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GF/Documentos compartidos/Estadísticas/2026/Mayo/Ingresos/Administración Central/"/>
    </mc:Choice>
  </mc:AlternateContent>
  <xr:revisionPtr revIDLastSave="146" documentId="8_{A97840E1-A8F0-4C52-8524-290800432F44}" xr6:coauthVersionLast="47" xr6:coauthVersionMax="47" xr10:uidLastSave="{13266C7B-BE42-4F83-9772-786B6830DD88}"/>
  <bookViews>
    <workbookView xWindow="-120" yWindow="-120" windowWidth="29040" windowHeight="15720" firstSheet="14" activeTab="17"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22" r:id="rId17"/>
    <sheet name="2026" sheetId="21"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7" i="21" l="1"/>
  <c r="Q49" i="21"/>
  <c r="D129" i="21"/>
  <c r="C129" i="21"/>
  <c r="P129" i="21"/>
  <c r="O129" i="21"/>
  <c r="N129" i="21"/>
  <c r="M129" i="21"/>
  <c r="L129" i="21"/>
  <c r="K129" i="21"/>
  <c r="J129" i="21"/>
  <c r="I129" i="21"/>
  <c r="H129" i="21"/>
  <c r="G129" i="21"/>
  <c r="F129" i="21"/>
  <c r="E129" i="21"/>
  <c r="Q99" i="21"/>
  <c r="P152" i="22"/>
  <c r="O152" i="22"/>
  <c r="N152" i="22"/>
  <c r="M152" i="22"/>
  <c r="L152" i="22"/>
  <c r="K152" i="22"/>
  <c r="J152" i="22"/>
  <c r="I152" i="22"/>
  <c r="H152" i="22"/>
  <c r="G152" i="22"/>
  <c r="F152" i="22"/>
  <c r="E152" i="22"/>
  <c r="C152" i="22"/>
  <c r="Q126" i="22"/>
  <c r="Q125" i="22"/>
  <c r="Q124" i="22"/>
  <c r="Q123" i="22"/>
  <c r="Q122" i="22"/>
  <c r="Q152" i="22" l="1"/>
  <c r="D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Q122" i="21"/>
  <c r="Q121" i="21"/>
  <c r="Q120" i="21"/>
  <c r="Q128" i="21" l="1"/>
  <c r="Q127" i="21"/>
  <c r="Q126" i="21"/>
  <c r="Q125" i="21"/>
  <c r="Q124" i="21"/>
  <c r="Q123" i="21"/>
  <c r="Q119" i="21"/>
  <c r="Q118" i="21"/>
  <c r="Q117" i="21"/>
  <c r="Q116" i="21"/>
  <c r="Q115" i="21"/>
  <c r="Q114" i="21"/>
  <c r="Q113" i="21"/>
  <c r="Q112" i="21"/>
  <c r="Q111" i="21"/>
  <c r="Q110" i="21"/>
  <c r="Q109" i="21"/>
  <c r="Q108" i="21"/>
  <c r="Q107" i="21"/>
  <c r="Q106" i="21"/>
  <c r="Q105" i="21"/>
  <c r="Q104" i="21"/>
  <c r="Q103" i="21"/>
  <c r="Q102" i="21"/>
  <c r="Q101" i="21"/>
  <c r="Q100"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8" i="21"/>
  <c r="Q47" i="21"/>
  <c r="Q46" i="21"/>
  <c r="Q45" i="21"/>
  <c r="Q44" i="21"/>
  <c r="Q43" i="21"/>
  <c r="Q42" i="21"/>
  <c r="Q41" i="21"/>
  <c r="Q40" i="21"/>
  <c r="Q39" i="21"/>
  <c r="Q38"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Q129" i="21" l="1"/>
  <c r="C151" i="20"/>
  <c r="L49" i="18" l="1"/>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<sst xmlns="http://schemas.openxmlformats.org/spreadsheetml/2006/main" count="1068" uniqueCount="348">
  <si>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</si>
  <si>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</si>
  <si>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</si>
  <si>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</si>
  <si>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</si>
  <si>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</si>
  <si>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</si>
  <si>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</si>
  <si>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</si>
  <si>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</si>
  <si>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</si>
  <si>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</si>
  <si>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</si>
  <si>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</si>
  <si>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</si>
  <si>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</si>
  <si>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</si>
  <si>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</si>
  <si>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</si>
  <si>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</si>
  <si>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</si>
  <si>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</si>
  <si>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</si>
  <si>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</si>
  <si>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</si>
  <si>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</si>
  <si>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</si>
  <si>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</si>
  <si>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</si>
  <si>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</si>
  <si>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</si>
  <si>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</si>
  <si>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</si>
  <si>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</si>
  <si>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</si>
  <si>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</si>
  <si>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</si>
  <si>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</si>
  <si>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</si>
  <si>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</si>
  <si>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</si>
  <si>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</si>
  <si>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</si>
  <si>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</si>
  <si>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</si>
  <si>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</si>
  <si>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</si>
  <si>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</si>
  <si>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</si>
  <si>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</si>
  <si>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</si>
  <si>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</si>
  <si>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</si>
  <si>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</si>
  <si>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</si>
  <si>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</si>
  <si>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</si>
  <si>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</si>
  <si>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</si>
  <si>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</si>
  <si>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</si>
  <si>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</si>
  <si>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</si>
  <si>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</si>
  <si>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</si>
  <si>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</si>
  <si>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</si>
  <si>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</si>
  <si>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</si>
  <si>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</si>
  <si>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</si>
  <si>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</si>
  <si>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</si>
  <si>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</si>
  <si>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</si>
  <si>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</si>
  <si>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</si>
  <si>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</si>
  <si>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</si>
  <si>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</si>
  <si>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</si>
  <si>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</si>
  <si>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</si>
  <si>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</si>
  <si>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</si>
  <si>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</si>
  <si>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</si>
  <si>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</si>
  <si>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</si>
  <si>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</si>
  <si>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</si>
  <si>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</si>
  <si>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</si>
  <si>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</si>
  <si>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</si>
  <si>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</si>
  <si>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</si>
  <si>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</si>
  <si>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</si>
  <si>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</si>
  <si>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</si>
  <si>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</si>
  <si>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</si>
  <si>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</si>
  <si>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</si>
  <si>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</si>
  <si>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</si>
  <si>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</si>
  <si>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</si>
  <si>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</si>
  <si>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</si>
  <si>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</si>
  <si>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</si>
  <si>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</si>
  <si>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</si>
  <si>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</si>
  <si>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</si>
  <si>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</si>
  <si>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</si>
  <si>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</si>
  <si>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</si>
  <si>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</si>
  <si>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</si>
  <si>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</si>
  <si>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</si>
  <si>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</si>
  <si>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</si>
  <si>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</si>
  <si>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</si>
  <si>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</si>
  <si>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</si>
  <si>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</si>
  <si>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</si>
  <si>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</si>
  <si>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</si>
  <si>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</si>
  <si>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</si>
  <si>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</si>
  <si>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</si>
  <si>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</si>
  <si>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</si>
  <si>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</si>
  <si>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</si>
  <si>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</si>
  <si>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</si>
  <si>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</si>
  <si>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</si>
  <si>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</si>
  <si>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</si>
  <si>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</si>
  <si>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</si>
  <si>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</si>
  <si>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</si>
  <si>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</si>
  <si>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</si>
  <si>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</si>
  <si>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</si>
  <si>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</si>
  <si>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</si>
  <si>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</si>
  <si>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</si>
  <si>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</si>
  <si>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</si>
  <si>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</si>
  <si>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</si>
  <si>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</si>
  <si>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</si>
  <si>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</si>
  <si>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</si>
  <si>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</si>
  <si>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</si>
  <si>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</si>
  <si>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</si>
  <si>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</si>
  <si>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</si>
  <si>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</si>
  <si>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</si>
  <si>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</si>
  <si>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</si>
  <si>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</si>
  <si>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</si>
  <si>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</si>
  <si>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</si>
  <si>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</si>
  <si>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</si>
  <si>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</si>
  <si>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</si>
  <si>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</si>
  <si>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</si>
  <si>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</si>
  <si>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</si>
  <si>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</si>
  <si>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</si>
  <si>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</si>
  <si>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</si>
  <si>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</si>
  <si>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</si>
  <si>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</si>
  <si>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</si>
  <si>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</si>
  <si>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</si>
  <si>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</si>
  <si>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</si>
  <si>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</si>
  <si>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</si>
  <si>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</si>
  <si>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</si>
  <si>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</si>
  <si>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</si>
  <si>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</si>
  <si>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</si>
  <si>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</si>
  <si>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</si>
  <si>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</si>
  <si>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</si>
  <si>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</si>
  <si>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</si>
  <si>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</si>
  <si>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</si>
  <si>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</si>
  <si>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</si>
  <si>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</si>
  <si>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</si>
  <si>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</si>
  <si>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</si>
  <si>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</si>
  <si>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</si>
  <si>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</si>
  <si>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</si>
  <si>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</si>
  <si>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</si>
  <si>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</si>
  <si>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</si>
  <si>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</si>
  <si>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</si>
  <si>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</si>
  <si>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</si>
  <si>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</si>
  <si>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</si>
  <si>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</si>
  <si>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</si>
  <si>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</si>
  <si>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</si>
  <si>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</si>
  <si>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</si>
  <si>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</si>
  <si>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</si>
  <si>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</si>
  <si>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</si>
  <si>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</si>
  <si>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</si>
  <si>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</si>
  <si>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</si>
  <si>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</si>
  <si>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</si>
  <si>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</si>
  <si>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</si>
  <si>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</si>
  <si>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</si>
  <si>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</si>
  <si>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</si>
  <si>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</si>
  <si>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</si>
  <si>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</si>
  <si>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</si>
  <si>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</si>
  <si>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</si>
  <si>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</si>
  <si>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</si>
  <si>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</si>
  <si>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</si>
  <si>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</si>
  <si>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</si>
  <si>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</si>
  <si>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</si>
  <si>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</si>
  <si>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</si>
  <si>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</si>
  <si>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</si>
  <si>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</si>
  <si>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</si>
  <si>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</si>
  <si>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</si>
  <si>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</si>
  <si>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</si>
  <si>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</si>
  <si>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</si>
  <si>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</si>
  <si>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</si>
  <si>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</si>
  <si>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</si>
  <si>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</si>
  <si>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</si>
  <si>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</si>
  <si>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</si>
  <si>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</si>
  <si>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</si>
  <si>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</si>
  <si>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</si>
  <si>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</si>
  <si>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</si>
  <si>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</si>
  <si>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</si>
  <si>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</si>
  <si>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</si>
  <si>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</si>
  <si>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</si>
  <si>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</si>
  <si>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</si>
  <si>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</si>
  <si>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</si>
  <si>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</si>
  <si>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</si>
  <si>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</si>
  <si>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</si>
  <si>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</si>
  <si>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</si>
  <si>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</si>
  <si>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</si>
  <si>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</si>
  <si>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</si>
  <si>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</si>
  <si>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</si>
  <si>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</si>
  <si>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</si>
  <si>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</si>
  <si>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</si>
  <si>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Ley Núm. 99-25</t>
  </si>
  <si>
    <t>0012 - DIRECCION DE INFRAESTRUCTURA ESCOLAR</t>
  </si>
  <si>
    <t>0001 - MINISTERIO DE AGRICULTURA</t>
  </si>
  <si>
    <t>0224 - MINISTERIO DE JUSTICIA</t>
  </si>
  <si>
    <t>01 - MINISTERIO DE JUSTICIA</t>
  </si>
  <si>
    <t>0001 - MINISTERIO DE JUSTICIA</t>
  </si>
  <si>
    <t>0018 - DIRECCIÓN DE ASISTENCIA SOCIAL Y ALIMENTACIÓN COMUNITARIA</t>
  </si>
  <si>
    <t>0003 - INSTITUTO NACIONAL DE MIGRACION</t>
  </si>
  <si>
    <t>0008 - CONFEDERACIÓN DEPORTIVA DE LAS FUERZAS ARMADAS Y LA POLICÍA NACIONAL</t>
  </si>
  <si>
    <t>0205 - MINISTERIO DE HACIENDA Y ECONOMIA</t>
  </si>
  <si>
    <t>01 - MINISTERIO DE HACIENDA Y ECONOMIA</t>
  </si>
  <si>
    <t>0001 - MINISTERIO DE HACIENDA Y ECONOMIA</t>
  </si>
  <si>
    <t>Diciembre 2025</t>
  </si>
  <si>
    <t>Fecha de registro al 28/01/2026</t>
  </si>
  <si>
    <t>02 - PATRIMONIO DEL ESTADO DOMINICANO</t>
  </si>
  <si>
    <t>0001 - DIRECCION GENERAL DE CONTABILIDAD GUBERNAMENTAL</t>
  </si>
  <si>
    <t>03 - SISTEMA INTEGRADO DE ADMINISTRACION FINANCIERA DEL ESTADO (SIAFE)</t>
  </si>
  <si>
    <t>0001 - DIRECCION GENERAL DE PRESUPUESTO</t>
  </si>
  <si>
    <t>Mayo 2026*</t>
  </si>
  <si>
    <t>Fecha de registro al 15/6/2026</t>
  </si>
  <si>
    <t>0003 - INSTITUTO DE EDUCACION SUPERIOR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</si>
</sst>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89">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174" fontId="10" fillId="5" borderId="1" xfId="1" applyNumberFormat="1" applyFont="1" applyFill="1" applyBorder="1" applyAlignment="1">
      <alignment horizontal="right" vertical="center"/>
    </xf>
    <xf numFmtId="169" fontId="30" fillId="2" borderId="0" xfId="0" applyNumberFormat="1" applyFont="1" applyFill="1" applyAlignment="1">
      <alignment horizontal="center"/>
    </xf>
    <xf numFmtId="164" fontId="2" fillId="0" borderId="0" xfId="1" applyFont="1"/>
    <xf numFmtId="49" fontId="12"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xf numFmtId="0" fontId="32" fillId="14" borderId="0" xfId="0" applyFont="1" applyFill="1" applyAlignment="1">
      <alignment horizontal="left" vertical="top" wrapText="1"/>
    </xf>
  </cellXfs>
  <cellStyles count="27">
    <cellStyle name="Comma" xfId="1" builtinId="3"/>
    <cellStyle name="Comma 2" xfId="13" xr:uid="{00000000-0005-0000-0000-000000000000}"/>
    <cellStyle name="Comma 2 2" xfId="17" xr:uid="{00000000-0005-0000-0000-000001000000}"/>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
    <dxf>
      <font>
        <color rgb="FFFF0000"/>
      </font>
      <fill>
        <patternFill>
          <bgColor rgb="FFFFCCFF"/>
        </patternFill>
      </fill>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276225</xdr:rowOff>
        </xdr:from>
        <xdr:to>
          <xdr:col>2</xdr:col>
          <xdr:colOff>800100</xdr:colOff>
          <xdr:row>3</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104775</xdr:rowOff>
        </xdr:from>
        <xdr:to>
          <xdr:col>16</xdr:col>
          <xdr:colOff>19050</xdr:colOff>
          <xdr:row>2</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15</xdr:col>
      <xdr:colOff>485775</xdr:colOff>
      <xdr:row>0</xdr:row>
      <xdr:rowOff>0</xdr:rowOff>
    </xdr:from>
    <xdr:to>
      <xdr:col>16</xdr:col>
      <xdr:colOff>1089562</xdr:colOff>
      <xdr:row>3</xdr:row>
      <xdr:rowOff>134983</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0669250" y="0"/>
          <a:ext cx="1861087" cy="925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1884976</xdr:colOff>
      <xdr:row>6</xdr:row>
      <xdr:rowOff>36170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13</xdr:col>
      <xdr:colOff>581025</xdr:colOff>
      <xdr:row>1</xdr:row>
      <xdr:rowOff>133350</xdr:rowOff>
    </xdr:from>
    <xdr:to>
      <xdr:col>17</xdr:col>
      <xdr:colOff>512347</xdr:colOff>
      <xdr:row>4</xdr:row>
      <xdr:rowOff>186690</xdr:rowOff>
    </xdr:to>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78550" y="323850"/>
          <a:ext cx="1855644" cy="920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247650</xdr:colOff>
          <xdr:row>0</xdr:row>
          <xdr:rowOff>428625</xdr:rowOff>
        </xdr:from>
        <xdr:to>
          <xdr:col>2</xdr:col>
          <xdr:colOff>1085850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704850</xdr:colOff>
          <xdr:row>1</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352425</xdr:colOff>
          <xdr:row>0</xdr:row>
          <xdr:rowOff>381000</xdr:rowOff>
        </xdr:from>
        <xdr:to>
          <xdr:col>2</xdr:col>
          <xdr:colOff>1181100</xdr:colOff>
          <xdr:row>4</xdr:row>
          <xdr:rowOff>28575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0</xdr:row>
          <xdr:rowOff>95250</xdr:rowOff>
        </xdr:from>
        <xdr:to>
          <xdr:col>15</xdr:col>
          <xdr:colOff>666750</xdr:colOff>
          <xdr:row>2</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819150</xdr:colOff>
          <xdr:row>0</xdr:row>
          <xdr:rowOff>333375</xdr:rowOff>
        </xdr:from>
        <xdr:to>
          <xdr:col>2</xdr:col>
          <xdr:colOff>1657350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0</xdr:row>
          <xdr:rowOff>66675</xdr:rowOff>
        </xdr:from>
        <xdr:to>
          <xdr:col>16</xdr:col>
          <xdr:colOff>447675</xdr:colOff>
          <xdr:row>2</xdr:row>
          <xdr:rowOff>47625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0</xdr:row>
          <xdr:rowOff>190500</xdr:rowOff>
        </xdr:from>
        <xdr:to>
          <xdr:col>2</xdr:col>
          <xdr:colOff>1123950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619125</xdr:colOff>
          <xdr:row>0</xdr:row>
          <xdr:rowOff>47625</xdr:rowOff>
        </xdr:from>
        <xdr:to>
          <xdr:col>16</xdr:col>
          <xdr:colOff>19050</xdr:colOff>
          <xdr:row>2</xdr:row>
          <xdr:rowOff>19050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0</xdr:row>
          <xdr:rowOff>95250</xdr:rowOff>
        </xdr:from>
        <xdr:to>
          <xdr:col>2</xdr:col>
          <xdr:colOff>104775</xdr:colOff>
          <xdr:row>4</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5.42578125" customWidth="1"/>
    <col min="4" max="4" width="9.85546875" bestFit="1" customWidth="1"/>
    <col min="5" max="5" width="10.7109375" bestFit="1" customWidth="1"/>
    <col min="6" max="10" width="9.85546875" bestFit="1" customWidth="1"/>
    <col min="11" max="11" width="10.140625" bestFit="1" customWidth="1"/>
    <col min="12" max="12" width="12"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2009</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0"/>
      <c r="E7" s="70"/>
      <c r="F7" s="70"/>
      <c r="G7" s="70"/>
      <c r="H7" s="70"/>
      <c r="I7" s="70"/>
      <c r="J7" s="70"/>
      <c r="K7" s="70"/>
      <c r="L7" s="70"/>
      <c r="M7" s="70"/>
      <c r="N7" s="70"/>
      <c r="O7" s="70"/>
      <c r="P7" s="70"/>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2009</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25">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25">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25">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ht="15.75" x14ac:dyDescent="0.3">
      <c r="B15" s="65" t="s">
        <v>27</v>
      </c>
      <c r="C15" s="65"/>
      <c r="D15" s="64"/>
      <c r="E15" s="64"/>
      <c r="F15" s="64"/>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row r="27" spans="2:16" x14ac:dyDescent="0.25">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276225</xdr:rowOff>
              </from>
              <to>
                <xdr:col>2</xdr:col>
                <xdr:colOff>800100</xdr:colOff>
                <xdr:row>3</xdr:row>
                <xdr:rowOff>104775</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104775</xdr:rowOff>
              </from>
              <to>
                <xdr:col>16</xdr:col>
                <xdr:colOff>19050</xdr:colOff>
                <xdr:row>2</xdr:row>
                <xdr:rowOff>66675</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0.5703125" bestFit="1" customWidth="1"/>
    <col min="6" max="6" width="13.28515625" bestFit="1" customWidth="1"/>
    <col min="7" max="9" width="10.5703125" bestFit="1" customWidth="1"/>
    <col min="10" max="10" width="9.5703125" customWidth="1"/>
    <col min="11" max="11" width="10.7109375" bestFit="1" customWidth="1"/>
    <col min="12" max="12" width="10.5703125" customWidth="1"/>
    <col min="13" max="16" width="13.5703125" bestFit="1" customWidth="1"/>
    <col min="17" max="17" width="12.140625" customWidth="1"/>
  </cols>
  <sheetData>
    <row r="2" spans="2:24" ht="26.25" x14ac:dyDescent="0.25">
      <c r="B2" s="138" t="s">
        <v>0</v>
      </c>
      <c r="C2" s="138"/>
      <c r="D2" s="138"/>
      <c r="E2" s="138"/>
      <c r="F2" s="138"/>
      <c r="G2" s="138"/>
      <c r="H2" s="138"/>
      <c r="I2" s="138"/>
      <c r="J2" s="138"/>
      <c r="K2" s="138"/>
      <c r="L2" s="138"/>
      <c r="M2" s="138"/>
      <c r="N2" s="138"/>
      <c r="O2" s="138"/>
      <c r="P2" s="138"/>
      <c r="Q2" s="138"/>
    </row>
    <row r="3" spans="2:24" ht="21" x14ac:dyDescent="0.25">
      <c r="B3" s="139" t="s">
        <v>34</v>
      </c>
      <c r="C3" s="139"/>
      <c r="D3" s="139"/>
      <c r="E3" s="139"/>
      <c r="F3" s="139"/>
      <c r="G3" s="139"/>
      <c r="H3" s="139"/>
      <c r="I3" s="139"/>
      <c r="J3" s="139"/>
      <c r="K3" s="139"/>
      <c r="L3" s="139"/>
      <c r="M3" s="139"/>
      <c r="N3" s="139"/>
      <c r="O3" s="139"/>
      <c r="P3" s="139"/>
      <c r="Q3" s="139"/>
    </row>
    <row r="4" spans="2:24" ht="15.75" x14ac:dyDescent="0.25">
      <c r="B4" s="140" t="s">
        <v>60</v>
      </c>
      <c r="C4" s="140"/>
      <c r="D4" s="140"/>
      <c r="E4" s="140"/>
      <c r="F4" s="140"/>
      <c r="G4" s="140"/>
      <c r="H4" s="140"/>
      <c r="I4" s="140"/>
      <c r="J4" s="140"/>
      <c r="K4" s="140"/>
      <c r="L4" s="140"/>
      <c r="M4" s="140"/>
      <c r="N4" s="140"/>
      <c r="O4" s="140"/>
      <c r="P4" s="140"/>
      <c r="Q4" s="140"/>
    </row>
    <row r="5" spans="2:24" ht="4.5" customHeight="1" x14ac:dyDescent="0.25">
      <c r="B5" s="12"/>
      <c r="C5" s="12"/>
      <c r="D5" s="12"/>
      <c r="E5" s="12"/>
      <c r="F5" s="12"/>
      <c r="G5" s="12"/>
      <c r="H5" s="12"/>
      <c r="I5" s="12"/>
      <c r="J5" s="12"/>
      <c r="K5" s="12"/>
      <c r="L5" s="12"/>
      <c r="M5" s="12"/>
      <c r="N5" s="12"/>
      <c r="O5" s="12"/>
      <c r="P5" s="12"/>
      <c r="Q5" s="11"/>
    </row>
    <row r="6" spans="2:24" x14ac:dyDescent="0.25">
      <c r="B6" s="1"/>
    </row>
    <row r="7" spans="2:24" x14ac:dyDescent="0.25">
      <c r="B7" s="15" t="s">
        <v>61</v>
      </c>
      <c r="C7" s="7"/>
      <c r="D7" s="7"/>
      <c r="E7" s="7"/>
      <c r="F7" s="7"/>
      <c r="G7" s="7"/>
      <c r="H7" s="7"/>
      <c r="I7" s="7"/>
      <c r="J7" s="7"/>
      <c r="K7" s="7"/>
      <c r="L7" s="7"/>
      <c r="M7" s="7"/>
      <c r="N7" s="7"/>
      <c r="O7" s="7"/>
      <c r="P7" s="7"/>
      <c r="Q7" s="9" t="s">
        <v>45</v>
      </c>
    </row>
    <row r="8" spans="2:24" ht="3" customHeight="1" x14ac:dyDescent="0.25">
      <c r="B8" s="23"/>
    </row>
    <row r="9" spans="2:24" ht="16.5" customHeight="1" x14ac:dyDescent="0.25">
      <c r="B9" s="180" t="s">
        <v>37</v>
      </c>
      <c r="C9" s="180" t="s">
        <v>38</v>
      </c>
      <c r="D9" s="181" t="s">
        <v>52</v>
      </c>
      <c r="E9" s="178" t="s">
        <v>62</v>
      </c>
      <c r="F9" s="178"/>
      <c r="G9" s="178"/>
      <c r="H9" s="178"/>
      <c r="I9" s="178"/>
      <c r="J9" s="178"/>
      <c r="K9" s="178"/>
      <c r="L9" s="178"/>
      <c r="M9" s="178"/>
      <c r="N9" s="178"/>
      <c r="O9" s="178"/>
      <c r="P9" s="178"/>
      <c r="Q9" s="179"/>
    </row>
    <row r="10" spans="2:24" ht="12.75" customHeight="1" x14ac:dyDescent="0.25">
      <c r="B10" s="142"/>
      <c r="C10" s="142"/>
      <c r="D10" s="182"/>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25">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25">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25">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25">
      <c r="B14" s="176" t="s">
        <v>58</v>
      </c>
      <c r="C14" s="177"/>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25">
      <c r="B15" s="29" t="s">
        <v>48</v>
      </c>
      <c r="E15" s="35"/>
      <c r="F15" s="35"/>
      <c r="G15" s="35"/>
      <c r="H15" s="35"/>
      <c r="I15" s="35"/>
      <c r="J15" s="35"/>
      <c r="K15" s="35"/>
      <c r="L15" s="35"/>
      <c r="M15" s="35"/>
      <c r="N15" s="35"/>
      <c r="O15" s="35"/>
      <c r="P15" s="35"/>
      <c r="Q15" s="35"/>
    </row>
    <row r="16" spans="2:24" ht="15" customHeight="1" x14ac:dyDescent="0.25">
      <c r="B16" s="28" t="s">
        <v>63</v>
      </c>
      <c r="C16" s="8"/>
      <c r="D16" s="8"/>
    </row>
    <row r="17" spans="2:16" x14ac:dyDescent="0.25">
      <c r="B17" s="27" t="s">
        <v>54</v>
      </c>
      <c r="C17" s="34"/>
      <c r="D17" s="8"/>
    </row>
    <row r="18" spans="2:16" x14ac:dyDescent="0.25">
      <c r="B18" s="8"/>
      <c r="C18" s="8"/>
      <c r="D18" s="8"/>
    </row>
    <row r="19" spans="2:16" x14ac:dyDescent="0.25">
      <c r="B19" s="8"/>
    </row>
    <row r="20" spans="2:16" x14ac:dyDescent="0.25">
      <c r="B20" s="8"/>
    </row>
    <row r="21" spans="2:16" x14ac:dyDescent="0.25">
      <c r="B21" s="8"/>
    </row>
    <row r="22" spans="2:16" x14ac:dyDescent="0.25">
      <c r="B22" s="8"/>
    </row>
    <row r="23" spans="2:16" x14ac:dyDescent="0.25">
      <c r="B23" s="8"/>
    </row>
    <row r="24" spans="2:16" x14ac:dyDescent="0.25">
      <c r="B24" s="8"/>
      <c r="E24" s="33"/>
      <c r="F24" s="33"/>
      <c r="G24" s="33"/>
      <c r="H24" s="33"/>
      <c r="I24" s="33"/>
      <c r="J24" s="33"/>
      <c r="K24" s="33"/>
      <c r="L24" s="33"/>
      <c r="M24" s="33"/>
      <c r="N24" s="33"/>
      <c r="O24" s="33"/>
      <c r="P24" s="33"/>
    </row>
    <row r="25" spans="2:16" x14ac:dyDescent="0.25">
      <c r="B25" s="6"/>
    </row>
    <row r="26" spans="2:16" x14ac:dyDescent="0.25">
      <c r="B26" s="6"/>
    </row>
    <row r="27" spans="2:16" x14ac:dyDescent="0.25">
      <c r="B27" s="6"/>
    </row>
    <row r="30" spans="2:16" x14ac:dyDescent="0.25">
      <c r="D30" s="33"/>
    </row>
    <row r="31" spans="2:16" x14ac:dyDescent="0.25">
      <c r="D31" s="33"/>
      <c r="E31" s="33"/>
    </row>
    <row r="32" spans="2:16" x14ac:dyDescent="0.25">
      <c r="D32" s="33"/>
      <c r="E32" s="33"/>
    </row>
    <row r="33" spans="4:5" x14ac:dyDescent="0.25">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7.7109375" customWidth="1"/>
    <col min="6" max="6" width="10.5703125" bestFit="1" customWidth="1"/>
    <col min="7" max="13" width="10.5703125" customWidth="1"/>
    <col min="14" max="15" width="12" customWidth="1"/>
    <col min="16" max="17" width="12.140625" customWidth="1"/>
  </cols>
  <sheetData>
    <row r="2" spans="2:25" ht="26.25" x14ac:dyDescent="0.25">
      <c r="B2" s="138" t="s">
        <v>0</v>
      </c>
      <c r="C2" s="138"/>
      <c r="D2" s="138"/>
      <c r="E2" s="138"/>
      <c r="F2" s="138"/>
      <c r="G2" s="138"/>
      <c r="H2" s="138"/>
      <c r="I2" s="138"/>
      <c r="J2" s="138"/>
      <c r="K2" s="138"/>
      <c r="L2" s="138"/>
      <c r="M2" s="138"/>
      <c r="N2" s="138"/>
      <c r="O2" s="138"/>
      <c r="P2" s="138"/>
      <c r="Q2" s="81"/>
    </row>
    <row r="3" spans="2:25" ht="21" x14ac:dyDescent="0.25">
      <c r="B3" s="139" t="s">
        <v>34</v>
      </c>
      <c r="C3" s="139"/>
      <c r="D3" s="139"/>
      <c r="E3" s="139"/>
      <c r="F3" s="139"/>
      <c r="G3" s="139"/>
      <c r="H3" s="139"/>
      <c r="I3" s="139"/>
      <c r="J3" s="139"/>
      <c r="K3" s="139"/>
      <c r="L3" s="139"/>
      <c r="M3" s="139"/>
      <c r="N3" s="139"/>
      <c r="O3" s="139"/>
      <c r="P3" s="139"/>
      <c r="Q3" s="79"/>
    </row>
    <row r="4" spans="2:25" ht="15.75" x14ac:dyDescent="0.25">
      <c r="B4" s="140" t="s">
        <v>60</v>
      </c>
      <c r="C4" s="140"/>
      <c r="D4" s="140"/>
      <c r="E4" s="140"/>
      <c r="F4" s="140"/>
      <c r="G4" s="140"/>
      <c r="H4" s="140"/>
      <c r="I4" s="140"/>
      <c r="J4" s="140"/>
      <c r="K4" s="140"/>
      <c r="L4" s="140"/>
      <c r="M4" s="140"/>
      <c r="N4" s="140"/>
      <c r="O4" s="140"/>
      <c r="P4" s="140"/>
      <c r="Q4" s="80"/>
    </row>
    <row r="5" spans="2:25" ht="4.5" customHeight="1" x14ac:dyDescent="0.25">
      <c r="B5" s="12"/>
      <c r="C5" s="12"/>
      <c r="D5" s="12"/>
      <c r="E5" s="12"/>
      <c r="F5" s="12"/>
      <c r="G5" s="12"/>
      <c r="H5" s="12"/>
      <c r="I5" s="12"/>
      <c r="J5" s="12"/>
      <c r="K5" s="12"/>
      <c r="L5" s="12"/>
      <c r="M5" s="12"/>
      <c r="N5" s="12"/>
      <c r="O5" s="12"/>
      <c r="P5" s="11"/>
      <c r="Q5" s="11"/>
    </row>
    <row r="6" spans="2:25" x14ac:dyDescent="0.25">
      <c r="B6" s="1"/>
    </row>
    <row r="7" spans="2:25" x14ac:dyDescent="0.25">
      <c r="B7" s="15" t="s">
        <v>64</v>
      </c>
      <c r="C7" s="7"/>
      <c r="D7" s="7"/>
      <c r="E7" s="7"/>
      <c r="F7" s="7"/>
      <c r="G7" s="7"/>
      <c r="H7" s="7"/>
      <c r="I7" s="7"/>
      <c r="J7" s="7"/>
      <c r="K7" s="7"/>
      <c r="L7" s="7"/>
      <c r="M7" s="7"/>
      <c r="N7" s="7"/>
      <c r="O7" s="7"/>
      <c r="R7" s="9" t="s">
        <v>45</v>
      </c>
    </row>
    <row r="8" spans="2:25" ht="3" customHeight="1" x14ac:dyDescent="0.25">
      <c r="B8" s="23"/>
    </row>
    <row r="9" spans="2:25" ht="16.5" customHeight="1" x14ac:dyDescent="0.25">
      <c r="B9" s="180" t="s">
        <v>37</v>
      </c>
      <c r="C9" s="180" t="s">
        <v>38</v>
      </c>
      <c r="D9" s="183" t="s">
        <v>52</v>
      </c>
      <c r="E9" s="183" t="s">
        <v>65</v>
      </c>
      <c r="F9" s="145" t="s">
        <v>62</v>
      </c>
      <c r="G9" s="146"/>
      <c r="H9" s="146"/>
      <c r="I9" s="146"/>
      <c r="J9" s="146"/>
      <c r="K9" s="146"/>
      <c r="L9" s="146"/>
      <c r="M9" s="146"/>
      <c r="N9" s="146"/>
      <c r="O9" s="146"/>
      <c r="P9" s="146"/>
      <c r="Q9" s="146"/>
      <c r="R9" s="146"/>
    </row>
    <row r="10" spans="2:25" ht="12.75" customHeight="1" x14ac:dyDescent="0.25">
      <c r="B10" s="142"/>
      <c r="C10" s="142"/>
      <c r="D10" s="184"/>
      <c r="E10" s="184"/>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25">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25">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25">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25">
      <c r="B14" s="176" t="s">
        <v>58</v>
      </c>
      <c r="C14" s="177"/>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25">
      <c r="B15" s="29" t="s">
        <v>48</v>
      </c>
      <c r="F15" s="5"/>
      <c r="G15" s="5"/>
      <c r="H15" s="5"/>
      <c r="I15" s="5"/>
      <c r="J15" s="5"/>
      <c r="K15" s="5"/>
      <c r="L15" s="5"/>
      <c r="M15" s="5"/>
      <c r="N15" s="5"/>
      <c r="O15" s="5"/>
      <c r="P15" s="5"/>
      <c r="Q15" s="5"/>
    </row>
    <row r="16" spans="2:25" ht="15" customHeight="1" x14ac:dyDescent="0.25">
      <c r="B16" s="28" t="s">
        <v>66</v>
      </c>
      <c r="C16" s="8"/>
      <c r="D16" s="8"/>
      <c r="E16" s="8"/>
    </row>
    <row r="17" spans="2:15" x14ac:dyDescent="0.25">
      <c r="B17" s="27" t="s">
        <v>54</v>
      </c>
      <c r="C17" s="10"/>
      <c r="D17" s="8"/>
      <c r="E17" s="8"/>
    </row>
    <row r="18" spans="2:15" x14ac:dyDescent="0.25">
      <c r="B18" s="8"/>
      <c r="C18" s="8"/>
      <c r="D18" s="8"/>
      <c r="E18" s="8"/>
    </row>
    <row r="19" spans="2:15" x14ac:dyDescent="0.25">
      <c r="B19" s="8"/>
    </row>
    <row r="20" spans="2:15" x14ac:dyDescent="0.25">
      <c r="B20" s="8"/>
    </row>
    <row r="21" spans="2:15" x14ac:dyDescent="0.25">
      <c r="B21" s="8"/>
    </row>
    <row r="22" spans="2:15" x14ac:dyDescent="0.25">
      <c r="B22" s="8"/>
    </row>
    <row r="23" spans="2:15" x14ac:dyDescent="0.25">
      <c r="B23" s="8"/>
    </row>
    <row r="24" spans="2:15" x14ac:dyDescent="0.25">
      <c r="B24" s="8"/>
      <c r="F24" s="13"/>
      <c r="G24" s="13"/>
      <c r="H24" s="13"/>
      <c r="I24" s="13"/>
      <c r="J24" s="13"/>
      <c r="K24" s="13"/>
      <c r="L24" s="13"/>
      <c r="M24" s="13"/>
      <c r="N24" s="13"/>
      <c r="O24" s="13"/>
    </row>
    <row r="25" spans="2:15" x14ac:dyDescent="0.25">
      <c r="B25" s="6"/>
    </row>
    <row r="26" spans="2:15" x14ac:dyDescent="0.25">
      <c r="B26" s="6"/>
    </row>
    <row r="27" spans="2:15" x14ac:dyDescent="0.25">
      <c r="B27" s="6"/>
    </row>
    <row r="30" spans="2:15" x14ac:dyDescent="0.25">
      <c r="D30" s="13"/>
      <c r="E30" s="13"/>
    </row>
    <row r="31" spans="2:15" x14ac:dyDescent="0.25">
      <c r="D31" s="13"/>
      <c r="E31" s="13"/>
      <c r="F31" s="13"/>
      <c r="G31" s="13"/>
      <c r="H31" s="13"/>
      <c r="I31" s="13"/>
      <c r="J31" s="13"/>
      <c r="K31" s="13"/>
      <c r="L31" s="13"/>
      <c r="M31" s="13"/>
      <c r="N31" s="13"/>
      <c r="O31" s="13"/>
    </row>
    <row r="32" spans="2:15" x14ac:dyDescent="0.25">
      <c r="D32" s="13"/>
      <c r="E32" s="13"/>
      <c r="F32" s="13"/>
      <c r="G32" s="13"/>
      <c r="H32" s="13"/>
      <c r="I32" s="13"/>
      <c r="J32" s="13"/>
      <c r="K32" s="13"/>
      <c r="L32" s="13"/>
      <c r="M32" s="13"/>
      <c r="N32" s="13"/>
      <c r="O32" s="13"/>
    </row>
    <row r="33" spans="4:15" x14ac:dyDescent="0.25">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defaultColWidth="11.42578125" defaultRowHeight="15" x14ac:dyDescent="0.25"/>
  <cols>
    <col min="1" max="1" width="5.85546875" customWidth="1"/>
    <col min="2" max="2" width="18.7109375" customWidth="1"/>
    <col min="3" max="3" width="43.85546875" customWidth="1"/>
    <col min="4" max="5" width="14.7109375" customWidth="1"/>
    <col min="6" max="16" width="13.7109375" customWidth="1"/>
    <col min="17" max="17" width="14.5703125" customWidth="1"/>
    <col min="18" max="18" width="13.7109375" customWidth="1"/>
  </cols>
  <sheetData>
    <row r="2" spans="1:25" ht="26.25" x14ac:dyDescent="0.25">
      <c r="B2" s="138" t="s">
        <v>0</v>
      </c>
      <c r="C2" s="138"/>
      <c r="D2" s="138"/>
      <c r="E2" s="138"/>
      <c r="F2" s="138"/>
      <c r="G2" s="138"/>
      <c r="H2" s="138"/>
      <c r="I2" s="138"/>
      <c r="J2" s="138"/>
      <c r="K2" s="138"/>
      <c r="L2" s="138"/>
      <c r="M2" s="138"/>
      <c r="N2" s="138"/>
      <c r="O2" s="138"/>
      <c r="P2" s="138"/>
      <c r="Q2" s="138"/>
      <c r="R2" s="138"/>
    </row>
    <row r="3" spans="1:25" ht="21" x14ac:dyDescent="0.25">
      <c r="B3" s="139" t="s">
        <v>34</v>
      </c>
      <c r="C3" s="139"/>
      <c r="D3" s="139"/>
      <c r="E3" s="139"/>
      <c r="F3" s="139"/>
      <c r="G3" s="139"/>
      <c r="H3" s="139"/>
      <c r="I3" s="139"/>
      <c r="J3" s="139"/>
      <c r="K3" s="139"/>
      <c r="L3" s="139"/>
      <c r="M3" s="139"/>
      <c r="N3" s="139"/>
      <c r="O3" s="139"/>
      <c r="P3" s="139"/>
      <c r="Q3" s="139"/>
      <c r="R3" s="139"/>
    </row>
    <row r="4" spans="1:25" ht="21" x14ac:dyDescent="0.25">
      <c r="B4" s="139" t="s">
        <v>67</v>
      </c>
      <c r="C4" s="139"/>
      <c r="D4" s="139"/>
      <c r="E4" s="139"/>
      <c r="F4" s="139"/>
      <c r="G4" s="139"/>
      <c r="H4" s="139"/>
      <c r="I4" s="139"/>
      <c r="J4" s="139"/>
      <c r="K4" s="139"/>
      <c r="L4" s="139"/>
      <c r="M4" s="139"/>
      <c r="N4" s="139"/>
      <c r="O4" s="139"/>
      <c r="P4" s="139"/>
      <c r="Q4" s="139"/>
      <c r="R4" s="139"/>
    </row>
    <row r="5" spans="1:25" ht="15.75" x14ac:dyDescent="0.25">
      <c r="B5" s="140" t="s">
        <v>60</v>
      </c>
      <c r="C5" s="140"/>
      <c r="D5" s="140"/>
      <c r="E5" s="140"/>
      <c r="F5" s="140"/>
      <c r="G5" s="140"/>
      <c r="H5" s="140"/>
      <c r="I5" s="140"/>
      <c r="J5" s="140"/>
      <c r="K5" s="140"/>
      <c r="L5" s="140"/>
      <c r="M5" s="140"/>
      <c r="N5" s="140"/>
      <c r="O5" s="140"/>
      <c r="P5" s="140"/>
      <c r="Q5" s="140"/>
      <c r="R5" s="140"/>
    </row>
    <row r="6" spans="1:25" x14ac:dyDescent="0.25">
      <c r="A6" s="1"/>
    </row>
    <row r="7" spans="1:25" x14ac:dyDescent="0.25">
      <c r="B7" s="15" t="s">
        <v>68</v>
      </c>
      <c r="C7" s="7"/>
      <c r="D7" s="7"/>
      <c r="E7" s="7"/>
      <c r="F7" s="7"/>
      <c r="G7" s="7"/>
      <c r="H7" s="7"/>
      <c r="I7" s="7"/>
      <c r="J7" s="7"/>
      <c r="K7" s="7"/>
      <c r="L7" s="7"/>
      <c r="M7" s="7"/>
      <c r="N7" s="7"/>
      <c r="O7" s="7"/>
      <c r="P7" s="7"/>
      <c r="Q7" s="7"/>
      <c r="R7" s="9" t="s">
        <v>45</v>
      </c>
    </row>
    <row r="8" spans="1:25" x14ac:dyDescent="0.25">
      <c r="B8" s="180" t="s">
        <v>37</v>
      </c>
      <c r="C8" s="180" t="s">
        <v>38</v>
      </c>
      <c r="D8" s="183" t="s">
        <v>69</v>
      </c>
      <c r="E8" s="183" t="s">
        <v>70</v>
      </c>
      <c r="F8" s="185" t="s">
        <v>71</v>
      </c>
      <c r="G8" s="185"/>
      <c r="H8" s="185"/>
      <c r="I8" s="185"/>
      <c r="J8" s="185"/>
      <c r="K8" s="185"/>
      <c r="L8" s="185"/>
      <c r="M8" s="185"/>
      <c r="N8" s="185"/>
      <c r="O8" s="185"/>
      <c r="P8" s="185"/>
      <c r="Q8" s="185"/>
      <c r="R8" s="185"/>
    </row>
    <row r="9" spans="1:25" ht="12.75" customHeight="1" x14ac:dyDescent="0.25">
      <c r="B9" s="142"/>
      <c r="C9" s="142"/>
      <c r="D9" s="184"/>
      <c r="E9" s="184"/>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25">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25">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25">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25">
      <c r="B13" s="176" t="s">
        <v>58</v>
      </c>
      <c r="C13" s="177"/>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25">
      <c r="B14" s="7" t="s">
        <v>73</v>
      </c>
      <c r="F14" s="13"/>
      <c r="G14" s="13"/>
      <c r="H14" s="13"/>
      <c r="I14" s="13"/>
      <c r="J14" s="13"/>
      <c r="K14" s="13"/>
    </row>
    <row r="15" spans="1:25" x14ac:dyDescent="0.25">
      <c r="B15" s="25" t="s">
        <v>48</v>
      </c>
      <c r="F15" s="5"/>
      <c r="G15" s="5"/>
      <c r="H15" s="5"/>
      <c r="I15" s="5"/>
      <c r="J15" s="5"/>
      <c r="K15" s="5"/>
      <c r="L15" s="5"/>
      <c r="M15" s="5"/>
      <c r="N15" s="5"/>
      <c r="O15" s="5"/>
      <c r="P15" s="5"/>
      <c r="Q15" s="5"/>
      <c r="R15" s="5"/>
    </row>
    <row r="16" spans="1:25" ht="15" customHeight="1" x14ac:dyDescent="0.25">
      <c r="B16" s="7" t="s">
        <v>74</v>
      </c>
      <c r="C16" s="8"/>
      <c r="D16" s="8"/>
      <c r="E16" s="8"/>
      <c r="F16" s="21"/>
      <c r="G16" s="21"/>
      <c r="H16" s="21"/>
      <c r="I16" s="21"/>
      <c r="J16" s="21"/>
      <c r="K16" s="21"/>
      <c r="L16" s="21"/>
      <c r="M16" s="21"/>
      <c r="N16" s="21"/>
      <c r="O16" s="21"/>
      <c r="P16" s="21"/>
      <c r="Q16" s="21"/>
    </row>
    <row r="17" spans="2:17" x14ac:dyDescent="0.25">
      <c r="B17" s="24" t="s">
        <v>75</v>
      </c>
      <c r="C17" s="10"/>
      <c r="D17" s="8"/>
      <c r="E17" s="8"/>
      <c r="Q17" s="73"/>
    </row>
    <row r="18" spans="2:17" x14ac:dyDescent="0.25">
      <c r="B18" s="8"/>
      <c r="C18" s="8"/>
      <c r="D18" s="8"/>
      <c r="E18" s="8"/>
    </row>
    <row r="19" spans="2:17" x14ac:dyDescent="0.25">
      <c r="B19" s="8"/>
    </row>
    <row r="20" spans="2:17" x14ac:dyDescent="0.25">
      <c r="B20" s="8"/>
    </row>
    <row r="21" spans="2:17" x14ac:dyDescent="0.25">
      <c r="B21" s="8"/>
    </row>
    <row r="22" spans="2:17" x14ac:dyDescent="0.25">
      <c r="B22" s="8"/>
    </row>
    <row r="23" spans="2:17" x14ac:dyDescent="0.25">
      <c r="B23" s="8"/>
    </row>
    <row r="24" spans="2:17" x14ac:dyDescent="0.25">
      <c r="B24" s="8"/>
      <c r="F24" s="13"/>
      <c r="G24" s="13"/>
      <c r="H24" s="13"/>
      <c r="I24" s="13"/>
      <c r="J24" s="13"/>
      <c r="K24" s="13"/>
      <c r="L24" s="13"/>
      <c r="M24" s="13"/>
      <c r="N24" s="13"/>
      <c r="O24" s="13"/>
      <c r="P24" s="13"/>
      <c r="Q24" s="13"/>
    </row>
    <row r="25" spans="2:17" x14ac:dyDescent="0.25">
      <c r="B25" s="6"/>
    </row>
    <row r="26" spans="2:17" x14ac:dyDescent="0.25">
      <c r="B26" s="6"/>
    </row>
    <row r="27" spans="2:17" x14ac:dyDescent="0.25">
      <c r="B27" s="6"/>
    </row>
    <row r="30" spans="2:17" x14ac:dyDescent="0.25">
      <c r="D30" s="13"/>
      <c r="E30" s="13"/>
    </row>
    <row r="31" spans="2:17" x14ac:dyDescent="0.25">
      <c r="D31" s="13"/>
      <c r="E31" s="13"/>
      <c r="F31" s="13"/>
      <c r="G31" s="13"/>
      <c r="H31" s="13"/>
      <c r="I31" s="13"/>
      <c r="J31" s="13"/>
      <c r="K31" s="13"/>
      <c r="L31" s="13"/>
      <c r="M31" s="13"/>
      <c r="N31" s="13"/>
      <c r="O31" s="13"/>
      <c r="P31" s="13"/>
      <c r="Q31" s="13"/>
    </row>
    <row r="32" spans="2:17" x14ac:dyDescent="0.25">
      <c r="D32" s="13"/>
      <c r="E32" s="13"/>
      <c r="F32" s="13"/>
      <c r="G32" s="13"/>
      <c r="H32" s="13"/>
      <c r="I32" s="13"/>
      <c r="J32" s="13"/>
      <c r="K32" s="13"/>
      <c r="L32" s="13"/>
      <c r="M32" s="13"/>
      <c r="N32" s="13"/>
      <c r="O32" s="13"/>
      <c r="P32" s="13"/>
      <c r="Q32" s="13"/>
    </row>
    <row r="33" spans="4:17" x14ac:dyDescent="0.25">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defaultColWidth="11.42578125" defaultRowHeight="15" x14ac:dyDescent="0.25"/>
  <cols>
    <col min="1" max="1" width="7.28515625" customWidth="1"/>
    <col min="2" max="2" width="52" customWidth="1"/>
    <col min="3" max="3" width="14.28515625" customWidth="1"/>
    <col min="4" max="16" width="12.85546875" customWidth="1"/>
    <col min="17" max="17" width="12" bestFit="1" customWidth="1"/>
    <col min="19" max="19" width="11.85546875" bestFit="1" customWidth="1"/>
  </cols>
  <sheetData>
    <row r="2" spans="1:24" ht="26.25" x14ac:dyDescent="0.25">
      <c r="B2" s="138"/>
      <c r="C2" s="138"/>
      <c r="D2" s="138"/>
      <c r="E2" s="138"/>
      <c r="F2" s="138"/>
      <c r="G2" s="138"/>
      <c r="H2" s="138"/>
      <c r="I2" s="138"/>
      <c r="J2" s="138"/>
      <c r="K2" s="138"/>
      <c r="L2" s="138"/>
      <c r="M2" s="138"/>
      <c r="N2" s="138"/>
      <c r="O2" s="138"/>
      <c r="P2" s="138"/>
    </row>
    <row r="3" spans="1:24" ht="21" x14ac:dyDescent="0.25">
      <c r="B3" s="139"/>
      <c r="C3" s="139"/>
      <c r="D3" s="139"/>
      <c r="E3" s="139"/>
      <c r="F3" s="139"/>
      <c r="G3" s="139"/>
      <c r="H3" s="139"/>
      <c r="I3" s="139"/>
      <c r="J3" s="139"/>
      <c r="K3" s="139"/>
      <c r="L3" s="139"/>
      <c r="M3" s="139"/>
      <c r="N3" s="139"/>
      <c r="O3" s="139"/>
      <c r="P3" s="139"/>
    </row>
    <row r="4" spans="1:24" ht="21" x14ac:dyDescent="0.25">
      <c r="B4" s="139"/>
      <c r="C4" s="139"/>
      <c r="D4" s="139"/>
      <c r="E4" s="139"/>
      <c r="F4" s="139"/>
      <c r="G4" s="139"/>
      <c r="H4" s="139"/>
      <c r="I4" s="139"/>
      <c r="J4" s="139"/>
      <c r="K4" s="139"/>
      <c r="L4" s="139"/>
      <c r="M4" s="139"/>
      <c r="N4" s="139"/>
      <c r="O4" s="139"/>
      <c r="P4" s="139"/>
    </row>
    <row r="5" spans="1:24" ht="15.75" x14ac:dyDescent="0.25">
      <c r="B5" s="140"/>
      <c r="C5" s="140"/>
      <c r="D5" s="140"/>
      <c r="E5" s="140"/>
      <c r="F5" s="140"/>
      <c r="G5" s="140"/>
      <c r="H5" s="140"/>
      <c r="I5" s="140"/>
      <c r="J5" s="140"/>
      <c r="K5" s="140"/>
      <c r="L5" s="140"/>
      <c r="M5" s="140"/>
      <c r="N5" s="140"/>
      <c r="O5" s="140"/>
      <c r="P5" s="140"/>
    </row>
    <row r="6" spans="1:24" ht="4.5" customHeight="1" x14ac:dyDescent="0.25">
      <c r="B6" s="12"/>
      <c r="C6" s="12"/>
      <c r="D6" s="12"/>
      <c r="E6" s="12"/>
      <c r="F6" s="12"/>
      <c r="G6" s="12"/>
      <c r="H6" s="12"/>
      <c r="I6" s="12"/>
      <c r="J6" s="12"/>
      <c r="K6" s="12"/>
      <c r="L6" s="12"/>
      <c r="M6" s="12"/>
      <c r="N6" s="12"/>
      <c r="O6" s="12"/>
      <c r="P6" s="11"/>
    </row>
    <row r="7" spans="1:24" x14ac:dyDescent="0.25">
      <c r="A7" s="1"/>
    </row>
    <row r="8" spans="1:24" x14ac:dyDescent="0.25">
      <c r="B8" s="15" t="s">
        <v>76</v>
      </c>
      <c r="C8" s="7"/>
      <c r="D8" s="7"/>
      <c r="E8" s="7"/>
      <c r="F8" s="7"/>
      <c r="G8" s="7"/>
      <c r="H8" s="7"/>
      <c r="I8" s="7"/>
      <c r="J8" s="7"/>
      <c r="K8" s="7"/>
      <c r="L8" s="7"/>
      <c r="M8" s="7"/>
      <c r="N8" s="7"/>
      <c r="O8" s="7"/>
      <c r="P8" s="9" t="s">
        <v>45</v>
      </c>
    </row>
    <row r="9" spans="1:24" ht="16.5" customHeight="1" x14ac:dyDescent="0.25">
      <c r="B9" s="186" t="s">
        <v>38</v>
      </c>
      <c r="C9" s="85" t="s">
        <v>77</v>
      </c>
      <c r="D9" s="88" t="s">
        <v>78</v>
      </c>
      <c r="E9" s="145" t="s">
        <v>71</v>
      </c>
      <c r="F9" s="146"/>
      <c r="G9" s="146"/>
      <c r="H9" s="146"/>
      <c r="I9" s="146"/>
      <c r="J9" s="146"/>
      <c r="K9" s="146"/>
      <c r="L9" s="146"/>
      <c r="M9" s="146"/>
      <c r="N9" s="146"/>
      <c r="O9" s="146"/>
      <c r="P9" s="146"/>
      <c r="Q9" s="146"/>
    </row>
    <row r="10" spans="1:24" ht="15.95" customHeight="1" x14ac:dyDescent="0.25">
      <c r="B10" s="187"/>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25">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25">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25">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25">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25">
      <c r="B15" s="83" t="s">
        <v>85</v>
      </c>
      <c r="C15" s="8"/>
      <c r="D15" s="21"/>
      <c r="E15" s="21"/>
      <c r="F15" s="21"/>
      <c r="G15" s="21"/>
      <c r="H15" s="21"/>
      <c r="I15" s="21"/>
      <c r="J15" s="21"/>
      <c r="K15" s="21"/>
      <c r="L15" s="21"/>
      <c r="M15" s="21"/>
      <c r="N15" s="21"/>
      <c r="O15" s="21"/>
    </row>
    <row r="16" spans="1:24" x14ac:dyDescent="0.25">
      <c r="B16" s="28" t="s">
        <v>86</v>
      </c>
      <c r="C16" s="8"/>
      <c r="D16" s="8"/>
    </row>
    <row r="17" spans="2:16" x14ac:dyDescent="0.25">
      <c r="B17" s="84" t="s">
        <v>87</v>
      </c>
      <c r="D17" s="5"/>
      <c r="E17" s="5"/>
      <c r="F17" s="5"/>
      <c r="G17" s="5"/>
      <c r="H17" s="5"/>
      <c r="I17" s="5"/>
      <c r="J17" s="5"/>
      <c r="K17" s="5"/>
      <c r="L17" s="5"/>
      <c r="M17" s="5"/>
      <c r="N17" s="5"/>
      <c r="O17" s="5"/>
      <c r="P17" s="5"/>
    </row>
    <row r="18" spans="2:16" x14ac:dyDescent="0.25">
      <c r="B18" s="91" t="s">
        <v>48</v>
      </c>
      <c r="C18" s="8"/>
      <c r="D18" s="21"/>
    </row>
    <row r="19" spans="2:16" x14ac:dyDescent="0.25">
      <c r="B19" s="8"/>
    </row>
    <row r="24" spans="2:16" x14ac:dyDescent="0.25">
      <c r="D24" s="13"/>
      <c r="E24" s="13"/>
      <c r="F24" s="13"/>
      <c r="G24" s="13"/>
      <c r="H24" s="13"/>
      <c r="I24" s="13"/>
      <c r="J24" s="13"/>
      <c r="K24" s="13"/>
      <c r="L24" s="13"/>
      <c r="M24" s="13"/>
      <c r="N24" s="13"/>
      <c r="O24" s="13"/>
    </row>
    <row r="30" spans="2:16" x14ac:dyDescent="0.25">
      <c r="C30" s="13"/>
    </row>
    <row r="31" spans="2:16" x14ac:dyDescent="0.25">
      <c r="C31" s="13"/>
      <c r="D31" s="13"/>
      <c r="E31" s="13"/>
      <c r="F31" s="13"/>
      <c r="G31" s="13"/>
      <c r="H31" s="13"/>
      <c r="I31" s="13"/>
      <c r="J31" s="13"/>
      <c r="K31" s="13"/>
      <c r="L31" s="13"/>
      <c r="M31" s="13"/>
      <c r="N31" s="13"/>
      <c r="O31" s="13"/>
    </row>
    <row r="32" spans="2:16" x14ac:dyDescent="0.25">
      <c r="C32" s="13"/>
      <c r="D32" s="13"/>
      <c r="E32" s="13"/>
      <c r="F32" s="13"/>
      <c r="G32" s="13"/>
      <c r="H32" s="13"/>
      <c r="I32" s="13"/>
      <c r="J32" s="13"/>
      <c r="K32" s="13"/>
      <c r="L32" s="13"/>
      <c r="M32" s="13"/>
      <c r="N32" s="13"/>
      <c r="O32" s="13"/>
    </row>
    <row r="33" spans="3:15" x14ac:dyDescent="0.25">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defaultColWidth="11.42578125" defaultRowHeight="15" x14ac:dyDescent="0.25"/>
  <cols>
    <col min="1" max="1" width="7.28515625" customWidth="1"/>
    <col min="2" max="2" width="8.140625" customWidth="1"/>
    <col min="3" max="3" width="43.5703125" customWidth="1"/>
    <col min="4" max="4" width="14.140625" bestFit="1" customWidth="1"/>
    <col min="5" max="5" width="14.140625" customWidth="1"/>
    <col min="6" max="14" width="12.85546875" customWidth="1"/>
    <col min="15" max="15" width="14.28515625" customWidth="1"/>
    <col min="16" max="16" width="13.28515625" customWidth="1"/>
    <col min="17" max="17" width="15.140625" customWidth="1"/>
    <col min="18" max="19" width="12.28515625" customWidth="1"/>
    <col min="20" max="20" width="11.85546875" bestFit="1" customWidth="1"/>
  </cols>
  <sheetData>
    <row r="2" spans="1:25" ht="26.25" x14ac:dyDescent="0.25">
      <c r="B2" s="138" t="s">
        <v>0</v>
      </c>
      <c r="C2" s="138"/>
      <c r="D2" s="138"/>
      <c r="E2" s="138"/>
      <c r="F2" s="138"/>
      <c r="G2" s="138"/>
      <c r="H2" s="138"/>
      <c r="I2" s="138"/>
      <c r="J2" s="138"/>
      <c r="K2" s="138"/>
      <c r="L2" s="138"/>
      <c r="M2" s="138"/>
      <c r="N2" s="138"/>
      <c r="O2" s="138"/>
      <c r="P2" s="138"/>
      <c r="Q2" s="138"/>
    </row>
    <row r="3" spans="1:25" ht="21" x14ac:dyDescent="0.25">
      <c r="B3" s="139" t="s">
        <v>34</v>
      </c>
      <c r="C3" s="139"/>
      <c r="D3" s="139"/>
      <c r="E3" s="139"/>
      <c r="F3" s="139"/>
      <c r="G3" s="139"/>
      <c r="H3" s="139"/>
      <c r="I3" s="139"/>
      <c r="J3" s="139"/>
      <c r="K3" s="139"/>
      <c r="L3" s="139"/>
      <c r="M3" s="139"/>
      <c r="N3" s="139"/>
      <c r="O3" s="139"/>
      <c r="P3" s="139"/>
      <c r="Q3" s="139"/>
    </row>
    <row r="4" spans="1:25" ht="21" x14ac:dyDescent="0.25">
      <c r="B4" s="139" t="s">
        <v>67</v>
      </c>
      <c r="C4" s="139"/>
      <c r="D4" s="139"/>
      <c r="E4" s="139"/>
      <c r="F4" s="139"/>
      <c r="G4" s="139"/>
      <c r="H4" s="139"/>
      <c r="I4" s="139"/>
      <c r="J4" s="139"/>
      <c r="K4" s="139"/>
      <c r="L4" s="139"/>
      <c r="M4" s="139"/>
      <c r="N4" s="139"/>
      <c r="O4" s="139"/>
      <c r="P4" s="139"/>
      <c r="Q4" s="139"/>
    </row>
    <row r="5" spans="1:25" ht="15.75" x14ac:dyDescent="0.25">
      <c r="B5" s="140" t="s">
        <v>60</v>
      </c>
      <c r="C5" s="140"/>
      <c r="D5" s="140"/>
      <c r="E5" s="140"/>
      <c r="F5" s="140"/>
      <c r="G5" s="140"/>
      <c r="H5" s="140"/>
      <c r="I5" s="140"/>
      <c r="J5" s="140"/>
      <c r="K5" s="140"/>
      <c r="L5" s="140"/>
      <c r="M5" s="140"/>
      <c r="N5" s="140"/>
      <c r="O5" s="140"/>
      <c r="P5" s="140"/>
      <c r="Q5" s="140"/>
    </row>
    <row r="6" spans="1:25" ht="4.5" customHeight="1" x14ac:dyDescent="0.25">
      <c r="B6" s="12"/>
      <c r="C6" s="12"/>
      <c r="D6" s="12"/>
      <c r="E6" s="12"/>
      <c r="F6" s="12"/>
      <c r="G6" s="12"/>
      <c r="H6" s="12"/>
      <c r="I6" s="12"/>
      <c r="J6" s="12"/>
      <c r="K6" s="12"/>
      <c r="L6" s="12"/>
      <c r="M6" s="12"/>
      <c r="N6" s="12"/>
      <c r="O6" s="12"/>
      <c r="P6" s="12"/>
      <c r="Q6" s="11"/>
    </row>
    <row r="7" spans="1:25" x14ac:dyDescent="0.25">
      <c r="A7" s="1"/>
    </row>
    <row r="8" spans="1:25" x14ac:dyDescent="0.25">
      <c r="B8" s="15" t="s">
        <v>88</v>
      </c>
      <c r="C8" s="7"/>
      <c r="D8" s="7"/>
      <c r="E8" s="7"/>
      <c r="F8" s="7"/>
      <c r="G8" s="7"/>
      <c r="H8" s="7"/>
      <c r="I8" s="7"/>
      <c r="J8" s="7"/>
      <c r="K8" s="7"/>
      <c r="L8" s="7"/>
      <c r="M8" s="7"/>
      <c r="N8" s="7"/>
      <c r="O8" s="7"/>
      <c r="P8" s="7"/>
      <c r="Q8" s="9" t="s">
        <v>45</v>
      </c>
    </row>
    <row r="9" spans="1:25" ht="16.5" customHeight="1" x14ac:dyDescent="0.25">
      <c r="B9" s="186" t="s">
        <v>37</v>
      </c>
      <c r="C9" s="141" t="s">
        <v>38</v>
      </c>
      <c r="D9" s="85" t="s">
        <v>77</v>
      </c>
      <c r="E9" s="143" t="s">
        <v>89</v>
      </c>
      <c r="F9" s="145" t="s">
        <v>71</v>
      </c>
      <c r="G9" s="146"/>
      <c r="H9" s="146"/>
      <c r="I9" s="146"/>
      <c r="J9" s="146"/>
      <c r="K9" s="146"/>
      <c r="L9" s="146"/>
      <c r="M9" s="146"/>
      <c r="N9" s="146"/>
      <c r="O9" s="146"/>
      <c r="P9" s="146"/>
      <c r="Q9" s="146"/>
      <c r="R9" s="146"/>
    </row>
    <row r="10" spans="1:25" ht="15.95" customHeight="1" x14ac:dyDescent="0.25">
      <c r="B10" s="187"/>
      <c r="C10" s="142"/>
      <c r="D10" s="86" t="s">
        <v>90</v>
      </c>
      <c r="E10" s="144"/>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25">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25">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25">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25">
      <c r="B14" s="176" t="s">
        <v>84</v>
      </c>
      <c r="C14" s="177"/>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25">
      <c r="B15" s="83" t="s">
        <v>91</v>
      </c>
      <c r="C15" s="8"/>
      <c r="D15" s="8"/>
      <c r="E15" s="8"/>
      <c r="F15" s="17"/>
      <c r="G15" s="17"/>
      <c r="H15" s="17"/>
      <c r="I15" s="17"/>
      <c r="J15" s="17"/>
      <c r="K15" s="17"/>
      <c r="L15" s="17"/>
      <c r="M15" s="17"/>
      <c r="N15" s="17"/>
      <c r="O15" s="17"/>
      <c r="P15" s="21"/>
    </row>
    <row r="16" spans="1:25" x14ac:dyDescent="0.25">
      <c r="B16" s="84" t="s">
        <v>92</v>
      </c>
      <c r="C16" s="10"/>
      <c r="D16" s="8"/>
      <c r="E16" s="8"/>
    </row>
    <row r="17" spans="2:18" x14ac:dyDescent="0.25">
      <c r="B17" s="87" t="s">
        <v>75</v>
      </c>
      <c r="C17" s="10"/>
      <c r="F17" s="5"/>
      <c r="G17" s="5"/>
      <c r="H17" s="5"/>
      <c r="I17" s="5"/>
      <c r="J17" s="5"/>
      <c r="K17" s="5"/>
      <c r="L17" s="5"/>
      <c r="M17" s="5"/>
      <c r="N17" s="5"/>
      <c r="O17" s="73"/>
      <c r="P17" s="5"/>
      <c r="Q17" s="5"/>
    </row>
    <row r="18" spans="2:18" x14ac:dyDescent="0.25">
      <c r="B18" s="87" t="s">
        <v>48</v>
      </c>
      <c r="C18" s="8"/>
      <c r="O18" s="73"/>
      <c r="R18" s="92"/>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6"/>
      <c r="F24" s="13"/>
      <c r="G24" s="13"/>
      <c r="H24" s="13"/>
      <c r="I24" s="13"/>
      <c r="J24" s="13"/>
      <c r="K24" s="13"/>
      <c r="L24" s="13"/>
      <c r="M24" s="13"/>
      <c r="N24" s="13"/>
      <c r="O24" s="13"/>
      <c r="P24" s="13"/>
    </row>
    <row r="25" spans="2:18" x14ac:dyDescent="0.25">
      <c r="B25" s="6"/>
    </row>
    <row r="26" spans="2:18" x14ac:dyDescent="0.25">
      <c r="B26" s="6"/>
    </row>
    <row r="30" spans="2:18" x14ac:dyDescent="0.25">
      <c r="D30" s="13"/>
      <c r="E30" s="13"/>
    </row>
    <row r="31" spans="2:18" x14ac:dyDescent="0.25">
      <c r="D31" s="13"/>
      <c r="E31" s="13"/>
      <c r="F31" s="13"/>
      <c r="G31" s="13"/>
      <c r="H31" s="13"/>
      <c r="I31" s="13"/>
      <c r="J31" s="13"/>
      <c r="K31" s="13"/>
      <c r="L31" s="13"/>
      <c r="M31" s="13"/>
      <c r="N31" s="13"/>
      <c r="O31" s="13"/>
      <c r="P31" s="13"/>
    </row>
    <row r="32" spans="2:18" x14ac:dyDescent="0.25">
      <c r="D32" s="13"/>
      <c r="E32" s="13"/>
      <c r="F32" s="13"/>
      <c r="G32" s="13"/>
      <c r="H32" s="13"/>
      <c r="I32" s="13"/>
      <c r="J32" s="13"/>
      <c r="K32" s="13"/>
      <c r="L32" s="13"/>
      <c r="M32" s="13"/>
      <c r="N32" s="13"/>
      <c r="O32" s="13"/>
      <c r="P32" s="13"/>
    </row>
    <row r="33" spans="4:16" x14ac:dyDescent="0.25">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defaultColWidth="11.42578125" defaultRowHeight="15" x14ac:dyDescent="0.25"/>
  <cols>
    <col min="1" max="1" width="7.28515625" customWidth="1"/>
    <col min="2" max="2" width="85.28515625" bestFit="1" customWidth="1"/>
    <col min="3" max="3" width="29.42578125" customWidth="1"/>
    <col min="4" max="4" width="17.5703125" customWidth="1"/>
    <col min="5" max="5" width="19.7109375" customWidth="1"/>
    <col min="6" max="6" width="13.85546875" customWidth="1"/>
    <col min="7" max="8" width="12.28515625" customWidth="1"/>
    <col min="9" max="9" width="12.5703125" customWidth="1"/>
    <col min="10" max="10" width="11.85546875" customWidth="1"/>
    <col min="11" max="14" width="18.28515625" bestFit="1" customWidth="1"/>
    <col min="15" max="15" width="12.85546875" customWidth="1"/>
    <col min="16" max="16" width="16.28515625" customWidth="1"/>
    <col min="17" max="17" width="17.42578125" customWidth="1"/>
    <col min="18" max="18" width="26.7109375" bestFit="1" customWidth="1"/>
    <col min="19" max="19" width="21.7109375" bestFit="1" customWidth="1"/>
  </cols>
  <sheetData>
    <row r="2" spans="1:19" ht="26.25" x14ac:dyDescent="0.25">
      <c r="B2" s="138" t="s">
        <v>0</v>
      </c>
      <c r="C2" s="138"/>
      <c r="D2" s="138"/>
      <c r="E2" s="138"/>
      <c r="F2" s="138"/>
      <c r="G2" s="138"/>
      <c r="H2" s="138"/>
      <c r="I2" s="138"/>
      <c r="J2" s="138"/>
      <c r="K2" s="138"/>
      <c r="L2" s="138"/>
      <c r="M2" s="138"/>
      <c r="N2" s="138"/>
      <c r="O2" s="138"/>
      <c r="P2" s="138"/>
    </row>
    <row r="3" spans="1:19" ht="21" x14ac:dyDescent="0.25">
      <c r="B3" s="139" t="s">
        <v>34</v>
      </c>
      <c r="C3" s="139"/>
      <c r="D3" s="139"/>
      <c r="E3" s="139"/>
      <c r="F3" s="139"/>
      <c r="G3" s="139"/>
      <c r="H3" s="139"/>
      <c r="I3" s="139"/>
      <c r="J3" s="139"/>
      <c r="K3" s="139"/>
      <c r="L3" s="139"/>
      <c r="M3" s="139"/>
      <c r="N3" s="139"/>
      <c r="O3" s="139"/>
      <c r="P3" s="139"/>
    </row>
    <row r="4" spans="1:19" ht="21" x14ac:dyDescent="0.25">
      <c r="B4" s="139" t="s">
        <v>67</v>
      </c>
      <c r="C4" s="139"/>
      <c r="D4" s="139"/>
      <c r="E4" s="139"/>
      <c r="F4" s="139"/>
      <c r="G4" s="139"/>
      <c r="H4" s="139"/>
      <c r="I4" s="139"/>
      <c r="J4" s="139"/>
      <c r="K4" s="139"/>
      <c r="L4" s="139"/>
      <c r="M4" s="139"/>
      <c r="N4" s="139"/>
      <c r="O4" s="139"/>
      <c r="P4" s="139"/>
    </row>
    <row r="5" spans="1:19" ht="15.75" x14ac:dyDescent="0.25">
      <c r="B5" s="140" t="s">
        <v>60</v>
      </c>
      <c r="C5" s="140"/>
      <c r="D5" s="140"/>
      <c r="E5" s="140"/>
      <c r="F5" s="140"/>
      <c r="G5" s="140"/>
      <c r="H5" s="140"/>
      <c r="I5" s="140"/>
      <c r="J5" s="140"/>
      <c r="K5" s="140"/>
      <c r="L5" s="140"/>
      <c r="M5" s="140"/>
      <c r="N5" s="140"/>
      <c r="O5" s="140"/>
      <c r="P5" s="140"/>
    </row>
    <row r="6" spans="1:19" x14ac:dyDescent="0.25">
      <c r="B6" s="12"/>
      <c r="C6" s="12"/>
      <c r="D6" s="12"/>
      <c r="E6" s="12"/>
      <c r="F6" s="12"/>
      <c r="G6" s="12"/>
      <c r="H6" s="12"/>
      <c r="I6" s="12"/>
      <c r="J6" s="12"/>
      <c r="K6" s="12"/>
      <c r="L6" s="12"/>
      <c r="M6" s="12"/>
      <c r="N6" s="12"/>
      <c r="O6" s="12"/>
      <c r="P6" s="11"/>
    </row>
    <row r="7" spans="1:19" x14ac:dyDescent="0.25">
      <c r="A7" s="1"/>
    </row>
    <row r="8" spans="1:19" x14ac:dyDescent="0.25">
      <c r="B8" s="15" t="s">
        <v>93</v>
      </c>
      <c r="C8" s="7"/>
      <c r="D8" s="7"/>
      <c r="E8" s="7"/>
      <c r="F8" s="7"/>
      <c r="G8" s="7"/>
      <c r="H8" s="7"/>
      <c r="I8" s="7"/>
      <c r="J8" s="7"/>
      <c r="K8" s="7"/>
      <c r="L8" s="7"/>
      <c r="M8" s="7"/>
      <c r="N8" s="7"/>
      <c r="O8" s="7"/>
      <c r="P8" s="9" t="s">
        <v>45</v>
      </c>
    </row>
    <row r="9" spans="1:19" x14ac:dyDescent="0.25">
      <c r="B9" s="141" t="s">
        <v>94</v>
      </c>
      <c r="C9" s="85" t="s">
        <v>77</v>
      </c>
      <c r="D9" s="143" t="s">
        <v>89</v>
      </c>
      <c r="E9" s="145" t="s">
        <v>71</v>
      </c>
      <c r="F9" s="146"/>
      <c r="G9" s="146"/>
      <c r="H9" s="146"/>
      <c r="I9" s="146"/>
      <c r="J9" s="146"/>
      <c r="K9" s="146"/>
      <c r="L9" s="146"/>
      <c r="M9" s="146"/>
      <c r="N9" s="146"/>
      <c r="O9" s="146"/>
      <c r="P9" s="146"/>
      <c r="Q9" s="146"/>
    </row>
    <row r="10" spans="1:19" x14ac:dyDescent="0.25">
      <c r="B10" s="142"/>
      <c r="C10" s="86" t="s">
        <v>95</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25">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25">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25">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25">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25">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25">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25">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25">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25">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25">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25">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25">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25">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25">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25">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25">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25">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25">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25">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25">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25">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25">
      <c r="B32" s="101" t="s">
        <v>117</v>
      </c>
      <c r="C32" s="126"/>
      <c r="D32" s="126"/>
      <c r="E32" s="126"/>
      <c r="F32" s="126"/>
      <c r="G32" s="126"/>
      <c r="H32" s="126"/>
      <c r="I32" s="126"/>
      <c r="J32" s="126"/>
      <c r="K32" s="126"/>
      <c r="L32" s="126"/>
      <c r="M32" s="126"/>
      <c r="N32" s="126"/>
      <c r="O32" s="126"/>
      <c r="P32" s="126"/>
      <c r="Q32" s="98"/>
      <c r="S32" s="21"/>
    </row>
    <row r="33" spans="2:19" x14ac:dyDescent="0.25">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25">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25">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25">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25">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25">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25">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25">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25">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25">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25">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25">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25">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25">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25">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25">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25">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25">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25">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25">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25">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25">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25">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25">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25">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25">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25">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25">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25">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25">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25">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25">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25">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25">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25">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25">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25">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25">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25">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25">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25">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25">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25">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25">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25">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25">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25">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25">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25">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25">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25">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25">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25">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25">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25">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25">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25">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25">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25">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25">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25">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25">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25">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25">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25">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25">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25">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25">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25">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25">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25">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25">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25">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25">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25">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25">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25">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25">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25">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25">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25">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25">
      <c r="B114" s="105" t="s">
        <v>91</v>
      </c>
      <c r="C114" s="8"/>
      <c r="D114" s="8"/>
      <c r="E114" s="48"/>
      <c r="F114" s="98"/>
      <c r="K114" s="129"/>
      <c r="L114" s="129"/>
      <c r="M114" s="129"/>
      <c r="N114" s="129"/>
      <c r="Q114" s="73"/>
      <c r="S114" s="21"/>
    </row>
    <row r="115" spans="2:19" x14ac:dyDescent="0.25">
      <c r="B115" s="27" t="s">
        <v>197</v>
      </c>
      <c r="C115" s="8"/>
      <c r="D115" s="8"/>
      <c r="E115" s="48"/>
      <c r="F115" s="48"/>
      <c r="G115" s="48"/>
      <c r="H115" s="48"/>
      <c r="I115" s="48"/>
      <c r="J115" s="48"/>
      <c r="K115" s="48"/>
      <c r="L115" s="48"/>
      <c r="M115" s="48"/>
      <c r="N115" s="48"/>
      <c r="O115" s="48"/>
      <c r="P115" s="48"/>
      <c r="Q115" s="48"/>
      <c r="S115" s="21"/>
    </row>
    <row r="116" spans="2:19" x14ac:dyDescent="0.25">
      <c r="B116" s="87" t="s">
        <v>75</v>
      </c>
      <c r="E116" s="127"/>
      <c r="F116" s="127"/>
      <c r="G116" s="127"/>
      <c r="H116" s="127"/>
      <c r="I116" s="127"/>
      <c r="J116" s="127"/>
      <c r="K116" s="127"/>
      <c r="L116" s="127"/>
      <c r="M116" s="127"/>
      <c r="N116" s="73"/>
      <c r="O116" s="127"/>
      <c r="P116" s="127"/>
      <c r="S116" s="21"/>
    </row>
    <row r="117" spans="2:19" x14ac:dyDescent="0.25">
      <c r="B117" s="87" t="s">
        <v>48</v>
      </c>
      <c r="N117" s="73"/>
      <c r="Q117" s="128"/>
      <c r="S117" s="21"/>
    </row>
    <row r="118" spans="2:19" x14ac:dyDescent="0.25">
      <c r="B118" s="87" t="s">
        <v>198</v>
      </c>
    </row>
    <row r="119" spans="2:19" x14ac:dyDescent="0.25">
      <c r="B119" s="8"/>
    </row>
    <row r="120" spans="2:19" x14ac:dyDescent="0.25">
      <c r="B120" s="8"/>
      <c r="R120" s="48"/>
    </row>
    <row r="121" spans="2:19" x14ac:dyDescent="0.25">
      <c r="B121" s="8"/>
      <c r="R121" s="48"/>
    </row>
    <row r="122" spans="2:19" x14ac:dyDescent="0.25">
      <c r="B122" s="8"/>
      <c r="R122" s="48"/>
    </row>
    <row r="123" spans="2:19" x14ac:dyDescent="0.25">
      <c r="B123" s="6"/>
      <c r="E123" s="73"/>
      <c r="F123" s="73"/>
      <c r="G123" s="73"/>
      <c r="H123" s="73"/>
      <c r="I123" s="73"/>
      <c r="J123" s="73"/>
      <c r="K123" s="73"/>
      <c r="L123" s="73"/>
      <c r="M123" s="73"/>
      <c r="N123" s="73"/>
      <c r="O123" s="73"/>
      <c r="R123" s="48"/>
    </row>
    <row r="124" spans="2:19" x14ac:dyDescent="0.25">
      <c r="B124" s="6"/>
      <c r="R124" s="48"/>
    </row>
    <row r="125" spans="2:19" x14ac:dyDescent="0.25">
      <c r="B125" s="6"/>
      <c r="R125" s="48"/>
    </row>
    <row r="126" spans="2:19" x14ac:dyDescent="0.25">
      <c r="R126" s="48"/>
    </row>
    <row r="127" spans="2:19" x14ac:dyDescent="0.25">
      <c r="R127" s="48"/>
    </row>
    <row r="128" spans="2:19" x14ac:dyDescent="0.25">
      <c r="R128" s="48"/>
    </row>
    <row r="129" spans="3:15" x14ac:dyDescent="0.25">
      <c r="C129" s="73"/>
      <c r="D129" s="73"/>
    </row>
    <row r="130" spans="3:15" x14ac:dyDescent="0.25">
      <c r="C130" s="73"/>
      <c r="D130" s="73"/>
      <c r="E130" s="73"/>
      <c r="F130" s="73"/>
      <c r="G130" s="73"/>
      <c r="H130" s="73"/>
      <c r="I130" s="73"/>
      <c r="J130" s="73"/>
      <c r="K130" s="73"/>
      <c r="L130" s="73"/>
      <c r="M130" s="73"/>
      <c r="N130" s="73"/>
      <c r="O130" s="73"/>
    </row>
    <row r="131" spans="3:15" x14ac:dyDescent="0.25">
      <c r="C131" s="73"/>
      <c r="D131" s="73"/>
      <c r="E131" s="73"/>
      <c r="F131" s="73"/>
      <c r="G131" s="73"/>
      <c r="H131" s="73"/>
      <c r="I131" s="73"/>
      <c r="J131" s="73"/>
      <c r="K131" s="73"/>
      <c r="L131" s="73"/>
      <c r="M131" s="73"/>
      <c r="N131" s="73"/>
      <c r="O131" s="73"/>
    </row>
    <row r="132" spans="3:15" x14ac:dyDescent="0.25">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defaultColWidth="11.42578125" defaultRowHeight="15" x14ac:dyDescent="0.25"/>
  <cols>
    <col min="1" max="1" width="5.7109375" customWidth="1"/>
    <col min="2" max="2" width="89.85546875" customWidth="1"/>
    <col min="3" max="3" width="29.42578125" customWidth="1"/>
    <col min="4" max="4" width="17.5703125" customWidth="1"/>
    <col min="5" max="5" width="13.42578125" bestFit="1" customWidth="1"/>
    <col min="6" max="6" width="13.85546875" customWidth="1"/>
    <col min="7" max="7" width="13.5703125" bestFit="1" customWidth="1"/>
    <col min="8" max="8" width="14.5703125" bestFit="1" customWidth="1"/>
    <col min="9" max="9" width="12.5703125" customWidth="1"/>
    <col min="10" max="10" width="13.5703125" bestFit="1" customWidth="1"/>
    <col min="11" max="11" width="13.85546875" customWidth="1"/>
    <col min="12" max="12" width="14.5703125" bestFit="1" customWidth="1"/>
    <col min="13" max="13" width="14.140625" customWidth="1"/>
    <col min="14" max="14" width="15.42578125" bestFit="1" customWidth="1"/>
    <col min="15" max="15" width="17.85546875" bestFit="1" customWidth="1"/>
    <col min="16" max="16" width="18.85546875" customWidth="1"/>
    <col min="17" max="17" width="18.85546875" bestFit="1" customWidth="1"/>
    <col min="18" max="18" width="26.7109375" bestFit="1" customWidth="1"/>
    <col min="19" max="19" width="21.7109375" bestFit="1" customWidth="1"/>
    <col min="20" max="20" width="16.5703125" bestFit="1" customWidth="1"/>
    <col min="22" max="22" width="14.85546875" bestFit="1" customWidth="1"/>
    <col min="27" max="27" width="19.5703125" bestFit="1" customWidth="1"/>
    <col min="28" max="29" width="18.5703125" bestFit="1" customWidth="1"/>
    <col min="30" max="30" width="19.5703125" bestFit="1" customWidth="1"/>
    <col min="31" max="31" width="18.5703125" bestFit="1" customWidth="1"/>
  </cols>
  <sheetData>
    <row r="2" spans="1:19" ht="26.25" x14ac:dyDescent="0.25">
      <c r="B2" s="138" t="s">
        <v>0</v>
      </c>
      <c r="C2" s="138"/>
      <c r="D2" s="138"/>
      <c r="E2" s="138"/>
      <c r="F2" s="138"/>
      <c r="G2" s="138"/>
      <c r="H2" s="138"/>
      <c r="I2" s="138"/>
      <c r="J2" s="138"/>
      <c r="K2" s="138"/>
      <c r="L2" s="138"/>
      <c r="M2" s="138"/>
      <c r="N2" s="138"/>
      <c r="O2" s="138"/>
      <c r="P2" s="138"/>
    </row>
    <row r="3" spans="1:19" ht="21" x14ac:dyDescent="0.25">
      <c r="B3" s="139" t="s">
        <v>34</v>
      </c>
      <c r="C3" s="139"/>
      <c r="D3" s="139"/>
      <c r="E3" s="139"/>
      <c r="F3" s="139"/>
      <c r="G3" s="139"/>
      <c r="H3" s="139"/>
      <c r="I3" s="139"/>
      <c r="J3" s="139"/>
      <c r="K3" s="139"/>
      <c r="L3" s="139"/>
      <c r="M3" s="139"/>
      <c r="N3" s="139"/>
      <c r="O3" s="139"/>
      <c r="P3" s="139"/>
    </row>
    <row r="4" spans="1:19" ht="21" x14ac:dyDescent="0.25">
      <c r="B4" s="139" t="s">
        <v>67</v>
      </c>
      <c r="C4" s="139"/>
      <c r="D4" s="139"/>
      <c r="E4" s="139"/>
      <c r="F4" s="139"/>
      <c r="G4" s="139"/>
      <c r="H4" s="139"/>
      <c r="I4" s="139"/>
      <c r="J4" s="139"/>
      <c r="K4" s="139"/>
      <c r="L4" s="139"/>
      <c r="M4" s="139"/>
      <c r="N4" s="139"/>
      <c r="O4" s="139"/>
      <c r="P4" s="139"/>
    </row>
    <row r="5" spans="1:19" ht="15.75" x14ac:dyDescent="0.25">
      <c r="B5" s="140" t="s">
        <v>60</v>
      </c>
      <c r="C5" s="140"/>
      <c r="D5" s="140"/>
      <c r="E5" s="140"/>
      <c r="F5" s="140"/>
      <c r="G5" s="140"/>
      <c r="H5" s="140"/>
      <c r="I5" s="140"/>
      <c r="J5" s="140"/>
      <c r="K5" s="140"/>
      <c r="L5" s="140"/>
      <c r="M5" s="140"/>
      <c r="N5" s="140"/>
      <c r="O5" s="140"/>
      <c r="P5" s="140"/>
    </row>
    <row r="6" spans="1:19" ht="4.5" customHeight="1" x14ac:dyDescent="0.25">
      <c r="B6" s="12"/>
      <c r="C6" s="12"/>
      <c r="D6" s="12"/>
      <c r="E6" s="12"/>
      <c r="F6" s="12"/>
      <c r="G6" s="12"/>
      <c r="H6" s="12"/>
      <c r="I6" s="12"/>
      <c r="J6" s="12"/>
      <c r="K6" s="12"/>
      <c r="L6" s="12"/>
      <c r="M6" s="12"/>
      <c r="N6" s="12"/>
      <c r="O6" s="12"/>
      <c r="P6" s="11"/>
    </row>
    <row r="7" spans="1:19" x14ac:dyDescent="0.25">
      <c r="A7" s="1"/>
    </row>
    <row r="8" spans="1:19" x14ac:dyDescent="0.25">
      <c r="B8" s="15" t="s">
        <v>312</v>
      </c>
      <c r="C8" s="7"/>
      <c r="D8" s="7"/>
      <c r="E8" s="7"/>
      <c r="F8" s="7"/>
      <c r="G8" s="7"/>
      <c r="H8" s="7"/>
      <c r="I8" s="7"/>
      <c r="J8" s="7"/>
      <c r="K8" s="7"/>
      <c r="L8" s="7"/>
      <c r="M8" s="7"/>
      <c r="N8" s="7"/>
      <c r="O8" s="7"/>
      <c r="Q8" s="9" t="s">
        <v>45</v>
      </c>
    </row>
    <row r="9" spans="1:19" ht="16.5" customHeight="1" x14ac:dyDescent="0.25">
      <c r="B9" s="141" t="s">
        <v>94</v>
      </c>
      <c r="C9" s="85" t="s">
        <v>77</v>
      </c>
      <c r="D9" s="143" t="s">
        <v>89</v>
      </c>
      <c r="E9" s="145" t="s">
        <v>71</v>
      </c>
      <c r="F9" s="146"/>
      <c r="G9" s="146"/>
      <c r="H9" s="146"/>
      <c r="I9" s="146"/>
      <c r="J9" s="146"/>
      <c r="K9" s="146"/>
      <c r="L9" s="146"/>
      <c r="M9" s="146"/>
      <c r="N9" s="146"/>
      <c r="O9" s="146"/>
      <c r="P9" s="146"/>
      <c r="Q9" s="146"/>
    </row>
    <row r="10" spans="1:19" ht="15.95" customHeight="1" x14ac:dyDescent="0.25">
      <c r="B10" s="142"/>
      <c r="C10" s="86" t="s">
        <v>199</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5" customHeight="1" x14ac:dyDescent="0.25">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5" customHeight="1" x14ac:dyDescent="0.25">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5" customHeight="1" x14ac:dyDescent="0.25">
      <c r="B13" s="101" t="s">
        <v>313</v>
      </c>
      <c r="C13" s="97"/>
      <c r="D13" s="97">
        <v>211901.39</v>
      </c>
      <c r="E13" s="97"/>
      <c r="F13" s="97"/>
      <c r="G13" s="97"/>
      <c r="H13" s="97"/>
      <c r="I13" s="97"/>
      <c r="J13" s="97"/>
      <c r="K13" s="97"/>
      <c r="L13" s="97"/>
      <c r="M13" s="97"/>
      <c r="N13" s="97"/>
      <c r="O13" s="97"/>
      <c r="P13" s="97">
        <v>0</v>
      </c>
      <c r="Q13" s="98">
        <f t="shared" si="0"/>
        <v>0</v>
      </c>
      <c r="S13" s="21"/>
    </row>
    <row r="14" spans="1:19" ht="15.95" customHeight="1" x14ac:dyDescent="0.25">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5" customHeight="1" x14ac:dyDescent="0.25">
      <c r="B15" s="101" t="s">
        <v>314</v>
      </c>
      <c r="C15" s="99">
        <v>0</v>
      </c>
      <c r="D15" s="99">
        <v>591340198</v>
      </c>
      <c r="E15" s="99"/>
      <c r="F15" s="99"/>
      <c r="G15" s="99"/>
      <c r="H15" s="99"/>
      <c r="I15" s="99"/>
      <c r="J15" s="99"/>
      <c r="K15" s="99"/>
      <c r="L15" s="99"/>
      <c r="M15" s="99"/>
      <c r="N15" s="99"/>
      <c r="O15" s="99"/>
      <c r="P15" s="99">
        <v>0</v>
      </c>
      <c r="Q15" s="98">
        <f t="shared" si="0"/>
        <v>0</v>
      </c>
      <c r="S15" s="21"/>
    </row>
    <row r="16" spans="1:19" ht="15.95" customHeight="1" x14ac:dyDescent="0.25">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5" customHeight="1" x14ac:dyDescent="0.25">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5" customHeight="1" x14ac:dyDescent="0.25">
      <c r="B18" s="102" t="s">
        <v>297</v>
      </c>
      <c r="C18" s="97"/>
      <c r="D18" s="97">
        <v>14000000</v>
      </c>
      <c r="E18" s="97"/>
      <c r="F18" s="97"/>
      <c r="G18" s="97">
        <v>0</v>
      </c>
      <c r="H18" s="97"/>
      <c r="I18" s="97">
        <v>0</v>
      </c>
      <c r="J18" s="97"/>
      <c r="K18" s="97"/>
      <c r="L18" s="97"/>
      <c r="M18" s="97">
        <v>0</v>
      </c>
      <c r="N18" s="97"/>
      <c r="O18" s="97"/>
      <c r="P18" s="97"/>
      <c r="Q18" s="98">
        <f t="shared" si="0"/>
        <v>0</v>
      </c>
      <c r="S18" s="21"/>
    </row>
    <row r="19" spans="2:19" ht="15.95" customHeight="1" x14ac:dyDescent="0.25">
      <c r="B19" s="101" t="s">
        <v>298</v>
      </c>
      <c r="C19" s="99"/>
      <c r="D19" s="99">
        <v>14000000</v>
      </c>
      <c r="E19" s="99"/>
      <c r="F19" s="99"/>
      <c r="G19" s="99">
        <v>0</v>
      </c>
      <c r="H19" s="99"/>
      <c r="I19" s="99">
        <v>0</v>
      </c>
      <c r="J19" s="99"/>
      <c r="K19" s="99"/>
      <c r="L19" s="99"/>
      <c r="M19" s="99">
        <v>0</v>
      </c>
      <c r="N19" s="99"/>
      <c r="O19" s="99"/>
      <c r="P19" s="99"/>
      <c r="Q19" s="98">
        <f t="shared" si="0"/>
        <v>0</v>
      </c>
      <c r="S19" s="21"/>
    </row>
    <row r="20" spans="2:19" ht="15.95" customHeight="1" x14ac:dyDescent="0.25">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5" customHeight="1" x14ac:dyDescent="0.25">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5" customHeight="1" x14ac:dyDescent="0.25">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5" customHeight="1" x14ac:dyDescent="0.25">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5" customHeight="1" x14ac:dyDescent="0.25">
      <c r="B24" s="101" t="s">
        <v>315</v>
      </c>
      <c r="C24" s="99"/>
      <c r="D24" s="99">
        <v>142171517</v>
      </c>
      <c r="E24" s="99"/>
      <c r="F24" s="99"/>
      <c r="G24" s="99"/>
      <c r="H24" s="99"/>
      <c r="I24" s="99"/>
      <c r="J24" s="99"/>
      <c r="K24" s="99"/>
      <c r="L24" s="99"/>
      <c r="M24" s="99"/>
      <c r="N24" s="99"/>
      <c r="O24" s="99"/>
      <c r="P24" s="99">
        <v>0</v>
      </c>
      <c r="Q24" s="98">
        <f t="shared" si="0"/>
        <v>0</v>
      </c>
      <c r="S24" s="21"/>
    </row>
    <row r="25" spans="2:19" ht="15.95" customHeight="1" x14ac:dyDescent="0.25">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5" customHeight="1" x14ac:dyDescent="0.25">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5" customHeight="1" x14ac:dyDescent="0.25">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5" customHeight="1" x14ac:dyDescent="0.25">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5" customHeight="1" x14ac:dyDescent="0.25">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5" customHeight="1" x14ac:dyDescent="0.25">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5" customHeight="1" x14ac:dyDescent="0.25">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5" customHeight="1" x14ac:dyDescent="0.25">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5" customHeight="1" x14ac:dyDescent="0.25">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5" customHeight="1" x14ac:dyDescent="0.25">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5" customHeight="1" x14ac:dyDescent="0.25">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5" customHeight="1" x14ac:dyDescent="0.25">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5" customHeight="1" x14ac:dyDescent="0.25">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5" customHeight="1" x14ac:dyDescent="0.25">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5" customHeight="1" x14ac:dyDescent="0.25">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5" customHeight="1" x14ac:dyDescent="0.25">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5" customHeight="1" x14ac:dyDescent="0.25">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5" customHeight="1" x14ac:dyDescent="0.25">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5" customHeight="1" x14ac:dyDescent="0.25">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5" customHeight="1" x14ac:dyDescent="0.25">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5" customHeight="1" x14ac:dyDescent="0.25">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5" customHeight="1" x14ac:dyDescent="0.25">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5" customHeight="1" x14ac:dyDescent="0.25">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5" customHeight="1" x14ac:dyDescent="0.25">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5" customHeight="1" x14ac:dyDescent="0.25">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5" customHeight="1" x14ac:dyDescent="0.25">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5" customHeight="1" x14ac:dyDescent="0.25">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5" customHeight="1" x14ac:dyDescent="0.25">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5" customHeight="1" x14ac:dyDescent="0.25">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5" customHeight="1" x14ac:dyDescent="0.25">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5" customHeight="1" x14ac:dyDescent="0.25">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5" customHeight="1" x14ac:dyDescent="0.25">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5" customHeight="1" x14ac:dyDescent="0.25">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5" customHeight="1" x14ac:dyDescent="0.25">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5" customHeight="1" x14ac:dyDescent="0.25">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5" customHeight="1" x14ac:dyDescent="0.25">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5" customHeight="1" x14ac:dyDescent="0.25">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5" customHeight="1" x14ac:dyDescent="0.25">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5" customHeight="1" x14ac:dyDescent="0.25">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5" customHeight="1" x14ac:dyDescent="0.25">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5" customHeight="1" x14ac:dyDescent="0.25">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5" customHeight="1" x14ac:dyDescent="0.25">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5" customHeight="1" x14ac:dyDescent="0.25">
      <c r="B67" s="101" t="s">
        <v>316</v>
      </c>
      <c r="C67" s="99"/>
      <c r="D67" s="99">
        <v>193494026.33000001</v>
      </c>
      <c r="E67" s="99"/>
      <c r="F67" s="99"/>
      <c r="G67" s="99"/>
      <c r="H67" s="99"/>
      <c r="I67" s="99"/>
      <c r="J67" s="99"/>
      <c r="K67" s="99"/>
      <c r="L67" s="99"/>
      <c r="M67" s="99"/>
      <c r="N67" s="99"/>
      <c r="O67" s="99"/>
      <c r="P67" s="99">
        <v>0</v>
      </c>
      <c r="Q67" s="98">
        <f t="shared" si="0"/>
        <v>0</v>
      </c>
      <c r="S67" s="21"/>
    </row>
    <row r="68" spans="2:19" ht="15.95" customHeight="1" x14ac:dyDescent="0.25">
      <c r="B68" s="101" t="s">
        <v>317</v>
      </c>
      <c r="C68" s="99"/>
      <c r="D68" s="99">
        <v>0</v>
      </c>
      <c r="E68" s="99"/>
      <c r="F68" s="99"/>
      <c r="G68" s="99"/>
      <c r="H68" s="99"/>
      <c r="I68" s="99"/>
      <c r="J68" s="99"/>
      <c r="K68" s="99"/>
      <c r="L68" s="99"/>
      <c r="M68" s="99"/>
      <c r="N68" s="99"/>
      <c r="O68" s="99"/>
      <c r="P68" s="99">
        <v>0</v>
      </c>
      <c r="Q68" s="98">
        <f t="shared" si="0"/>
        <v>0</v>
      </c>
      <c r="S68" s="21"/>
    </row>
    <row r="69" spans="2:19" ht="15.95" customHeight="1" x14ac:dyDescent="0.25">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5" customHeight="1" x14ac:dyDescent="0.25">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5" customHeight="1" x14ac:dyDescent="0.25">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5" customHeight="1" x14ac:dyDescent="0.25">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5" customHeight="1" x14ac:dyDescent="0.25">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5" customHeight="1" x14ac:dyDescent="0.25">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5" customHeight="1" x14ac:dyDescent="0.25">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5" customHeight="1" x14ac:dyDescent="0.25">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5" customHeight="1" x14ac:dyDescent="0.25">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5" customHeight="1" x14ac:dyDescent="0.25">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5" customHeight="1" x14ac:dyDescent="0.25">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5" customHeight="1" x14ac:dyDescent="0.25">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5" customHeight="1" x14ac:dyDescent="0.25">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5" customHeight="1" x14ac:dyDescent="0.25">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5" customHeight="1" x14ac:dyDescent="0.25">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5" customHeight="1" x14ac:dyDescent="0.25">
      <c r="B84" s="101" t="s">
        <v>263</v>
      </c>
      <c r="C84" s="99">
        <v>0</v>
      </c>
      <c r="D84" s="99">
        <v>0</v>
      </c>
      <c r="E84" s="99"/>
      <c r="F84" s="99"/>
      <c r="G84" s="99"/>
      <c r="H84" s="99"/>
      <c r="I84" s="99"/>
      <c r="J84" s="99"/>
      <c r="K84" s="99"/>
      <c r="L84" s="99"/>
      <c r="M84" s="99"/>
      <c r="N84" s="99"/>
      <c r="O84" s="99"/>
      <c r="P84" s="99"/>
      <c r="Q84" s="98">
        <f t="shared" si="1"/>
        <v>0</v>
      </c>
      <c r="S84" s="21"/>
    </row>
    <row r="85" spans="2:19" ht="15.95" customHeight="1" x14ac:dyDescent="0.25">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5" customHeight="1" x14ac:dyDescent="0.25">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5" customHeight="1" x14ac:dyDescent="0.25">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5" customHeight="1" x14ac:dyDescent="0.25">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5" customHeight="1" x14ac:dyDescent="0.25">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5" customHeight="1" x14ac:dyDescent="0.25">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5" customHeight="1" x14ac:dyDescent="0.25">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5" customHeight="1" x14ac:dyDescent="0.25">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5" customHeight="1" x14ac:dyDescent="0.25">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5" customHeight="1" x14ac:dyDescent="0.25">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5" customHeight="1" x14ac:dyDescent="0.25">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5" customHeight="1" x14ac:dyDescent="0.25">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5" customHeight="1" x14ac:dyDescent="0.25">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5" customHeight="1" x14ac:dyDescent="0.25">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5" customHeight="1" x14ac:dyDescent="0.25">
      <c r="B99" s="100" t="s">
        <v>169</v>
      </c>
      <c r="C99" s="99"/>
      <c r="D99" s="99">
        <v>18494105</v>
      </c>
      <c r="E99" s="99"/>
      <c r="F99" s="99"/>
      <c r="G99" s="99"/>
      <c r="H99" s="99"/>
      <c r="I99" s="99"/>
      <c r="J99" s="99"/>
      <c r="K99" s="99">
        <v>0</v>
      </c>
      <c r="L99" s="99"/>
      <c r="M99" s="99"/>
      <c r="N99" s="99"/>
      <c r="O99" s="99"/>
      <c r="P99" s="99"/>
      <c r="Q99" s="98">
        <f t="shared" si="1"/>
        <v>0</v>
      </c>
      <c r="S99" s="21"/>
    </row>
    <row r="100" spans="2:19" ht="15.95" customHeight="1" x14ac:dyDescent="0.25">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5" customHeight="1" x14ac:dyDescent="0.25">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5" customHeight="1" x14ac:dyDescent="0.25">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5" customHeight="1" x14ac:dyDescent="0.25">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5" customHeight="1" x14ac:dyDescent="0.25">
      <c r="B104" s="101" t="s">
        <v>303</v>
      </c>
      <c r="C104" s="99"/>
      <c r="D104" s="99">
        <v>0</v>
      </c>
      <c r="E104" s="99"/>
      <c r="F104" s="99"/>
      <c r="G104" s="99"/>
      <c r="H104" s="99"/>
      <c r="I104" s="99"/>
      <c r="J104" s="99"/>
      <c r="K104" s="99"/>
      <c r="L104" s="99"/>
      <c r="M104" s="99"/>
      <c r="N104" s="99"/>
      <c r="O104" s="99">
        <v>3</v>
      </c>
      <c r="P104" s="99"/>
      <c r="Q104" s="98">
        <f t="shared" si="1"/>
        <v>3</v>
      </c>
      <c r="S104" s="21"/>
    </row>
    <row r="105" spans="2:19" ht="15.95" customHeight="1" x14ac:dyDescent="0.25">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5" customHeight="1" x14ac:dyDescent="0.25">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5" customHeight="1" x14ac:dyDescent="0.25">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5" customHeight="1" x14ac:dyDescent="0.25">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5" customHeight="1" x14ac:dyDescent="0.25">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5" customHeight="1" x14ac:dyDescent="0.25">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5" customHeight="1" x14ac:dyDescent="0.25">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5" customHeight="1" x14ac:dyDescent="0.25">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5" customHeight="1" x14ac:dyDescent="0.25">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5" customHeight="1" x14ac:dyDescent="0.25">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5" customHeight="1" x14ac:dyDescent="0.25">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25">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25">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25">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25">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25">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25">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25">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25">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25">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25">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25">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25">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25">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25">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25">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25">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25">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25">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25">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25">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25">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25">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25">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25">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25">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25">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25">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25">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25">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25">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25">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25">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25">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25">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25">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25">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25">
      <c r="B152" s="105" t="s">
        <v>91</v>
      </c>
      <c r="S152" s="21"/>
    </row>
    <row r="153" spans="2:19" x14ac:dyDescent="0.25">
      <c r="B153" s="27" t="s">
        <v>319</v>
      </c>
      <c r="E153" s="21"/>
      <c r="F153" s="21"/>
      <c r="G153" s="21"/>
      <c r="H153" s="21"/>
      <c r="I153" s="21"/>
      <c r="J153" s="21"/>
      <c r="K153" s="21"/>
      <c r="L153" s="21"/>
      <c r="M153" s="21"/>
      <c r="N153" s="21"/>
      <c r="O153" s="21"/>
      <c r="P153" s="21"/>
      <c r="Q153" s="21"/>
      <c r="S153" s="21"/>
    </row>
    <row r="154" spans="2:19" x14ac:dyDescent="0.25">
      <c r="B154" s="87" t="s">
        <v>208</v>
      </c>
      <c r="S154" s="21"/>
    </row>
    <row r="155" spans="2:19" x14ac:dyDescent="0.25">
      <c r="B155" s="87" t="s">
        <v>27</v>
      </c>
      <c r="S155" s="21"/>
    </row>
    <row r="156" spans="2:19" x14ac:dyDescent="0.25">
      <c r="B156" s="87" t="s">
        <v>198</v>
      </c>
      <c r="Q156" s="73"/>
      <c r="S156" s="21"/>
    </row>
    <row r="157" spans="2:19" x14ac:dyDescent="0.25">
      <c r="B157" s="8"/>
    </row>
    <row r="158" spans="2:19" x14ac:dyDescent="0.25">
      <c r="B158" s="8"/>
    </row>
    <row r="159" spans="2:19" x14ac:dyDescent="0.25">
      <c r="B159" s="8"/>
      <c r="E159" s="13"/>
      <c r="F159" s="13"/>
      <c r="G159" s="13"/>
      <c r="H159" s="13"/>
      <c r="I159" s="13"/>
      <c r="J159" s="13"/>
      <c r="K159" s="13"/>
      <c r="L159" s="13"/>
      <c r="M159" s="13"/>
      <c r="N159" s="13"/>
      <c r="O159" s="13"/>
    </row>
    <row r="160" spans="2:19" x14ac:dyDescent="0.25">
      <c r="B160" s="8"/>
    </row>
    <row r="161" spans="2:2" x14ac:dyDescent="0.25">
      <c r="B161" s="6"/>
    </row>
    <row r="162" spans="2:2" x14ac:dyDescent="0.25">
      <c r="B162" s="6"/>
    </row>
    <row r="163" spans="2:2" x14ac:dyDescent="0.25">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37DD-1D23-4604-8DFF-0DA068ABCCF6}">
  <dimension ref="A2:S163"/>
  <sheetViews>
    <sheetView showGridLines="0" topLeftCell="B1" zoomScale="70" zoomScaleNormal="70" workbookViewId="0">
      <selection activeCell="E152" sqref="E152"/>
    </sheetView>
  </sheetViews>
  <sheetFormatPr defaultColWidth="11.42578125" defaultRowHeight="15" x14ac:dyDescent="0.25"/>
  <cols>
    <col min="1" max="1" width="7.28515625" customWidth="1"/>
    <col min="2" max="2" width="89.85546875" customWidth="1"/>
    <col min="3" max="4" width="29.42578125" customWidth="1"/>
    <col min="5" max="5" width="15.28515625" customWidth="1"/>
    <col min="6" max="6" width="13.85546875" customWidth="1"/>
    <col min="7" max="7" width="13.5703125" customWidth="1"/>
    <col min="8" max="8" width="14.5703125" customWidth="1"/>
    <col min="9" max="9" width="15.5703125" customWidth="1"/>
    <col min="10" max="10" width="14.7109375" customWidth="1"/>
    <col min="11" max="11" width="15.85546875" customWidth="1"/>
    <col min="12" max="12" width="13.7109375" customWidth="1"/>
    <col min="13" max="13" width="14.140625" customWidth="1"/>
    <col min="14" max="14" width="15.42578125" bestFit="1" customWidth="1"/>
    <col min="15" max="15" width="12.85546875" customWidth="1"/>
    <col min="16" max="16" width="18.85546875"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s>
  <sheetData>
    <row r="2" spans="1:17" ht="26.25" x14ac:dyDescent="0.25">
      <c r="B2" s="138" t="s">
        <v>326</v>
      </c>
      <c r="C2" s="138"/>
      <c r="D2" s="138"/>
      <c r="E2" s="138"/>
      <c r="F2" s="138"/>
      <c r="G2" s="138"/>
      <c r="H2" s="138"/>
      <c r="I2" s="138"/>
      <c r="J2" s="138"/>
      <c r="K2" s="138"/>
      <c r="L2" s="138"/>
      <c r="M2" s="138"/>
      <c r="N2" s="138"/>
      <c r="O2" s="138"/>
      <c r="P2" s="138"/>
      <c r="Q2" s="138"/>
    </row>
    <row r="3" spans="1:17" ht="21" x14ac:dyDescent="0.25">
      <c r="B3" s="139" t="s">
        <v>34</v>
      </c>
      <c r="C3" s="139"/>
      <c r="D3" s="139"/>
      <c r="E3" s="139"/>
      <c r="F3" s="139"/>
      <c r="G3" s="139"/>
      <c r="H3" s="139"/>
      <c r="I3" s="139"/>
      <c r="J3" s="139"/>
      <c r="K3" s="139"/>
      <c r="L3" s="139"/>
      <c r="M3" s="139"/>
      <c r="N3" s="139"/>
      <c r="O3" s="139"/>
      <c r="P3" s="139"/>
      <c r="Q3" s="139"/>
    </row>
    <row r="4" spans="1:17" ht="21" x14ac:dyDescent="0.25">
      <c r="B4" s="139" t="s">
        <v>67</v>
      </c>
      <c r="C4" s="139"/>
      <c r="D4" s="139"/>
      <c r="E4" s="139"/>
      <c r="F4" s="139"/>
      <c r="G4" s="139"/>
      <c r="H4" s="139"/>
      <c r="I4" s="139"/>
      <c r="J4" s="139"/>
      <c r="K4" s="139"/>
      <c r="L4" s="139"/>
      <c r="M4" s="139"/>
      <c r="N4" s="139"/>
      <c r="O4" s="139"/>
      <c r="P4" s="139"/>
      <c r="Q4" s="139"/>
    </row>
    <row r="5" spans="1:17" ht="15.75" x14ac:dyDescent="0.25">
      <c r="B5" s="140" t="s">
        <v>60</v>
      </c>
      <c r="C5" s="140"/>
      <c r="D5" s="140"/>
      <c r="E5" s="140"/>
      <c r="F5" s="140"/>
      <c r="G5" s="140"/>
      <c r="H5" s="140"/>
      <c r="I5" s="140"/>
      <c r="J5" s="140"/>
      <c r="K5" s="140"/>
      <c r="L5" s="140"/>
      <c r="M5" s="140"/>
      <c r="N5" s="140"/>
      <c r="O5" s="140"/>
      <c r="P5" s="140"/>
      <c r="Q5" s="140"/>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339</v>
      </c>
      <c r="C8" s="7"/>
      <c r="D8" s="7"/>
      <c r="E8" s="7"/>
      <c r="F8" s="7"/>
      <c r="G8" s="7"/>
      <c r="H8" s="7"/>
      <c r="I8" s="7"/>
      <c r="J8" s="7"/>
      <c r="K8" s="7"/>
      <c r="L8" s="7"/>
      <c r="M8" s="7"/>
      <c r="N8" s="7"/>
      <c r="O8" s="7"/>
      <c r="P8" s="9" t="s">
        <v>45</v>
      </c>
    </row>
    <row r="9" spans="1:17" ht="16.5" customHeight="1" x14ac:dyDescent="0.25">
      <c r="B9" s="141" t="s">
        <v>94</v>
      </c>
      <c r="C9" s="85" t="s">
        <v>77</v>
      </c>
      <c r="D9" s="143" t="s">
        <v>89</v>
      </c>
      <c r="E9" s="145" t="s">
        <v>71</v>
      </c>
      <c r="F9" s="146"/>
      <c r="G9" s="146"/>
      <c r="H9" s="146"/>
      <c r="I9" s="146"/>
      <c r="J9" s="146"/>
      <c r="K9" s="146"/>
      <c r="L9" s="146"/>
      <c r="M9" s="146"/>
      <c r="N9" s="146"/>
      <c r="O9" s="146"/>
      <c r="P9" s="146"/>
      <c r="Q9" s="146"/>
    </row>
    <row r="10" spans="1:17" ht="15.95" customHeight="1" x14ac:dyDescent="0.25">
      <c r="B10" s="142"/>
      <c r="C10" s="86" t="s">
        <v>306</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0</v>
      </c>
      <c r="D11" s="97">
        <v>2124924170.2</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v>101439164.38</v>
      </c>
      <c r="Q11" s="98">
        <f>SUM(E11:P11)</f>
        <v>1106199094.25</v>
      </c>
    </row>
    <row r="12" spans="1:17" ht="15.95" customHeight="1" x14ac:dyDescent="0.25">
      <c r="B12" s="102" t="s">
        <v>210</v>
      </c>
      <c r="C12" s="97">
        <v>0</v>
      </c>
      <c r="D12" s="97">
        <v>251258910.19999999</v>
      </c>
      <c r="E12" s="97">
        <v>0</v>
      </c>
      <c r="F12" s="97">
        <v>0</v>
      </c>
      <c r="G12" s="97">
        <v>0</v>
      </c>
      <c r="H12" s="97">
        <v>10000000</v>
      </c>
      <c r="I12" s="97">
        <v>5000000</v>
      </c>
      <c r="J12" s="97">
        <v>0</v>
      </c>
      <c r="K12" s="97">
        <v>0</v>
      </c>
      <c r="L12" s="97">
        <v>0</v>
      </c>
      <c r="M12" s="97">
        <v>0</v>
      </c>
      <c r="N12" s="97">
        <v>0</v>
      </c>
      <c r="O12" s="97">
        <v>0</v>
      </c>
      <c r="P12" s="97">
        <v>0</v>
      </c>
      <c r="Q12" s="98">
        <f t="shared" ref="Q12:Q75" si="0">SUM(E12:P12)</f>
        <v>15000000</v>
      </c>
    </row>
    <row r="13" spans="1:17" ht="15.95" customHeight="1" x14ac:dyDescent="0.25">
      <c r="B13" s="101" t="s">
        <v>324</v>
      </c>
      <c r="C13" s="97">
        <v>0</v>
      </c>
      <c r="D13" s="97">
        <v>179163536.19999999</v>
      </c>
      <c r="E13" s="97">
        <v>0</v>
      </c>
      <c r="F13" s="97">
        <v>0</v>
      </c>
      <c r="G13" s="97">
        <v>0</v>
      </c>
      <c r="H13" s="97">
        <v>0</v>
      </c>
      <c r="I13" s="97">
        <v>0</v>
      </c>
      <c r="J13" s="97">
        <v>0</v>
      </c>
      <c r="K13" s="97">
        <v>0</v>
      </c>
      <c r="L13" s="97">
        <v>0</v>
      </c>
      <c r="M13" s="97">
        <v>0</v>
      </c>
      <c r="N13" s="97">
        <v>0</v>
      </c>
      <c r="O13" s="97">
        <v>0</v>
      </c>
      <c r="P13" s="97">
        <v>0</v>
      </c>
      <c r="Q13" s="98">
        <f t="shared" si="0"/>
        <v>0</v>
      </c>
    </row>
    <row r="14" spans="1:17" ht="15.95" customHeight="1" x14ac:dyDescent="0.25">
      <c r="B14" s="101" t="s">
        <v>313</v>
      </c>
      <c r="C14" s="97">
        <v>0</v>
      </c>
      <c r="D14" s="97">
        <v>11207994</v>
      </c>
      <c r="E14" s="97">
        <v>0</v>
      </c>
      <c r="F14" s="97">
        <v>0</v>
      </c>
      <c r="G14" s="97">
        <v>0</v>
      </c>
      <c r="H14" s="97">
        <v>0</v>
      </c>
      <c r="I14" s="97">
        <v>0</v>
      </c>
      <c r="J14" s="97">
        <v>0</v>
      </c>
      <c r="K14" s="97">
        <v>0</v>
      </c>
      <c r="L14" s="97">
        <v>0</v>
      </c>
      <c r="M14" s="97">
        <v>0</v>
      </c>
      <c r="N14" s="97">
        <v>0</v>
      </c>
      <c r="O14" s="97">
        <v>0</v>
      </c>
      <c r="P14" s="97">
        <v>0</v>
      </c>
      <c r="Q14" s="98">
        <f t="shared" si="0"/>
        <v>0</v>
      </c>
    </row>
    <row r="15" spans="1:17" ht="15.95" customHeight="1" x14ac:dyDescent="0.25">
      <c r="B15" s="101" t="s">
        <v>211</v>
      </c>
      <c r="C15" s="99">
        <v>0</v>
      </c>
      <c r="D15" s="99">
        <v>60887380</v>
      </c>
      <c r="E15" s="99">
        <v>0</v>
      </c>
      <c r="F15" s="99">
        <v>0</v>
      </c>
      <c r="G15" s="99">
        <v>0</v>
      </c>
      <c r="H15" s="99">
        <v>10000000</v>
      </c>
      <c r="I15" s="99">
        <v>5000000</v>
      </c>
      <c r="J15" s="99">
        <v>0</v>
      </c>
      <c r="K15" s="99">
        <v>0</v>
      </c>
      <c r="L15" s="99">
        <v>0</v>
      </c>
      <c r="M15" s="99">
        <v>0</v>
      </c>
      <c r="N15" s="99">
        <v>0</v>
      </c>
      <c r="O15" s="99">
        <v>0</v>
      </c>
      <c r="P15" s="99">
        <v>0</v>
      </c>
      <c r="Q15" s="98">
        <f t="shared" si="0"/>
        <v>15000000</v>
      </c>
    </row>
    <row r="16" spans="1:17" ht="15.95" customHeight="1" x14ac:dyDescent="0.25">
      <c r="B16" s="102" t="s">
        <v>212</v>
      </c>
      <c r="C16" s="97">
        <v>0</v>
      </c>
      <c r="D16" s="97">
        <v>1873665260</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v>101439164.38</v>
      </c>
      <c r="Q16" s="98">
        <f t="shared" si="0"/>
        <v>1091199094.25</v>
      </c>
    </row>
    <row r="17" spans="2:17" ht="15.95" customHeight="1" x14ac:dyDescent="0.25">
      <c r="B17" s="101" t="s">
        <v>307</v>
      </c>
      <c r="C17" s="97">
        <v>0</v>
      </c>
      <c r="D17" s="97">
        <v>2078752</v>
      </c>
      <c r="E17" s="99">
        <v>0</v>
      </c>
      <c r="F17" s="99">
        <v>0</v>
      </c>
      <c r="G17" s="99">
        <v>0</v>
      </c>
      <c r="H17" s="99">
        <v>0</v>
      </c>
      <c r="I17" s="99">
        <v>0</v>
      </c>
      <c r="J17" s="99">
        <v>0</v>
      </c>
      <c r="K17" s="99">
        <v>0</v>
      </c>
      <c r="L17" s="99">
        <v>0</v>
      </c>
      <c r="M17" s="99">
        <v>0</v>
      </c>
      <c r="N17" s="99">
        <v>0</v>
      </c>
      <c r="O17" s="99">
        <v>0</v>
      </c>
      <c r="P17" s="99">
        <v>0</v>
      </c>
      <c r="Q17" s="98">
        <f t="shared" si="0"/>
        <v>0</v>
      </c>
    </row>
    <row r="18" spans="2:17" ht="15.95" customHeight="1" x14ac:dyDescent="0.25">
      <c r="B18" s="101" t="s">
        <v>213</v>
      </c>
      <c r="C18" s="99">
        <v>0</v>
      </c>
      <c r="D18" s="99">
        <v>1871586508</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v>101439164.38</v>
      </c>
      <c r="Q18" s="98">
        <f t="shared" si="0"/>
        <v>1091199094.25</v>
      </c>
    </row>
    <row r="19" spans="2:17" ht="15.95" customHeight="1" x14ac:dyDescent="0.25">
      <c r="B19" s="100" t="s">
        <v>214</v>
      </c>
      <c r="C19" s="97">
        <v>0</v>
      </c>
      <c r="D19" s="97">
        <v>3774445142.3600001</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v>494388136.55000001</v>
      </c>
      <c r="Q19" s="98">
        <f t="shared" si="0"/>
        <v>3851741502.5700002</v>
      </c>
    </row>
    <row r="20" spans="2:17" ht="15.95" customHeight="1" x14ac:dyDescent="0.25">
      <c r="B20" s="102" t="s">
        <v>215</v>
      </c>
      <c r="C20" s="97">
        <v>0</v>
      </c>
      <c r="D20" s="97">
        <v>3455670044.7400002</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v>346574866.45999998</v>
      </c>
      <c r="Q20" s="98">
        <f t="shared" si="0"/>
        <v>3516433279.1000004</v>
      </c>
    </row>
    <row r="21" spans="2:17" ht="15.95" customHeight="1" x14ac:dyDescent="0.25">
      <c r="B21" s="101" t="s">
        <v>216</v>
      </c>
      <c r="C21" s="99">
        <v>0</v>
      </c>
      <c r="D21" s="99">
        <v>708836820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v>41351639.739999995</v>
      </c>
      <c r="Q21" s="98">
        <f t="shared" si="0"/>
        <v>339384317.04000002</v>
      </c>
    </row>
    <row r="22" spans="2:17" ht="15.95" customHeight="1" x14ac:dyDescent="0.25">
      <c r="B22" s="101" t="s">
        <v>217</v>
      </c>
      <c r="C22" s="99">
        <v>0</v>
      </c>
      <c r="D22" s="99">
        <v>2744972424.7400002</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v>305223226.71999997</v>
      </c>
      <c r="Q22" s="98">
        <f t="shared" si="0"/>
        <v>3177048962.0599999</v>
      </c>
    </row>
    <row r="23" spans="2:17" ht="15.95" customHeight="1" x14ac:dyDescent="0.25">
      <c r="B23" s="101" t="s">
        <v>334</v>
      </c>
      <c r="C23" s="99">
        <v>0</v>
      </c>
      <c r="D23" s="99">
        <v>1860800</v>
      </c>
      <c r="E23" s="99"/>
      <c r="F23" s="99"/>
      <c r="G23" s="99"/>
      <c r="H23" s="99"/>
      <c r="I23" s="99"/>
      <c r="J23" s="99"/>
      <c r="K23" s="99"/>
      <c r="L23" s="99"/>
      <c r="M23" s="99"/>
      <c r="N23" s="99"/>
      <c r="O23" s="99"/>
      <c r="P23" s="99"/>
      <c r="Q23" s="98">
        <f t="shared" si="0"/>
        <v>0</v>
      </c>
    </row>
    <row r="24" spans="2:17" ht="15.95" customHeight="1" x14ac:dyDescent="0.25">
      <c r="B24" s="102" t="s">
        <v>218</v>
      </c>
      <c r="C24" s="97">
        <v>0</v>
      </c>
      <c r="D24" s="97">
        <v>318775097.62</v>
      </c>
      <c r="E24" s="97">
        <v>13138493.890000001</v>
      </c>
      <c r="F24" s="97">
        <v>25277155.350000001</v>
      </c>
      <c r="G24" s="97">
        <v>15432784.66</v>
      </c>
      <c r="H24" s="97">
        <v>17464977.830000002</v>
      </c>
      <c r="I24" s="97">
        <v>18666985.43</v>
      </c>
      <c r="J24" s="97">
        <v>9743525.3200000003</v>
      </c>
      <c r="K24" s="97">
        <v>24734987.109999999</v>
      </c>
      <c r="L24" s="97">
        <v>15292578.439999999</v>
      </c>
      <c r="M24" s="97">
        <v>12208657.15</v>
      </c>
      <c r="N24" s="97">
        <v>21249147.880000003</v>
      </c>
      <c r="O24" s="97">
        <v>14285660.32</v>
      </c>
      <c r="P24" s="97">
        <v>147813270.09</v>
      </c>
      <c r="Q24" s="98">
        <f t="shared" si="0"/>
        <v>335308223.47000003</v>
      </c>
    </row>
    <row r="25" spans="2:17" ht="15.95" customHeight="1" x14ac:dyDescent="0.25">
      <c r="B25" s="101" t="s">
        <v>309</v>
      </c>
      <c r="C25" s="99">
        <v>0</v>
      </c>
      <c r="D25" s="99">
        <v>163064688.62</v>
      </c>
      <c r="E25" s="99">
        <v>4722911</v>
      </c>
      <c r="F25" s="99">
        <v>3475554.19</v>
      </c>
      <c r="G25" s="99">
        <v>5187633.26</v>
      </c>
      <c r="H25" s="99">
        <v>3800548.73</v>
      </c>
      <c r="I25" s="99">
        <v>3457603.37</v>
      </c>
      <c r="J25" s="99">
        <v>3200286.77</v>
      </c>
      <c r="K25" s="99">
        <v>3508296.67</v>
      </c>
      <c r="L25" s="99">
        <v>3264850.81</v>
      </c>
      <c r="M25" s="99">
        <v>3465122.24</v>
      </c>
      <c r="N25" s="99">
        <v>3611124.96</v>
      </c>
      <c r="O25" s="99">
        <v>3766015.95</v>
      </c>
      <c r="P25" s="99">
        <v>123595199.67</v>
      </c>
      <c r="Q25" s="98">
        <f t="shared" si="0"/>
        <v>165055147.62</v>
      </c>
    </row>
    <row r="26" spans="2:17" ht="15.95" customHeight="1" x14ac:dyDescent="0.25">
      <c r="B26" s="101" t="s">
        <v>219</v>
      </c>
      <c r="C26" s="99">
        <v>0</v>
      </c>
      <c r="D26" s="99">
        <v>155710409</v>
      </c>
      <c r="E26" s="99">
        <v>8415582.8900000006</v>
      </c>
      <c r="F26" s="99">
        <v>21801601.16</v>
      </c>
      <c r="G26" s="99">
        <v>10245151.4</v>
      </c>
      <c r="H26" s="99">
        <v>13664429.100000001</v>
      </c>
      <c r="I26" s="99">
        <v>15209382.060000001</v>
      </c>
      <c r="J26" s="99">
        <v>6543238.5499999998</v>
      </c>
      <c r="K26" s="99">
        <v>21226690.440000001</v>
      </c>
      <c r="L26" s="99">
        <v>12027727.629999999</v>
      </c>
      <c r="M26" s="99">
        <v>8743534.9100000001</v>
      </c>
      <c r="N26" s="99">
        <v>17638022.920000002</v>
      </c>
      <c r="O26" s="99">
        <v>10519644.369999999</v>
      </c>
      <c r="P26" s="99">
        <v>24218070.420000002</v>
      </c>
      <c r="Q26" s="98">
        <f t="shared" si="0"/>
        <v>170253075.85000002</v>
      </c>
    </row>
    <row r="27" spans="2:17" ht="15.95" customHeight="1" x14ac:dyDescent="0.25">
      <c r="B27" s="100" t="s">
        <v>220</v>
      </c>
      <c r="C27" s="97">
        <v>0</v>
      </c>
      <c r="D27" s="97">
        <v>4802470371.6900005</v>
      </c>
      <c r="E27" s="97">
        <v>320197868.22000003</v>
      </c>
      <c r="F27" s="97">
        <v>310050525.17000008</v>
      </c>
      <c r="G27" s="97">
        <v>282623686.89999998</v>
      </c>
      <c r="H27" s="97">
        <v>307901731.41999996</v>
      </c>
      <c r="I27" s="97">
        <v>296662854.03999996</v>
      </c>
      <c r="J27" s="97">
        <v>283191362.56</v>
      </c>
      <c r="K27" s="97">
        <v>423184677.19999993</v>
      </c>
      <c r="L27" s="97">
        <v>392034682.13999999</v>
      </c>
      <c r="M27" s="97">
        <v>359432291.68000001</v>
      </c>
      <c r="N27" s="97">
        <v>258806466.70000002</v>
      </c>
      <c r="O27" s="97">
        <v>270147029.72000003</v>
      </c>
      <c r="P27" s="97">
        <v>375749374.20999998</v>
      </c>
      <c r="Q27" s="98">
        <f t="shared" si="0"/>
        <v>3879982549.9599991</v>
      </c>
    </row>
    <row r="28" spans="2:17" ht="15.95" customHeight="1" x14ac:dyDescent="0.25">
      <c r="B28" s="102" t="s">
        <v>221</v>
      </c>
      <c r="C28" s="97">
        <v>0</v>
      </c>
      <c r="D28" s="97">
        <v>2432651309.5999999</v>
      </c>
      <c r="E28" s="97">
        <v>189025999.05999997</v>
      </c>
      <c r="F28" s="97">
        <v>180748993.81</v>
      </c>
      <c r="G28" s="97">
        <v>165925010.11999997</v>
      </c>
      <c r="H28" s="97">
        <v>183286329.84999996</v>
      </c>
      <c r="I28" s="97">
        <v>182133911.39999998</v>
      </c>
      <c r="J28" s="97">
        <v>166340754.87</v>
      </c>
      <c r="K28" s="97">
        <v>308390567.31</v>
      </c>
      <c r="L28" s="97">
        <v>231761854.32999998</v>
      </c>
      <c r="M28" s="97">
        <v>220768901</v>
      </c>
      <c r="N28" s="97">
        <v>156073827.68000001</v>
      </c>
      <c r="O28" s="97">
        <v>158445058.5</v>
      </c>
      <c r="P28" s="97">
        <v>258269548.38</v>
      </c>
      <c r="Q28" s="98">
        <f t="shared" si="0"/>
        <v>2401170756.3099999</v>
      </c>
    </row>
    <row r="29" spans="2:17" ht="15.95" customHeight="1" x14ac:dyDescent="0.25">
      <c r="B29" s="101" t="s">
        <v>222</v>
      </c>
      <c r="C29" s="97">
        <v>0</v>
      </c>
      <c r="D29" s="97">
        <v>25334674</v>
      </c>
      <c r="E29" s="97">
        <v>3807786.82</v>
      </c>
      <c r="F29" s="97">
        <v>1006688.71</v>
      </c>
      <c r="G29" s="97">
        <v>1674587.32</v>
      </c>
      <c r="H29" s="97">
        <v>1625857.08</v>
      </c>
      <c r="I29" s="97">
        <v>883658.51</v>
      </c>
      <c r="J29" s="97">
        <v>750472.97</v>
      </c>
      <c r="K29" s="97">
        <v>10811298.689999999</v>
      </c>
      <c r="L29" s="97">
        <v>1264728.98</v>
      </c>
      <c r="M29" s="97">
        <v>741002.47</v>
      </c>
      <c r="N29" s="97">
        <v>567492.17000000004</v>
      </c>
      <c r="O29" s="97">
        <v>1250</v>
      </c>
      <c r="P29" s="97">
        <v>0</v>
      </c>
      <c r="Q29" s="98">
        <f t="shared" si="0"/>
        <v>23134823.720000003</v>
      </c>
    </row>
    <row r="30" spans="2:17" ht="15.95" customHeight="1" x14ac:dyDescent="0.25">
      <c r="B30" s="101" t="s">
        <v>121</v>
      </c>
      <c r="C30" s="99">
        <v>0</v>
      </c>
      <c r="D30" s="99">
        <v>7979876</v>
      </c>
      <c r="E30" s="99">
        <v>562751</v>
      </c>
      <c r="F30" s="99">
        <v>1303209.73</v>
      </c>
      <c r="G30" s="99">
        <v>598873.01</v>
      </c>
      <c r="H30" s="99">
        <v>0</v>
      </c>
      <c r="I30" s="99">
        <v>56000</v>
      </c>
      <c r="J30" s="99">
        <v>107493.33</v>
      </c>
      <c r="K30" s="99">
        <v>2034844.45</v>
      </c>
      <c r="L30" s="99">
        <v>1974792.71</v>
      </c>
      <c r="M30" s="99">
        <v>443812.5</v>
      </c>
      <c r="N30" s="99">
        <v>110200</v>
      </c>
      <c r="O30" s="99">
        <v>787900</v>
      </c>
      <c r="P30" s="99">
        <v>0</v>
      </c>
      <c r="Q30" s="98">
        <f t="shared" si="0"/>
        <v>7979876.7300000004</v>
      </c>
    </row>
    <row r="31" spans="2:17" ht="15.95" customHeight="1" x14ac:dyDescent="0.25">
      <c r="B31" s="101" t="s">
        <v>223</v>
      </c>
      <c r="C31" s="99">
        <v>0</v>
      </c>
      <c r="D31" s="99">
        <v>148517829</v>
      </c>
      <c r="E31" s="99">
        <v>907533.07</v>
      </c>
      <c r="F31" s="99">
        <v>189300</v>
      </c>
      <c r="G31" s="99">
        <v>38750</v>
      </c>
      <c r="H31" s="99">
        <v>365650.77</v>
      </c>
      <c r="I31" s="99">
        <v>15187201.880000001</v>
      </c>
      <c r="J31" s="99">
        <v>18153138.050000001</v>
      </c>
      <c r="K31" s="99">
        <v>98381.17</v>
      </c>
      <c r="L31" s="99">
        <v>22272723.5</v>
      </c>
      <c r="M31" s="99">
        <v>15131385.73</v>
      </c>
      <c r="N31" s="99">
        <v>13178728.130000001</v>
      </c>
      <c r="O31" s="99">
        <v>15065000</v>
      </c>
      <c r="P31" s="99">
        <v>28060381.380000003</v>
      </c>
      <c r="Q31" s="98">
        <f t="shared" si="0"/>
        <v>128648173.68000001</v>
      </c>
    </row>
    <row r="32" spans="2:17" ht="15.95" customHeight="1" x14ac:dyDescent="0.25">
      <c r="B32" s="101" t="s">
        <v>224</v>
      </c>
      <c r="C32" s="99">
        <v>0</v>
      </c>
      <c r="D32" s="99">
        <v>4505088</v>
      </c>
      <c r="E32" s="99">
        <v>201900</v>
      </c>
      <c r="F32" s="99">
        <v>408000.48</v>
      </c>
      <c r="G32" s="99">
        <v>308900</v>
      </c>
      <c r="H32" s="99">
        <v>700600</v>
      </c>
      <c r="I32" s="99">
        <v>469800</v>
      </c>
      <c r="J32" s="99">
        <v>326800.08</v>
      </c>
      <c r="K32" s="99">
        <v>360300</v>
      </c>
      <c r="L32" s="99">
        <v>73600</v>
      </c>
      <c r="M32" s="99">
        <v>998788</v>
      </c>
      <c r="N32" s="99">
        <v>220300</v>
      </c>
      <c r="O32" s="99">
        <v>570200</v>
      </c>
      <c r="P32" s="99">
        <v>86500</v>
      </c>
      <c r="Q32" s="98">
        <f t="shared" si="0"/>
        <v>4725688.5600000005</v>
      </c>
    </row>
    <row r="33" spans="2:17" ht="15.95" customHeight="1" x14ac:dyDescent="0.25">
      <c r="B33" s="101" t="s">
        <v>310</v>
      </c>
      <c r="C33" s="99">
        <v>0</v>
      </c>
      <c r="D33" s="99">
        <v>4200000</v>
      </c>
      <c r="E33" s="99">
        <v>0</v>
      </c>
      <c r="F33" s="99">
        <v>350000</v>
      </c>
      <c r="G33" s="99">
        <v>350000</v>
      </c>
      <c r="H33" s="99">
        <v>350000</v>
      </c>
      <c r="I33" s="99">
        <v>350000</v>
      </c>
      <c r="J33" s="99">
        <v>350000</v>
      </c>
      <c r="K33" s="99">
        <v>350000</v>
      </c>
      <c r="L33" s="99">
        <v>0</v>
      </c>
      <c r="M33" s="99">
        <v>350000</v>
      </c>
      <c r="N33" s="99">
        <v>350000</v>
      </c>
      <c r="O33" s="99">
        <v>350000</v>
      </c>
      <c r="P33" s="99">
        <v>350000</v>
      </c>
      <c r="Q33" s="98">
        <f t="shared" si="0"/>
        <v>3500000</v>
      </c>
    </row>
    <row r="34" spans="2:17" ht="15.95" customHeight="1" x14ac:dyDescent="0.25">
      <c r="B34" s="101" t="s">
        <v>200</v>
      </c>
      <c r="C34" s="99">
        <v>0</v>
      </c>
      <c r="D34" s="99">
        <v>18495987</v>
      </c>
      <c r="E34" s="99">
        <v>0</v>
      </c>
      <c r="F34" s="99">
        <v>4242944.5999999996</v>
      </c>
      <c r="G34" s="99">
        <v>1753801.46</v>
      </c>
      <c r="H34" s="99">
        <v>0</v>
      </c>
      <c r="I34" s="99">
        <v>1734957.67</v>
      </c>
      <c r="J34" s="99">
        <v>0</v>
      </c>
      <c r="K34" s="99">
        <v>4825922.97</v>
      </c>
      <c r="L34" s="99">
        <v>1528318.02</v>
      </c>
      <c r="M34" s="99">
        <v>0</v>
      </c>
      <c r="N34" s="99">
        <v>3410635.01</v>
      </c>
      <c r="O34" s="99">
        <v>0</v>
      </c>
      <c r="P34" s="99">
        <v>1077167.3500000001</v>
      </c>
      <c r="Q34" s="98">
        <f t="shared" si="0"/>
        <v>18573747.079999998</v>
      </c>
    </row>
    <row r="35" spans="2:17" ht="15.95" customHeight="1" x14ac:dyDescent="0.25">
      <c r="B35" s="101" t="s">
        <v>225</v>
      </c>
      <c r="C35" s="99">
        <v>0</v>
      </c>
      <c r="D35" s="99">
        <v>10000000</v>
      </c>
      <c r="E35" s="99">
        <v>419250</v>
      </c>
      <c r="F35" s="99">
        <v>320000</v>
      </c>
      <c r="G35" s="99">
        <v>518000</v>
      </c>
      <c r="H35" s="99">
        <v>254500</v>
      </c>
      <c r="I35" s="99">
        <v>453500</v>
      </c>
      <c r="J35" s="99">
        <v>620000</v>
      </c>
      <c r="K35" s="99">
        <v>455000</v>
      </c>
      <c r="L35" s="99">
        <v>520000</v>
      </c>
      <c r="M35" s="99">
        <v>445000</v>
      </c>
      <c r="N35" s="99">
        <v>378000</v>
      </c>
      <c r="O35" s="99">
        <v>309000</v>
      </c>
      <c r="P35" s="99">
        <v>76194</v>
      </c>
      <c r="Q35" s="98">
        <f t="shared" si="0"/>
        <v>4768444</v>
      </c>
    </row>
    <row r="36" spans="2:17" ht="15.95" customHeight="1" x14ac:dyDescent="0.25">
      <c r="B36" s="101" t="s">
        <v>226</v>
      </c>
      <c r="C36" s="99">
        <v>0</v>
      </c>
      <c r="D36" s="99">
        <v>1895510703</v>
      </c>
      <c r="E36" s="99">
        <v>153844626.06999999</v>
      </c>
      <c r="F36" s="99">
        <v>164610735.28999999</v>
      </c>
      <c r="G36" s="99">
        <v>148092401.07999998</v>
      </c>
      <c r="H36" s="99">
        <v>164185265.79999998</v>
      </c>
      <c r="I36" s="99">
        <v>146388318.13999999</v>
      </c>
      <c r="J36" s="99">
        <v>132750646.14</v>
      </c>
      <c r="K36" s="99">
        <v>204182400.75</v>
      </c>
      <c r="L36" s="99">
        <v>181927658.91999999</v>
      </c>
      <c r="M36" s="99">
        <v>172083984.79999998</v>
      </c>
      <c r="N36" s="99">
        <v>123347381.37</v>
      </c>
      <c r="O36" s="99">
        <v>135624308.5</v>
      </c>
      <c r="P36" s="99">
        <v>152542225.69999999</v>
      </c>
      <c r="Q36" s="98">
        <f t="shared" si="0"/>
        <v>1879579952.5600002</v>
      </c>
    </row>
    <row r="37" spans="2:17" ht="15.95" customHeight="1" x14ac:dyDescent="0.25">
      <c r="B37" s="101" t="s">
        <v>311</v>
      </c>
      <c r="C37" s="99">
        <v>0</v>
      </c>
      <c r="D37" s="99">
        <v>32281948.600000001</v>
      </c>
      <c r="E37" s="99">
        <v>5000000</v>
      </c>
      <c r="F37" s="99">
        <v>0</v>
      </c>
      <c r="G37" s="99">
        <v>0</v>
      </c>
      <c r="H37" s="99">
        <v>7000000</v>
      </c>
      <c r="I37" s="99">
        <v>4500000</v>
      </c>
      <c r="J37" s="99">
        <v>4500000</v>
      </c>
      <c r="K37" s="99">
        <v>3000000</v>
      </c>
      <c r="L37" s="99">
        <v>0</v>
      </c>
      <c r="M37" s="99">
        <v>0</v>
      </c>
      <c r="N37" s="99">
        <v>4000000</v>
      </c>
      <c r="O37" s="99">
        <v>3500000</v>
      </c>
      <c r="P37" s="99">
        <v>0</v>
      </c>
      <c r="Q37" s="98">
        <f t="shared" si="0"/>
        <v>31500000</v>
      </c>
    </row>
    <row r="38" spans="2:17" ht="15.95" customHeight="1" x14ac:dyDescent="0.25">
      <c r="B38" s="101" t="s">
        <v>201</v>
      </c>
      <c r="C38" s="99">
        <v>0</v>
      </c>
      <c r="D38" s="99">
        <v>282825204</v>
      </c>
      <c r="E38" s="99">
        <v>24282152.100000001</v>
      </c>
      <c r="F38" s="99">
        <v>8318115</v>
      </c>
      <c r="G38" s="99">
        <v>12589697.25</v>
      </c>
      <c r="H38" s="99">
        <v>8804456.1999999993</v>
      </c>
      <c r="I38" s="99">
        <v>12110475.199999999</v>
      </c>
      <c r="J38" s="99">
        <v>8782204.3000000007</v>
      </c>
      <c r="K38" s="99">
        <v>82272419.280000001</v>
      </c>
      <c r="L38" s="99">
        <v>22200032.199999999</v>
      </c>
      <c r="M38" s="99">
        <v>30574927.5</v>
      </c>
      <c r="N38" s="99">
        <v>10511091</v>
      </c>
      <c r="O38" s="99">
        <v>2237400</v>
      </c>
      <c r="P38" s="99">
        <v>76077079.950000003</v>
      </c>
      <c r="Q38" s="98">
        <f t="shared" si="0"/>
        <v>298760049.97999996</v>
      </c>
    </row>
    <row r="39" spans="2:17" ht="15.95" customHeight="1" x14ac:dyDescent="0.25">
      <c r="B39" s="102" t="s">
        <v>227</v>
      </c>
      <c r="C39" s="97">
        <v>0</v>
      </c>
      <c r="D39" s="97">
        <v>32367310.48</v>
      </c>
      <c r="E39" s="97">
        <v>690581.3</v>
      </c>
      <c r="F39" s="97">
        <v>4106339.02</v>
      </c>
      <c r="G39" s="97">
        <v>593727.56000000006</v>
      </c>
      <c r="H39" s="97">
        <v>3568343.99</v>
      </c>
      <c r="I39" s="97">
        <v>2115000.88</v>
      </c>
      <c r="J39" s="97">
        <v>2602310.9900000002</v>
      </c>
      <c r="K39" s="97">
        <v>2878740.39</v>
      </c>
      <c r="L39" s="97">
        <v>9550367.6999999993</v>
      </c>
      <c r="M39" s="97">
        <v>738404</v>
      </c>
      <c r="N39" s="97">
        <v>1675472.71</v>
      </c>
      <c r="O39" s="97">
        <v>5542642.2400000002</v>
      </c>
      <c r="P39" s="97">
        <v>109043.81</v>
      </c>
      <c r="Q39" s="98">
        <f t="shared" si="0"/>
        <v>34170974.590000004</v>
      </c>
    </row>
    <row r="40" spans="2:17" ht="15.95" customHeight="1" x14ac:dyDescent="0.25">
      <c r="B40" s="101" t="s">
        <v>117</v>
      </c>
      <c r="C40" s="99">
        <v>0</v>
      </c>
      <c r="D40" s="99">
        <v>32367310.48</v>
      </c>
      <c r="E40" s="99">
        <v>690581.3</v>
      </c>
      <c r="F40" s="99">
        <v>4106339.02</v>
      </c>
      <c r="G40" s="99">
        <v>593727.56000000006</v>
      </c>
      <c r="H40" s="99">
        <v>3568343.99</v>
      </c>
      <c r="I40" s="99">
        <v>2115000.88</v>
      </c>
      <c r="J40" s="99">
        <v>2602310.9900000002</v>
      </c>
      <c r="K40" s="99">
        <v>2878740.39</v>
      </c>
      <c r="L40" s="99">
        <v>9550367.6999999993</v>
      </c>
      <c r="M40" s="99">
        <v>738404</v>
      </c>
      <c r="N40" s="99">
        <v>1675472.71</v>
      </c>
      <c r="O40" s="99">
        <v>5542642.2400000002</v>
      </c>
      <c r="P40" s="99">
        <v>109043.81</v>
      </c>
      <c r="Q40" s="98">
        <f t="shared" si="0"/>
        <v>34170974.590000004</v>
      </c>
    </row>
    <row r="41" spans="2:17" ht="15.95" customHeight="1" x14ac:dyDescent="0.25">
      <c r="B41" s="102" t="s">
        <v>228</v>
      </c>
      <c r="C41" s="97">
        <v>0</v>
      </c>
      <c r="D41" s="97">
        <v>94503468.609999999</v>
      </c>
      <c r="E41" s="97">
        <v>15137509.140000001</v>
      </c>
      <c r="F41" s="97">
        <v>6797406.2999999998</v>
      </c>
      <c r="G41" s="97">
        <v>2912840</v>
      </c>
      <c r="H41" s="97">
        <v>434850</v>
      </c>
      <c r="I41" s="97">
        <v>11293157.9</v>
      </c>
      <c r="J41" s="97">
        <v>11473457.49</v>
      </c>
      <c r="K41" s="97">
        <v>368700</v>
      </c>
      <c r="L41" s="97">
        <v>17571065.07</v>
      </c>
      <c r="M41" s="97">
        <v>8507187.7800000012</v>
      </c>
      <c r="N41" s="97">
        <v>3712910.35</v>
      </c>
      <c r="O41" s="97">
        <v>3141894.27</v>
      </c>
      <c r="P41" s="97">
        <v>6618628.3099999996</v>
      </c>
      <c r="Q41" s="98">
        <f t="shared" si="0"/>
        <v>87969606.609999999</v>
      </c>
    </row>
    <row r="42" spans="2:17" ht="15.95" customHeight="1" x14ac:dyDescent="0.25">
      <c r="B42" s="101" t="s">
        <v>119</v>
      </c>
      <c r="C42" s="99">
        <v>0</v>
      </c>
      <c r="D42" s="99">
        <v>93341845.609999999</v>
      </c>
      <c r="E42" s="99">
        <v>14781309.140000001</v>
      </c>
      <c r="F42" s="99">
        <v>6620757.7999999998</v>
      </c>
      <c r="G42" s="99">
        <v>2700000</v>
      </c>
      <c r="H42" s="99">
        <v>0</v>
      </c>
      <c r="I42" s="99">
        <v>11293157.9</v>
      </c>
      <c r="J42" s="99">
        <v>11373457.49</v>
      </c>
      <c r="K42" s="99">
        <v>0</v>
      </c>
      <c r="L42" s="99">
        <v>17571065.07</v>
      </c>
      <c r="M42" s="99">
        <v>8307187.7800000003</v>
      </c>
      <c r="N42" s="99">
        <v>3712910.35</v>
      </c>
      <c r="O42" s="99">
        <v>3041894.27</v>
      </c>
      <c r="P42" s="99">
        <v>6157570.3099999996</v>
      </c>
      <c r="Q42" s="98">
        <f t="shared" si="0"/>
        <v>85559310.109999999</v>
      </c>
    </row>
    <row r="43" spans="2:17" ht="15.95" customHeight="1" x14ac:dyDescent="0.25">
      <c r="B43" s="101" t="s">
        <v>202</v>
      </c>
      <c r="C43" s="99">
        <v>0</v>
      </c>
      <c r="D43" s="99">
        <v>1161623</v>
      </c>
      <c r="E43" s="99">
        <v>356200</v>
      </c>
      <c r="F43" s="99">
        <v>176648.5</v>
      </c>
      <c r="G43" s="99">
        <v>212840</v>
      </c>
      <c r="H43" s="99">
        <v>434850</v>
      </c>
      <c r="I43" s="99">
        <v>0</v>
      </c>
      <c r="J43" s="99">
        <v>100000</v>
      </c>
      <c r="K43" s="99">
        <v>368700</v>
      </c>
      <c r="L43" s="99">
        <v>0</v>
      </c>
      <c r="M43" s="99">
        <v>200000</v>
      </c>
      <c r="N43" s="99">
        <v>0</v>
      </c>
      <c r="O43" s="99">
        <v>100000</v>
      </c>
      <c r="P43" s="99">
        <v>461058</v>
      </c>
      <c r="Q43" s="98">
        <f t="shared" si="0"/>
        <v>2410296.5</v>
      </c>
    </row>
    <row r="44" spans="2:17" ht="15.95" customHeight="1" x14ac:dyDescent="0.25">
      <c r="B44" s="102" t="s">
        <v>229</v>
      </c>
      <c r="C44" s="97">
        <v>0</v>
      </c>
      <c r="D44" s="97">
        <v>2242948283</v>
      </c>
      <c r="E44" s="97">
        <v>115343778.72</v>
      </c>
      <c r="F44" s="97">
        <v>118397786.04000001</v>
      </c>
      <c r="G44" s="97">
        <v>113192109.22</v>
      </c>
      <c r="H44" s="97">
        <v>120612207.58</v>
      </c>
      <c r="I44" s="97">
        <v>101120783.86</v>
      </c>
      <c r="J44" s="97">
        <v>102774839.21000001</v>
      </c>
      <c r="K44" s="97">
        <v>111546669.5</v>
      </c>
      <c r="L44" s="97">
        <v>133151395.03999999</v>
      </c>
      <c r="M44" s="97">
        <v>129417798.90000001</v>
      </c>
      <c r="N44" s="97">
        <v>97344255.960000008</v>
      </c>
      <c r="O44" s="97">
        <v>103017434.71000001</v>
      </c>
      <c r="P44" s="97">
        <v>110752153.71000001</v>
      </c>
      <c r="Q44" s="98">
        <f t="shared" si="0"/>
        <v>1356671212.45</v>
      </c>
    </row>
    <row r="45" spans="2:17" ht="15.95" customHeight="1" x14ac:dyDescent="0.25">
      <c r="B45" s="101" t="s">
        <v>230</v>
      </c>
      <c r="C45" s="99">
        <v>0</v>
      </c>
      <c r="D45" s="99">
        <v>2079657299</v>
      </c>
      <c r="E45" s="99">
        <v>105279296.17</v>
      </c>
      <c r="F45" s="99">
        <v>108928432.68000001</v>
      </c>
      <c r="G45" s="99">
        <v>101036354.37</v>
      </c>
      <c r="H45" s="99">
        <v>109051527.02</v>
      </c>
      <c r="I45" s="99">
        <v>95242791.530000001</v>
      </c>
      <c r="J45" s="99">
        <v>93862111.310000002</v>
      </c>
      <c r="K45" s="99">
        <v>103893995.34999999</v>
      </c>
      <c r="L45" s="99">
        <v>122681300.31999999</v>
      </c>
      <c r="M45" s="99">
        <v>117368418.09</v>
      </c>
      <c r="N45" s="99">
        <v>83351065.620000005</v>
      </c>
      <c r="O45" s="99">
        <v>88255228.080000013</v>
      </c>
      <c r="P45" s="99">
        <v>101601690.64</v>
      </c>
      <c r="Q45" s="98">
        <f t="shared" si="0"/>
        <v>1230552211.1800001</v>
      </c>
    </row>
    <row r="46" spans="2:17" ht="15.95" customHeight="1" x14ac:dyDescent="0.25">
      <c r="B46" s="101" t="s">
        <v>231</v>
      </c>
      <c r="C46" s="99">
        <v>0</v>
      </c>
      <c r="D46" s="99">
        <v>163290984</v>
      </c>
      <c r="E46" s="99">
        <v>10064482.550000001</v>
      </c>
      <c r="F46" s="99">
        <v>9469353.3599999994</v>
      </c>
      <c r="G46" s="99">
        <v>12155754.85</v>
      </c>
      <c r="H46" s="99">
        <v>11560680.560000001</v>
      </c>
      <c r="I46" s="99">
        <v>5877992.3300000001</v>
      </c>
      <c r="J46" s="99">
        <v>8912727.9000000004</v>
      </c>
      <c r="K46" s="99">
        <v>7652674.1500000004</v>
      </c>
      <c r="L46" s="99">
        <v>10470094.720000001</v>
      </c>
      <c r="M46" s="99">
        <v>12049380.810000001</v>
      </c>
      <c r="N46" s="99">
        <v>13993190.34</v>
      </c>
      <c r="O46" s="99">
        <v>14762206.630000001</v>
      </c>
      <c r="P46" s="99">
        <v>9150463.0700000003</v>
      </c>
      <c r="Q46" s="98">
        <f t="shared" si="0"/>
        <v>126119001.27000001</v>
      </c>
    </row>
    <row r="47" spans="2:17" ht="15.95" customHeight="1" x14ac:dyDescent="0.25">
      <c r="B47" s="100" t="s">
        <v>232</v>
      </c>
      <c r="C47" s="97">
        <v>0</v>
      </c>
      <c r="D47" s="97">
        <v>824695994</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v>19468418.59</v>
      </c>
      <c r="Q47" s="98">
        <f t="shared" si="0"/>
        <v>296772773.62</v>
      </c>
    </row>
    <row r="48" spans="2:17" ht="15.95" customHeight="1" x14ac:dyDescent="0.25">
      <c r="B48" s="102" t="s">
        <v>233</v>
      </c>
      <c r="C48" s="97">
        <v>0</v>
      </c>
      <c r="D48" s="97">
        <v>824695994</v>
      </c>
      <c r="E48" s="97">
        <v>26257385.119999997</v>
      </c>
      <c r="F48" s="97">
        <v>18937046.68</v>
      </c>
      <c r="G48" s="97">
        <v>34454107.590000004</v>
      </c>
      <c r="H48" s="97">
        <v>29632444.889999997</v>
      </c>
      <c r="I48" s="97">
        <v>24734498.869999997</v>
      </c>
      <c r="J48" s="97">
        <v>28518512.599999998</v>
      </c>
      <c r="K48" s="97">
        <v>28472650.439999998</v>
      </c>
      <c r="L48" s="97">
        <v>18198044.739999998</v>
      </c>
      <c r="M48" s="97">
        <v>24520225.080000002</v>
      </c>
      <c r="N48" s="97">
        <v>22512602.529999997</v>
      </c>
      <c r="O48" s="97">
        <v>21066836.490000002</v>
      </c>
      <c r="P48" s="97">
        <v>19468418.59</v>
      </c>
      <c r="Q48" s="98">
        <f t="shared" si="0"/>
        <v>296772773.62</v>
      </c>
    </row>
    <row r="49" spans="2:17" ht="15.95" customHeight="1" x14ac:dyDescent="0.25">
      <c r="B49" s="101" t="s">
        <v>234</v>
      </c>
      <c r="C49" s="99">
        <v>0</v>
      </c>
      <c r="D49" s="99">
        <v>824695994</v>
      </c>
      <c r="E49" s="99">
        <v>26257385.119999997</v>
      </c>
      <c r="F49" s="99">
        <v>18937046.68</v>
      </c>
      <c r="G49" s="99">
        <v>34454107.590000004</v>
      </c>
      <c r="H49" s="99">
        <v>29632444.889999997</v>
      </c>
      <c r="I49" s="99">
        <v>24734498.869999997</v>
      </c>
      <c r="J49" s="99">
        <v>28518512.599999998</v>
      </c>
      <c r="K49" s="99">
        <v>28472650.439999998</v>
      </c>
      <c r="L49" s="99">
        <v>18198044.739999998</v>
      </c>
      <c r="M49" s="99">
        <v>24520225.080000002</v>
      </c>
      <c r="N49" s="99">
        <v>22512602.529999997</v>
      </c>
      <c r="O49" s="99">
        <v>21066836.490000002</v>
      </c>
      <c r="P49" s="99">
        <v>19468418.59</v>
      </c>
      <c r="Q49" s="98">
        <f t="shared" si="0"/>
        <v>296772773.62</v>
      </c>
    </row>
    <row r="50" spans="2:17" ht="15.95" customHeight="1" x14ac:dyDescent="0.25">
      <c r="B50" s="100" t="s">
        <v>235</v>
      </c>
      <c r="C50" s="97">
        <v>0</v>
      </c>
      <c r="D50" s="97">
        <v>786355110.34000003</v>
      </c>
      <c r="E50" s="97">
        <v>106179330.91999999</v>
      </c>
      <c r="F50" s="97">
        <v>72260357.519999996</v>
      </c>
      <c r="G50" s="97">
        <v>59801022.949999996</v>
      </c>
      <c r="H50" s="97">
        <v>76010292.079999983</v>
      </c>
      <c r="I50" s="97">
        <v>105967065.20999999</v>
      </c>
      <c r="J50" s="97">
        <v>79372017.540000007</v>
      </c>
      <c r="K50" s="97">
        <v>53473596.799999997</v>
      </c>
      <c r="L50" s="97">
        <v>63088402.039999992</v>
      </c>
      <c r="M50" s="97">
        <v>70762452.980000004</v>
      </c>
      <c r="N50" s="97">
        <v>53097098.430000007</v>
      </c>
      <c r="O50" s="97">
        <v>54361961.280000001</v>
      </c>
      <c r="P50" s="97">
        <v>71530062.070000008</v>
      </c>
      <c r="Q50" s="98">
        <f t="shared" si="0"/>
        <v>865903659.82000005</v>
      </c>
    </row>
    <row r="51" spans="2:17" ht="15.95" customHeight="1" x14ac:dyDescent="0.25">
      <c r="B51" s="102" t="s">
        <v>236</v>
      </c>
      <c r="C51" s="97">
        <v>0</v>
      </c>
      <c r="D51" s="97">
        <v>786355110.34000003</v>
      </c>
      <c r="E51" s="97">
        <v>106179330.91999999</v>
      </c>
      <c r="F51" s="97">
        <v>72260357.519999996</v>
      </c>
      <c r="G51" s="97">
        <v>59801022.949999996</v>
      </c>
      <c r="H51" s="97">
        <v>76010292.079999983</v>
      </c>
      <c r="I51" s="97">
        <v>105967065.20999999</v>
      </c>
      <c r="J51" s="97">
        <v>79372017.540000007</v>
      </c>
      <c r="K51" s="97">
        <v>53473596.799999997</v>
      </c>
      <c r="L51" s="97">
        <v>63088402.039999992</v>
      </c>
      <c r="M51" s="97">
        <v>70762452.980000004</v>
      </c>
      <c r="N51" s="97">
        <v>53097098.430000007</v>
      </c>
      <c r="O51" s="97">
        <v>54361961.280000001</v>
      </c>
      <c r="P51" s="97">
        <v>71530062.070000008</v>
      </c>
      <c r="Q51" s="98">
        <f t="shared" si="0"/>
        <v>865903659.82000005</v>
      </c>
    </row>
    <row r="52" spans="2:17" ht="15.95" customHeight="1" x14ac:dyDescent="0.25">
      <c r="B52" s="101" t="s">
        <v>237</v>
      </c>
      <c r="C52" s="99">
        <v>0</v>
      </c>
      <c r="D52" s="99">
        <v>706417016.34000003</v>
      </c>
      <c r="E52" s="99">
        <v>93211227.779999986</v>
      </c>
      <c r="F52" s="99">
        <v>65301046</v>
      </c>
      <c r="G52" s="99">
        <v>53777205.43</v>
      </c>
      <c r="H52" s="99">
        <v>66887015.959999993</v>
      </c>
      <c r="I52" s="99">
        <v>97773337.519999981</v>
      </c>
      <c r="J52" s="99">
        <v>73781303.189999998</v>
      </c>
      <c r="K52" s="99">
        <v>48781602.939999998</v>
      </c>
      <c r="L52" s="99">
        <v>57767248.059999995</v>
      </c>
      <c r="M52" s="99">
        <v>62238112.509999998</v>
      </c>
      <c r="N52" s="99">
        <v>47082496.980000004</v>
      </c>
      <c r="O52" s="99">
        <v>45003711.859999999</v>
      </c>
      <c r="P52" s="99">
        <v>60778601.510000005</v>
      </c>
      <c r="Q52" s="98">
        <f t="shared" si="0"/>
        <v>772382909.73999989</v>
      </c>
    </row>
    <row r="53" spans="2:17" ht="15.95" customHeight="1" x14ac:dyDescent="0.25">
      <c r="B53" s="101" t="s">
        <v>238</v>
      </c>
      <c r="C53" s="99">
        <v>0</v>
      </c>
      <c r="D53" s="99">
        <v>21600315</v>
      </c>
      <c r="E53" s="99">
        <v>1655132.5</v>
      </c>
      <c r="F53" s="99">
        <v>1550350</v>
      </c>
      <c r="G53" s="99">
        <v>2020440</v>
      </c>
      <c r="H53" s="99">
        <v>1672500</v>
      </c>
      <c r="I53" s="99">
        <v>1690210</v>
      </c>
      <c r="J53" s="99">
        <v>1989295</v>
      </c>
      <c r="K53" s="99">
        <v>2031522.25</v>
      </c>
      <c r="L53" s="99">
        <v>1689172.5</v>
      </c>
      <c r="M53" s="99">
        <v>1380057.5</v>
      </c>
      <c r="N53" s="99">
        <v>1317700</v>
      </c>
      <c r="O53" s="99">
        <v>1031817.5</v>
      </c>
      <c r="P53" s="99">
        <v>1041442.5</v>
      </c>
      <c r="Q53" s="98">
        <f t="shared" si="0"/>
        <v>19069639.75</v>
      </c>
    </row>
    <row r="54" spans="2:17" ht="15.95" customHeight="1" x14ac:dyDescent="0.25">
      <c r="B54" s="101" t="s">
        <v>239</v>
      </c>
      <c r="C54" s="99">
        <v>0</v>
      </c>
      <c r="D54" s="99">
        <v>58337779</v>
      </c>
      <c r="E54" s="99">
        <v>8797798.879999999</v>
      </c>
      <c r="F54" s="99">
        <v>4049493.5999999996</v>
      </c>
      <c r="G54" s="99">
        <v>2576134.6199999996</v>
      </c>
      <c r="H54" s="99">
        <v>5771130.3199999994</v>
      </c>
      <c r="I54" s="99">
        <v>4964321.04</v>
      </c>
      <c r="J54" s="99">
        <v>3378712.4</v>
      </c>
      <c r="K54" s="99">
        <v>2660471.61</v>
      </c>
      <c r="L54" s="99">
        <v>3631981.4799999995</v>
      </c>
      <c r="M54" s="99">
        <v>7144282.9700000007</v>
      </c>
      <c r="N54" s="99">
        <v>4696901.45</v>
      </c>
      <c r="O54" s="99">
        <v>8326431.919999999</v>
      </c>
      <c r="P54" s="99">
        <v>9710018.0600000005</v>
      </c>
      <c r="Q54" s="98">
        <f t="shared" si="0"/>
        <v>65707678.350000001</v>
      </c>
    </row>
    <row r="55" spans="2:17" ht="15.95" customHeight="1" x14ac:dyDescent="0.25">
      <c r="B55" s="101" t="s">
        <v>240</v>
      </c>
      <c r="C55" s="99">
        <v>0</v>
      </c>
      <c r="D55" s="99">
        <v>0</v>
      </c>
      <c r="E55" s="99">
        <v>2515171.7599999998</v>
      </c>
      <c r="F55" s="99">
        <v>1359467.92</v>
      </c>
      <c r="G55" s="99">
        <v>1427242.9</v>
      </c>
      <c r="H55" s="99">
        <v>1679645.8</v>
      </c>
      <c r="I55" s="99">
        <v>1539196.65</v>
      </c>
      <c r="J55" s="99">
        <v>222706.95</v>
      </c>
      <c r="K55" s="99">
        <v>0</v>
      </c>
      <c r="L55" s="99">
        <v>0</v>
      </c>
      <c r="M55" s="99">
        <v>0</v>
      </c>
      <c r="N55" s="99">
        <v>0</v>
      </c>
      <c r="O55" s="99">
        <v>0</v>
      </c>
      <c r="P55" s="99">
        <v>0</v>
      </c>
      <c r="Q55" s="98">
        <f t="shared" si="0"/>
        <v>8743431.9799999986</v>
      </c>
    </row>
    <row r="56" spans="2:17" ht="15.95" customHeight="1" x14ac:dyDescent="0.25">
      <c r="B56" s="100" t="s">
        <v>241</v>
      </c>
      <c r="C56" s="97">
        <v>0</v>
      </c>
      <c r="D56" s="97">
        <v>270214128.70999998</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v>38591642.25</v>
      </c>
      <c r="Q56" s="98">
        <f t="shared" si="0"/>
        <v>467012239.64999992</v>
      </c>
    </row>
    <row r="57" spans="2:17" ht="15.95" customHeight="1" x14ac:dyDescent="0.25">
      <c r="B57" s="102" t="s">
        <v>242</v>
      </c>
      <c r="C57" s="97">
        <v>0</v>
      </c>
      <c r="D57" s="97">
        <v>270214128.70999998</v>
      </c>
      <c r="E57" s="97">
        <v>44818011.119999997</v>
      </c>
      <c r="F57" s="97">
        <v>34306523.68</v>
      </c>
      <c r="G57" s="97">
        <v>33466328.490000002</v>
      </c>
      <c r="H57" s="97">
        <v>43784173.890000001</v>
      </c>
      <c r="I57" s="97">
        <v>37789922.030000001</v>
      </c>
      <c r="J57" s="97">
        <v>36540272.550000004</v>
      </c>
      <c r="K57" s="97">
        <v>39124230.350000001</v>
      </c>
      <c r="L57" s="97">
        <v>39691004.659999996</v>
      </c>
      <c r="M57" s="97">
        <v>38853461.149999999</v>
      </c>
      <c r="N57" s="97">
        <v>42591190.579999998</v>
      </c>
      <c r="O57" s="97">
        <v>37455478.899999999</v>
      </c>
      <c r="P57" s="97">
        <v>38591642.25</v>
      </c>
      <c r="Q57" s="98">
        <f t="shared" si="0"/>
        <v>467012239.64999992</v>
      </c>
    </row>
    <row r="58" spans="2:17" ht="15.95" customHeight="1" x14ac:dyDescent="0.25">
      <c r="B58" s="101" t="s">
        <v>243</v>
      </c>
      <c r="C58" s="99">
        <v>0</v>
      </c>
      <c r="D58" s="99">
        <v>185596113</v>
      </c>
      <c r="E58" s="99">
        <v>11015683.220000001</v>
      </c>
      <c r="F58" s="99">
        <v>0</v>
      </c>
      <c r="G58" s="99">
        <v>0</v>
      </c>
      <c r="H58" s="99">
        <v>490320</v>
      </c>
      <c r="I58" s="99">
        <v>201500</v>
      </c>
      <c r="J58" s="99">
        <v>0</v>
      </c>
      <c r="K58" s="99">
        <v>1120428.98</v>
      </c>
      <c r="L58" s="99">
        <v>2820925.36</v>
      </c>
      <c r="M58" s="99">
        <v>789644.34</v>
      </c>
      <c r="N58" s="99">
        <v>3423122.79</v>
      </c>
      <c r="O58" s="99">
        <v>0</v>
      </c>
      <c r="P58" s="99">
        <v>450263.9</v>
      </c>
      <c r="Q58" s="98">
        <f t="shared" si="0"/>
        <v>20311888.59</v>
      </c>
    </row>
    <row r="59" spans="2:17" ht="15.95" customHeight="1" x14ac:dyDescent="0.25">
      <c r="B59" s="101" t="s">
        <v>299</v>
      </c>
      <c r="C59" s="99">
        <v>0</v>
      </c>
      <c r="D59" s="99">
        <v>54888693.709999993</v>
      </c>
      <c r="E59" s="99">
        <v>32156254.170000002</v>
      </c>
      <c r="F59" s="99">
        <v>32070781.59</v>
      </c>
      <c r="G59" s="99">
        <v>32105366.52</v>
      </c>
      <c r="H59" s="99">
        <v>41274524.009999998</v>
      </c>
      <c r="I59" s="99">
        <v>35297523.990000002</v>
      </c>
      <c r="J59" s="99">
        <v>34735057.090000004</v>
      </c>
      <c r="K59" s="99">
        <v>34588908.310000002</v>
      </c>
      <c r="L59" s="99">
        <v>34695106.659999996</v>
      </c>
      <c r="M59" s="99">
        <v>35195866.189999998</v>
      </c>
      <c r="N59" s="99">
        <v>35422605.899999999</v>
      </c>
      <c r="O59" s="99">
        <v>35574585.240000002</v>
      </c>
      <c r="P59" s="99">
        <v>35508406.409999996</v>
      </c>
      <c r="Q59" s="98">
        <f t="shared" si="0"/>
        <v>418624986.08000004</v>
      </c>
    </row>
    <row r="60" spans="2:17" ht="15.95" customHeight="1" x14ac:dyDescent="0.25">
      <c r="B60" s="101" t="s">
        <v>244</v>
      </c>
      <c r="C60" s="99">
        <v>0</v>
      </c>
      <c r="D60" s="99">
        <v>14729322</v>
      </c>
      <c r="E60" s="99">
        <v>432292.75</v>
      </c>
      <c r="F60" s="99">
        <v>244685.56</v>
      </c>
      <c r="G60" s="99">
        <v>201605.14</v>
      </c>
      <c r="H60" s="99">
        <v>853373.59</v>
      </c>
      <c r="I60" s="99">
        <v>504273</v>
      </c>
      <c r="J60" s="99">
        <v>99957</v>
      </c>
      <c r="K60" s="99">
        <v>720098</v>
      </c>
      <c r="L60" s="99">
        <v>1119332.32</v>
      </c>
      <c r="M60" s="99">
        <v>244802.3</v>
      </c>
      <c r="N60" s="99">
        <v>1227719.3500000001</v>
      </c>
      <c r="O60" s="99">
        <v>155948.54999999999</v>
      </c>
      <c r="P60" s="99">
        <v>1347812.7</v>
      </c>
      <c r="Q60" s="98">
        <f t="shared" si="0"/>
        <v>7151900.2599999998</v>
      </c>
    </row>
    <row r="61" spans="2:17" ht="15.95" customHeight="1" x14ac:dyDescent="0.25">
      <c r="B61" s="101" t="s">
        <v>300</v>
      </c>
      <c r="C61" s="97">
        <v>0</v>
      </c>
      <c r="D61" s="97">
        <v>15000000</v>
      </c>
      <c r="E61" s="99">
        <v>1213780.98</v>
      </c>
      <c r="F61" s="99">
        <v>1991056.53</v>
      </c>
      <c r="G61" s="97">
        <v>1159356.83</v>
      </c>
      <c r="H61" s="97">
        <v>1165956.29</v>
      </c>
      <c r="I61" s="97">
        <v>1786625.04</v>
      </c>
      <c r="J61" s="97">
        <v>1705258.46</v>
      </c>
      <c r="K61" s="97">
        <v>2694795.06</v>
      </c>
      <c r="L61" s="97">
        <v>1055640.32</v>
      </c>
      <c r="M61" s="97">
        <v>2623148.3200000003</v>
      </c>
      <c r="N61" s="97">
        <v>2517742.54</v>
      </c>
      <c r="O61" s="97">
        <v>1724945.1099999999</v>
      </c>
      <c r="P61" s="97">
        <v>1285159.24</v>
      </c>
      <c r="Q61" s="98">
        <f t="shared" si="0"/>
        <v>20923464.719999999</v>
      </c>
    </row>
    <row r="62" spans="2:17" ht="15.95" customHeight="1" x14ac:dyDescent="0.25">
      <c r="B62" s="102" t="s">
        <v>245</v>
      </c>
      <c r="C62" s="97">
        <v>0</v>
      </c>
      <c r="D62" s="97">
        <v>1085192066.78</v>
      </c>
      <c r="E62" s="97">
        <v>63063012.480000004</v>
      </c>
      <c r="F62" s="97">
        <v>100108332.96000001</v>
      </c>
      <c r="G62" s="97">
        <v>63865188.900000006</v>
      </c>
      <c r="H62" s="97">
        <v>72680771.039999992</v>
      </c>
      <c r="I62" s="97">
        <v>110438733.91</v>
      </c>
      <c r="J62" s="97">
        <v>94040413.629999995</v>
      </c>
      <c r="K62" s="97">
        <v>81604324.540000007</v>
      </c>
      <c r="L62" s="97">
        <v>79129336.099999994</v>
      </c>
      <c r="M62" s="97">
        <v>75337328.900000006</v>
      </c>
      <c r="N62" s="97">
        <v>88118034.650000006</v>
      </c>
      <c r="O62" s="97">
        <v>74206306.99000001</v>
      </c>
      <c r="P62" s="97">
        <v>77189843.090000004</v>
      </c>
      <c r="Q62" s="98">
        <f t="shared" si="0"/>
        <v>979781627.18999994</v>
      </c>
    </row>
    <row r="63" spans="2:17" ht="15.95" customHeight="1" x14ac:dyDescent="0.25">
      <c r="B63" s="102" t="s">
        <v>246</v>
      </c>
      <c r="C63" s="99">
        <v>0</v>
      </c>
      <c r="D63" s="99">
        <v>1085192066.78</v>
      </c>
      <c r="E63" s="99">
        <v>63063012.480000004</v>
      </c>
      <c r="F63" s="99">
        <v>100108332.96000001</v>
      </c>
      <c r="G63" s="99">
        <v>63865188.900000006</v>
      </c>
      <c r="H63" s="99">
        <v>72680771.039999992</v>
      </c>
      <c r="I63" s="99">
        <v>110438733.91</v>
      </c>
      <c r="J63" s="99">
        <v>94040413.629999995</v>
      </c>
      <c r="K63" s="99">
        <v>81604324.540000007</v>
      </c>
      <c r="L63" s="99">
        <v>79129336.099999994</v>
      </c>
      <c r="M63" s="99">
        <v>75337328.900000006</v>
      </c>
      <c r="N63" s="99">
        <v>88118034.650000006</v>
      </c>
      <c r="O63" s="99">
        <v>74206306.99000001</v>
      </c>
      <c r="P63" s="99">
        <v>77189843.090000004</v>
      </c>
      <c r="Q63" s="98">
        <f t="shared" si="0"/>
        <v>979781627.18999994</v>
      </c>
    </row>
    <row r="64" spans="2:17" ht="15.95" customHeight="1" x14ac:dyDescent="0.25">
      <c r="B64" s="101" t="s">
        <v>247</v>
      </c>
      <c r="C64" s="99">
        <v>0</v>
      </c>
      <c r="D64" s="99">
        <v>272296836.77999997</v>
      </c>
      <c r="E64" s="99">
        <v>21159317.440000001</v>
      </c>
      <c r="F64" s="99">
        <v>32369593.270000003</v>
      </c>
      <c r="G64" s="99">
        <v>17255303.84</v>
      </c>
      <c r="H64" s="99">
        <v>26427545.840000004</v>
      </c>
      <c r="I64" s="99">
        <v>26939806.859999999</v>
      </c>
      <c r="J64" s="99">
        <v>25847877.800000001</v>
      </c>
      <c r="K64" s="99">
        <v>25130749.190000001</v>
      </c>
      <c r="L64" s="99">
        <v>20851992.27</v>
      </c>
      <c r="M64" s="99">
        <v>25083812.109999999</v>
      </c>
      <c r="N64" s="99">
        <v>23642510.73</v>
      </c>
      <c r="O64" s="99">
        <v>26253273.289999999</v>
      </c>
      <c r="P64" s="99">
        <v>23552172.330000002</v>
      </c>
      <c r="Q64" s="98">
        <f t="shared" si="0"/>
        <v>294513954.96999997</v>
      </c>
    </row>
    <row r="65" spans="2:17" ht="15.95" customHeight="1" x14ac:dyDescent="0.25">
      <c r="B65" s="101" t="s">
        <v>248</v>
      </c>
      <c r="C65" s="99">
        <v>0</v>
      </c>
      <c r="D65" s="99">
        <v>338681390</v>
      </c>
      <c r="E65" s="99">
        <v>10109401.619999999</v>
      </c>
      <c r="F65" s="99">
        <v>36588773.400000006</v>
      </c>
      <c r="G65" s="99">
        <v>10037829.33</v>
      </c>
      <c r="H65" s="99">
        <v>14403253.08</v>
      </c>
      <c r="I65" s="99">
        <v>19696849.889999997</v>
      </c>
      <c r="J65" s="99">
        <v>31912211.73</v>
      </c>
      <c r="K65" s="99">
        <v>19855955.399999999</v>
      </c>
      <c r="L65" s="99">
        <v>18035488.539999999</v>
      </c>
      <c r="M65" s="99">
        <v>13490838.850000001</v>
      </c>
      <c r="N65" s="99">
        <v>24636327.030000001</v>
      </c>
      <c r="O65" s="99">
        <v>8413790.7699999996</v>
      </c>
      <c r="P65" s="99">
        <v>19563510.469999995</v>
      </c>
      <c r="Q65" s="98">
        <f t="shared" si="0"/>
        <v>226744230.11000001</v>
      </c>
    </row>
    <row r="66" spans="2:17" ht="15.95" customHeight="1" x14ac:dyDescent="0.25">
      <c r="B66" s="101" t="s">
        <v>249</v>
      </c>
      <c r="C66" s="99">
        <v>0</v>
      </c>
      <c r="D66" s="99">
        <v>474213840</v>
      </c>
      <c r="E66" s="99">
        <v>31794293.419999998</v>
      </c>
      <c r="F66" s="99">
        <v>31149966.289999999</v>
      </c>
      <c r="G66" s="99">
        <v>36572055.730000004</v>
      </c>
      <c r="H66" s="99">
        <v>31849972.119999997</v>
      </c>
      <c r="I66" s="99">
        <v>63802077.159999996</v>
      </c>
      <c r="J66" s="99">
        <v>36280324.099999994</v>
      </c>
      <c r="K66" s="99">
        <v>36617619.950000003</v>
      </c>
      <c r="L66" s="99">
        <v>40241855.289999999</v>
      </c>
      <c r="M66" s="99">
        <v>36762677.940000005</v>
      </c>
      <c r="N66" s="99">
        <v>39839196.890000001</v>
      </c>
      <c r="O66" s="99">
        <v>39539242.93</v>
      </c>
      <c r="P66" s="99">
        <v>34074160.289999999</v>
      </c>
      <c r="Q66" s="98">
        <f t="shared" si="0"/>
        <v>458523442.11000001</v>
      </c>
    </row>
    <row r="67" spans="2:17" ht="15.95" customHeight="1" x14ac:dyDescent="0.25">
      <c r="B67" s="103" t="s">
        <v>250</v>
      </c>
      <c r="C67" s="97">
        <v>0</v>
      </c>
      <c r="D67" s="97">
        <v>111801991.78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v>17275531.009999998</v>
      </c>
      <c r="Q67" s="98">
        <f t="shared" si="0"/>
        <v>70488313.319999993</v>
      </c>
    </row>
    <row r="68" spans="2:17" ht="15.95" customHeight="1" x14ac:dyDescent="0.25">
      <c r="B68" s="104" t="s">
        <v>251</v>
      </c>
      <c r="C68" s="97">
        <v>0</v>
      </c>
      <c r="D68" s="97">
        <v>111801991.78</v>
      </c>
      <c r="E68" s="97">
        <v>3794105.46</v>
      </c>
      <c r="F68" s="97">
        <v>4012884.17</v>
      </c>
      <c r="G68" s="97">
        <v>3805393.12</v>
      </c>
      <c r="H68" s="97">
        <v>3290444.12</v>
      </c>
      <c r="I68" s="97">
        <v>10510914.949999999</v>
      </c>
      <c r="J68" s="97">
        <v>3179256.82</v>
      </c>
      <c r="K68" s="97">
        <v>4188951.8299999996</v>
      </c>
      <c r="L68" s="97">
        <v>5815483.7200000007</v>
      </c>
      <c r="M68" s="97">
        <v>4856688.0399999991</v>
      </c>
      <c r="N68" s="97">
        <v>4515629.49</v>
      </c>
      <c r="O68" s="97">
        <v>5243030.59</v>
      </c>
      <c r="P68" s="97">
        <v>17275531.009999998</v>
      </c>
      <c r="Q68" s="98">
        <f t="shared" si="0"/>
        <v>70488313.319999993</v>
      </c>
    </row>
    <row r="69" spans="2:17" ht="15.95" customHeight="1" x14ac:dyDescent="0.25">
      <c r="B69" s="101" t="s">
        <v>252</v>
      </c>
      <c r="C69" s="99">
        <v>0</v>
      </c>
      <c r="D69" s="99">
        <v>51801991.780000001</v>
      </c>
      <c r="E69" s="99">
        <v>3794105.46</v>
      </c>
      <c r="F69" s="99">
        <v>4012884.17</v>
      </c>
      <c r="G69" s="99">
        <v>3083050.48</v>
      </c>
      <c r="H69" s="99">
        <v>3290444.12</v>
      </c>
      <c r="I69" s="99">
        <v>10375795.58</v>
      </c>
      <c r="J69" s="99">
        <v>3029387.4</v>
      </c>
      <c r="K69" s="99">
        <v>4188951.8299999996</v>
      </c>
      <c r="L69" s="99">
        <v>5539417.4800000004</v>
      </c>
      <c r="M69" s="99">
        <v>4660528.7699999996</v>
      </c>
      <c r="N69" s="99">
        <v>4515629.49</v>
      </c>
      <c r="O69" s="99">
        <v>4731137.79</v>
      </c>
      <c r="P69" s="99">
        <v>17275531.009999998</v>
      </c>
      <c r="Q69" s="98">
        <f t="shared" si="0"/>
        <v>68496863.579999983</v>
      </c>
    </row>
    <row r="70" spans="2:17" ht="15.95" customHeight="1" x14ac:dyDescent="0.25">
      <c r="B70" s="101" t="s">
        <v>320</v>
      </c>
      <c r="C70" s="99">
        <v>0</v>
      </c>
      <c r="D70" s="99">
        <v>60000000</v>
      </c>
      <c r="E70" s="99">
        <v>0</v>
      </c>
      <c r="F70" s="99">
        <v>0</v>
      </c>
      <c r="G70" s="99">
        <v>722342.64</v>
      </c>
      <c r="H70" s="99">
        <v>0</v>
      </c>
      <c r="I70" s="99">
        <v>135119.37</v>
      </c>
      <c r="J70" s="99">
        <v>149869.42000000001</v>
      </c>
      <c r="K70" s="99">
        <v>0</v>
      </c>
      <c r="L70" s="99">
        <v>276066.24</v>
      </c>
      <c r="M70" s="99">
        <v>196159.27</v>
      </c>
      <c r="N70" s="99">
        <v>0</v>
      </c>
      <c r="O70" s="99">
        <v>511892.8</v>
      </c>
      <c r="P70" s="99">
        <v>0</v>
      </c>
      <c r="Q70" s="98">
        <f t="shared" si="0"/>
        <v>1991449.74</v>
      </c>
    </row>
    <row r="71" spans="2:17" ht="15.95" customHeight="1" x14ac:dyDescent="0.25">
      <c r="B71" s="103" t="s">
        <v>253</v>
      </c>
      <c r="C71" s="99">
        <v>0</v>
      </c>
      <c r="D71" s="99">
        <v>170175447</v>
      </c>
      <c r="E71" s="99">
        <v>42351192.07</v>
      </c>
      <c r="F71" s="99">
        <v>8825367.5</v>
      </c>
      <c r="G71" s="99">
        <v>7379371</v>
      </c>
      <c r="H71" s="99">
        <v>6878928</v>
      </c>
      <c r="I71" s="99">
        <v>8875743.870000001</v>
      </c>
      <c r="J71" s="99">
        <v>6881800</v>
      </c>
      <c r="K71" s="99">
        <v>7825065</v>
      </c>
      <c r="L71" s="99">
        <v>5467255</v>
      </c>
      <c r="M71" s="99">
        <v>7070450</v>
      </c>
      <c r="N71" s="99">
        <v>15290907.35</v>
      </c>
      <c r="O71" s="99">
        <v>5774380</v>
      </c>
      <c r="P71" s="99">
        <v>8375050</v>
      </c>
      <c r="Q71" s="98">
        <f t="shared" si="0"/>
        <v>130995509.78999999</v>
      </c>
    </row>
    <row r="72" spans="2:17" ht="15.95" customHeight="1" x14ac:dyDescent="0.25">
      <c r="B72" s="104" t="s">
        <v>254</v>
      </c>
      <c r="C72" s="97">
        <v>0</v>
      </c>
      <c r="D72" s="97">
        <v>170175447</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v>8375050</v>
      </c>
      <c r="Q72" s="98">
        <f t="shared" si="0"/>
        <v>130995509.78999999</v>
      </c>
    </row>
    <row r="73" spans="2:17" ht="15.95" customHeight="1" x14ac:dyDescent="0.25">
      <c r="B73" s="101" t="s">
        <v>255</v>
      </c>
      <c r="C73" s="97">
        <v>0</v>
      </c>
      <c r="D73" s="97">
        <v>170175447</v>
      </c>
      <c r="E73" s="97">
        <v>42351192.07</v>
      </c>
      <c r="F73" s="97">
        <v>8825367.5</v>
      </c>
      <c r="G73" s="97">
        <v>7379371</v>
      </c>
      <c r="H73" s="97">
        <v>6878928</v>
      </c>
      <c r="I73" s="97">
        <v>8875743.870000001</v>
      </c>
      <c r="J73" s="97">
        <v>6881800</v>
      </c>
      <c r="K73" s="97">
        <v>7825065</v>
      </c>
      <c r="L73" s="97">
        <v>5467255</v>
      </c>
      <c r="M73" s="97">
        <v>7070450</v>
      </c>
      <c r="N73" s="97">
        <v>15290907.35</v>
      </c>
      <c r="O73" s="97">
        <v>5774380</v>
      </c>
      <c r="P73" s="97">
        <v>8375050</v>
      </c>
      <c r="Q73" s="98">
        <f t="shared" si="0"/>
        <v>130995509.78999999</v>
      </c>
    </row>
    <row r="74" spans="2:17" ht="15.95" customHeight="1" x14ac:dyDescent="0.25">
      <c r="B74" s="103" t="s">
        <v>256</v>
      </c>
      <c r="C74" s="97">
        <v>0</v>
      </c>
      <c r="D74" s="97">
        <v>6038334</v>
      </c>
      <c r="E74" s="97">
        <v>0</v>
      </c>
      <c r="F74" s="97">
        <v>0</v>
      </c>
      <c r="G74" s="97">
        <v>0</v>
      </c>
      <c r="H74" s="97">
        <v>469493</v>
      </c>
      <c r="I74" s="97">
        <v>0</v>
      </c>
      <c r="J74" s="97">
        <v>0</v>
      </c>
      <c r="K74" s="97">
        <v>32450</v>
      </c>
      <c r="L74" s="97">
        <v>0</v>
      </c>
      <c r="M74" s="97">
        <v>0</v>
      </c>
      <c r="N74" s="97">
        <v>0</v>
      </c>
      <c r="O74" s="97">
        <v>0</v>
      </c>
      <c r="P74" s="97">
        <v>0</v>
      </c>
      <c r="Q74" s="98">
        <f t="shared" si="0"/>
        <v>501943</v>
      </c>
    </row>
    <row r="75" spans="2:17" ht="15.95" customHeight="1" x14ac:dyDescent="0.25">
      <c r="B75" s="100" t="s">
        <v>257</v>
      </c>
      <c r="C75" s="97">
        <v>0</v>
      </c>
      <c r="D75" s="97">
        <v>6038334</v>
      </c>
      <c r="E75" s="97">
        <v>0</v>
      </c>
      <c r="F75" s="97">
        <v>0</v>
      </c>
      <c r="G75" s="97">
        <v>0</v>
      </c>
      <c r="H75" s="97">
        <v>469493</v>
      </c>
      <c r="I75" s="97">
        <v>0</v>
      </c>
      <c r="J75" s="97">
        <v>0</v>
      </c>
      <c r="K75" s="97">
        <v>32450</v>
      </c>
      <c r="L75" s="97">
        <v>0</v>
      </c>
      <c r="M75" s="97">
        <v>0</v>
      </c>
      <c r="N75" s="97">
        <v>0</v>
      </c>
      <c r="O75" s="97">
        <v>0</v>
      </c>
      <c r="P75" s="97">
        <v>0</v>
      </c>
      <c r="Q75" s="98">
        <f t="shared" si="0"/>
        <v>501943</v>
      </c>
    </row>
    <row r="76" spans="2:17" ht="15.95" customHeight="1" x14ac:dyDescent="0.25">
      <c r="B76" s="131" t="s">
        <v>258</v>
      </c>
      <c r="C76" s="97">
        <v>0</v>
      </c>
      <c r="D76" s="97">
        <v>6038334</v>
      </c>
      <c r="E76" s="97">
        <v>0</v>
      </c>
      <c r="F76" s="97">
        <v>0</v>
      </c>
      <c r="G76" s="97">
        <v>0</v>
      </c>
      <c r="H76" s="97">
        <v>469493</v>
      </c>
      <c r="I76" s="97">
        <v>0</v>
      </c>
      <c r="J76" s="97">
        <v>0</v>
      </c>
      <c r="K76" s="97">
        <v>32450</v>
      </c>
      <c r="L76" s="97">
        <v>0</v>
      </c>
      <c r="M76" s="97">
        <v>0</v>
      </c>
      <c r="N76" s="97">
        <v>0</v>
      </c>
      <c r="O76" s="97">
        <v>0</v>
      </c>
      <c r="P76" s="97">
        <v>0</v>
      </c>
      <c r="Q76" s="98">
        <f t="shared" ref="Q76:Q139" si="1">SUM(E76:P76)</f>
        <v>501943</v>
      </c>
    </row>
    <row r="77" spans="2:17" ht="15.95" customHeight="1" x14ac:dyDescent="0.25">
      <c r="B77" s="103" t="s">
        <v>259</v>
      </c>
      <c r="C77" s="99">
        <v>0</v>
      </c>
      <c r="D77" s="99">
        <v>5212836935</v>
      </c>
      <c r="E77" s="99">
        <v>223832173.90000001</v>
      </c>
      <c r="F77" s="99">
        <v>392176183.17999995</v>
      </c>
      <c r="G77" s="99">
        <v>390909875.69</v>
      </c>
      <c r="H77" s="99">
        <v>366283432.02000004</v>
      </c>
      <c r="I77" s="99">
        <v>387420664.68000001</v>
      </c>
      <c r="J77" s="99">
        <v>373639412.86000001</v>
      </c>
      <c r="K77" s="99">
        <v>437269782.82999998</v>
      </c>
      <c r="L77" s="99">
        <v>333405186.89999998</v>
      </c>
      <c r="M77" s="99">
        <v>630794905.46000004</v>
      </c>
      <c r="N77" s="99">
        <v>594960837.51999998</v>
      </c>
      <c r="O77" s="99">
        <v>515413016.26999998</v>
      </c>
      <c r="P77" s="99">
        <v>609577789.43999994</v>
      </c>
      <c r="Q77" s="98">
        <f t="shared" si="1"/>
        <v>5255683260.749999</v>
      </c>
    </row>
    <row r="78" spans="2:17" ht="15.95" customHeight="1" x14ac:dyDescent="0.25">
      <c r="B78" s="104" t="s">
        <v>260</v>
      </c>
      <c r="C78" s="97">
        <v>0</v>
      </c>
      <c r="D78" s="97">
        <v>5212836935</v>
      </c>
      <c r="E78" s="97">
        <v>223832173.90000001</v>
      </c>
      <c r="F78" s="97">
        <v>392176183.17999995</v>
      </c>
      <c r="G78" s="97">
        <v>390909875.69</v>
      </c>
      <c r="H78" s="97">
        <v>366283432.02000004</v>
      </c>
      <c r="I78" s="97">
        <v>387420664.68000001</v>
      </c>
      <c r="J78" s="97">
        <v>373639412.86000001</v>
      </c>
      <c r="K78" s="97">
        <v>437269782.82999998</v>
      </c>
      <c r="L78" s="97">
        <v>333405186.89999998</v>
      </c>
      <c r="M78" s="97">
        <v>630794905.46000004</v>
      </c>
      <c r="N78" s="97">
        <v>594960837.51999998</v>
      </c>
      <c r="O78" s="97">
        <v>515413016.26999998</v>
      </c>
      <c r="P78" s="97">
        <v>609577789.43999994</v>
      </c>
      <c r="Q78" s="98">
        <f t="shared" si="1"/>
        <v>5255683260.749999</v>
      </c>
    </row>
    <row r="79" spans="2:17" ht="15.95" customHeight="1" x14ac:dyDescent="0.25">
      <c r="B79" s="101" t="s">
        <v>261</v>
      </c>
      <c r="C79" s="97">
        <v>0</v>
      </c>
      <c r="D79" s="97">
        <v>1804260290</v>
      </c>
      <c r="E79" s="97">
        <v>33536209.129999999</v>
      </c>
      <c r="F79" s="97">
        <v>154090554.85999998</v>
      </c>
      <c r="G79" s="97">
        <v>164352642.64000002</v>
      </c>
      <c r="H79" s="97">
        <v>109225259.17</v>
      </c>
      <c r="I79" s="97">
        <v>170575283.63</v>
      </c>
      <c r="J79" s="97">
        <v>131910612.55000001</v>
      </c>
      <c r="K79" s="97">
        <v>227421881.96000001</v>
      </c>
      <c r="L79" s="97">
        <v>118413305.64999999</v>
      </c>
      <c r="M79" s="97">
        <v>219710154.79000002</v>
      </c>
      <c r="N79" s="97">
        <v>160754115.50999999</v>
      </c>
      <c r="O79" s="97">
        <v>253605611.90000001</v>
      </c>
      <c r="P79" s="97">
        <v>317161667.04999995</v>
      </c>
      <c r="Q79" s="98">
        <f t="shared" si="1"/>
        <v>2060757298.8400002</v>
      </c>
    </row>
    <row r="80" spans="2:17" ht="15.95" customHeight="1" x14ac:dyDescent="0.25">
      <c r="B80" s="101" t="s">
        <v>262</v>
      </c>
      <c r="C80" s="99">
        <v>0</v>
      </c>
      <c r="D80" s="99">
        <v>2551066051</v>
      </c>
      <c r="E80" s="99">
        <v>140275989.24000001</v>
      </c>
      <c r="F80" s="99">
        <v>184626491.28999999</v>
      </c>
      <c r="G80" s="99">
        <v>179449613.98999998</v>
      </c>
      <c r="H80" s="99">
        <v>203801678.43000001</v>
      </c>
      <c r="I80" s="99">
        <v>170368776.49000001</v>
      </c>
      <c r="J80" s="99">
        <v>199068502.58000001</v>
      </c>
      <c r="K80" s="99">
        <v>159477013.72999999</v>
      </c>
      <c r="L80" s="99">
        <v>155508464.50999999</v>
      </c>
      <c r="M80" s="99">
        <v>169901273.63</v>
      </c>
      <c r="N80" s="99">
        <v>209774290.35999998</v>
      </c>
      <c r="O80" s="99">
        <v>105451504.86</v>
      </c>
      <c r="P80" s="99">
        <v>218497262.91</v>
      </c>
      <c r="Q80" s="98">
        <f t="shared" si="1"/>
        <v>2096200862.0199997</v>
      </c>
    </row>
    <row r="81" spans="2:17" ht="15.95" customHeight="1" x14ac:dyDescent="0.25">
      <c r="B81" s="101" t="s">
        <v>203</v>
      </c>
      <c r="C81" s="97">
        <v>0</v>
      </c>
      <c r="D81" s="97">
        <v>857510594</v>
      </c>
      <c r="E81" s="97">
        <v>50019975.530000001</v>
      </c>
      <c r="F81" s="97">
        <v>53459137.030000001</v>
      </c>
      <c r="G81" s="97">
        <v>47107619.059999995</v>
      </c>
      <c r="H81" s="97">
        <v>53256494.420000002</v>
      </c>
      <c r="I81" s="97">
        <v>46476604.560000002</v>
      </c>
      <c r="J81" s="97">
        <v>42660297.729999997</v>
      </c>
      <c r="K81" s="97">
        <v>50370887.140000001</v>
      </c>
      <c r="L81" s="97">
        <v>59483416.740000002</v>
      </c>
      <c r="M81" s="97">
        <v>241183477.03999999</v>
      </c>
      <c r="N81" s="97">
        <v>224432431.65000001</v>
      </c>
      <c r="O81" s="97">
        <v>156355899.50999999</v>
      </c>
      <c r="P81" s="97">
        <v>73918859.479999989</v>
      </c>
      <c r="Q81" s="98">
        <f t="shared" si="1"/>
        <v>1098725099.8899999</v>
      </c>
    </row>
    <row r="82" spans="2:17" ht="15.95" customHeight="1" x14ac:dyDescent="0.25">
      <c r="B82" s="100" t="s">
        <v>264</v>
      </c>
      <c r="C82" s="97">
        <v>0</v>
      </c>
      <c r="D82" s="97">
        <v>3435415951.4099998</v>
      </c>
      <c r="E82" s="97">
        <v>369740688.04000002</v>
      </c>
      <c r="F82" s="97">
        <v>280730052.68999994</v>
      </c>
      <c r="G82" s="97">
        <v>263839931.28999999</v>
      </c>
      <c r="H82" s="97">
        <v>232926797.78999999</v>
      </c>
      <c r="I82" s="97">
        <v>295632987.39000005</v>
      </c>
      <c r="J82" s="97">
        <v>642073066.4799999</v>
      </c>
      <c r="K82" s="97">
        <v>792311280.64999998</v>
      </c>
      <c r="L82" s="97">
        <v>327368480.23999995</v>
      </c>
      <c r="M82" s="97">
        <v>269372445.05000001</v>
      </c>
      <c r="N82" s="97">
        <v>278089244.89999998</v>
      </c>
      <c r="O82" s="97">
        <v>207007442.61000001</v>
      </c>
      <c r="P82" s="97">
        <v>346910917.78999996</v>
      </c>
      <c r="Q82" s="98">
        <f t="shared" si="1"/>
        <v>4306003334.9200001</v>
      </c>
    </row>
    <row r="83" spans="2:17" ht="15.95" customHeight="1" x14ac:dyDescent="0.25">
      <c r="B83" s="102" t="s">
        <v>265</v>
      </c>
      <c r="C83" s="99">
        <v>0</v>
      </c>
      <c r="D83" s="99">
        <v>3435415951.4099998</v>
      </c>
      <c r="E83" s="99">
        <v>369740688.04000002</v>
      </c>
      <c r="F83" s="99">
        <v>280730052.68999994</v>
      </c>
      <c r="G83" s="99">
        <v>263839931.28999999</v>
      </c>
      <c r="H83" s="99">
        <v>232926797.78999999</v>
      </c>
      <c r="I83" s="99">
        <v>295632987.39000005</v>
      </c>
      <c r="J83" s="99">
        <v>642073066.4799999</v>
      </c>
      <c r="K83" s="99">
        <v>792311280.64999998</v>
      </c>
      <c r="L83" s="99">
        <v>327368480.23999995</v>
      </c>
      <c r="M83" s="99">
        <v>269372445.05000001</v>
      </c>
      <c r="N83" s="99">
        <v>278089244.89999998</v>
      </c>
      <c r="O83" s="99">
        <v>207007442.61000001</v>
      </c>
      <c r="P83" s="99">
        <v>346910917.78999996</v>
      </c>
      <c r="Q83" s="98">
        <f t="shared" si="1"/>
        <v>4306003334.9200001</v>
      </c>
    </row>
    <row r="84" spans="2:17" ht="15.95" customHeight="1" x14ac:dyDescent="0.25">
      <c r="B84" s="101" t="s">
        <v>266</v>
      </c>
      <c r="C84" s="99">
        <v>0</v>
      </c>
      <c r="D84" s="99">
        <v>3390198380.4099998</v>
      </c>
      <c r="E84" s="99">
        <v>368844793.04000002</v>
      </c>
      <c r="F84" s="99">
        <v>273893583.86999995</v>
      </c>
      <c r="G84" s="99">
        <v>244626103.31999999</v>
      </c>
      <c r="H84" s="99">
        <v>232449577.78999999</v>
      </c>
      <c r="I84" s="99">
        <v>294909497.39000005</v>
      </c>
      <c r="J84" s="99">
        <v>641277336.4799999</v>
      </c>
      <c r="K84" s="99">
        <v>789867526.90999997</v>
      </c>
      <c r="L84" s="99">
        <v>324145586.98999995</v>
      </c>
      <c r="M84" s="99">
        <v>263616836.12</v>
      </c>
      <c r="N84" s="99">
        <v>275884520.52999997</v>
      </c>
      <c r="O84" s="99">
        <v>204800169.11000001</v>
      </c>
      <c r="P84" s="99">
        <v>345847562.78999996</v>
      </c>
      <c r="Q84" s="98">
        <f t="shared" si="1"/>
        <v>4260163094.3399997</v>
      </c>
    </row>
    <row r="85" spans="2:17" ht="15.95" customHeight="1" x14ac:dyDescent="0.25">
      <c r="B85" s="101" t="s">
        <v>267</v>
      </c>
      <c r="C85" s="99">
        <v>0</v>
      </c>
      <c r="D85" s="99">
        <v>2098836</v>
      </c>
      <c r="E85" s="99">
        <v>375820</v>
      </c>
      <c r="F85" s="99">
        <v>605510</v>
      </c>
      <c r="G85" s="99">
        <v>59960</v>
      </c>
      <c r="H85" s="99">
        <v>380720</v>
      </c>
      <c r="I85" s="99">
        <v>307340</v>
      </c>
      <c r="J85" s="99">
        <v>335680</v>
      </c>
      <c r="K85" s="99">
        <v>295480</v>
      </c>
      <c r="L85" s="99">
        <v>160900</v>
      </c>
      <c r="M85" s="99">
        <v>228900</v>
      </c>
      <c r="N85" s="99">
        <v>905525</v>
      </c>
      <c r="O85" s="99">
        <v>769730</v>
      </c>
      <c r="P85" s="99">
        <v>97500</v>
      </c>
      <c r="Q85" s="98">
        <f t="shared" si="1"/>
        <v>4523065</v>
      </c>
    </row>
    <row r="86" spans="2:17" ht="15.95" customHeight="1" x14ac:dyDescent="0.25">
      <c r="B86" s="101" t="s">
        <v>268</v>
      </c>
      <c r="C86" s="99">
        <v>0</v>
      </c>
      <c r="D86" s="99">
        <v>40000000</v>
      </c>
      <c r="E86" s="99">
        <v>0</v>
      </c>
      <c r="F86" s="99">
        <v>5709958.8200000003</v>
      </c>
      <c r="G86" s="99">
        <v>18710792.969999999</v>
      </c>
      <c r="H86" s="99">
        <v>0</v>
      </c>
      <c r="I86" s="99">
        <v>0</v>
      </c>
      <c r="J86" s="99">
        <v>0</v>
      </c>
      <c r="K86" s="99">
        <v>1341091.24</v>
      </c>
      <c r="L86" s="99">
        <v>1899930.98</v>
      </c>
      <c r="M86" s="99">
        <v>4538864.34</v>
      </c>
      <c r="N86" s="99">
        <v>442161.06</v>
      </c>
      <c r="O86" s="99">
        <v>633453.5</v>
      </c>
      <c r="P86" s="99">
        <v>0</v>
      </c>
      <c r="Q86" s="98">
        <f t="shared" si="1"/>
        <v>33276252.909999996</v>
      </c>
    </row>
    <row r="87" spans="2:17" ht="15.95" customHeight="1" x14ac:dyDescent="0.25">
      <c r="B87" s="101" t="s">
        <v>269</v>
      </c>
      <c r="C87" s="97">
        <v>0</v>
      </c>
      <c r="D87" s="97">
        <v>3118735</v>
      </c>
      <c r="E87" s="99">
        <v>520075</v>
      </c>
      <c r="F87" s="99">
        <v>521000</v>
      </c>
      <c r="G87" s="99">
        <v>443075</v>
      </c>
      <c r="H87" s="99">
        <v>96500</v>
      </c>
      <c r="I87" s="99">
        <v>416150</v>
      </c>
      <c r="J87" s="99">
        <v>460050</v>
      </c>
      <c r="K87" s="99">
        <v>807182.5</v>
      </c>
      <c r="L87" s="99">
        <v>1162062.27</v>
      </c>
      <c r="M87" s="99">
        <v>987844.59</v>
      </c>
      <c r="N87" s="99">
        <v>857038.31</v>
      </c>
      <c r="O87" s="99">
        <v>804090</v>
      </c>
      <c r="P87" s="99">
        <v>965855</v>
      </c>
      <c r="Q87" s="98">
        <f t="shared" si="1"/>
        <v>8040922.6699999999</v>
      </c>
    </row>
    <row r="88" spans="2:17" ht="15.95" customHeight="1" x14ac:dyDescent="0.25">
      <c r="B88" s="100" t="s">
        <v>270</v>
      </c>
      <c r="C88" s="97">
        <v>0</v>
      </c>
      <c r="D88" s="97">
        <v>5065424360.8000002</v>
      </c>
      <c r="E88" s="97">
        <v>332021855.20999998</v>
      </c>
      <c r="F88" s="97">
        <v>352865216.69</v>
      </c>
      <c r="G88" s="97">
        <v>314390294.56999999</v>
      </c>
      <c r="H88" s="97">
        <v>370269015.20000005</v>
      </c>
      <c r="I88" s="97">
        <v>912504562.27999997</v>
      </c>
      <c r="J88" s="97">
        <v>286650271.16000003</v>
      </c>
      <c r="K88" s="97">
        <v>333030795.25</v>
      </c>
      <c r="L88" s="97">
        <v>1582168035.8099999</v>
      </c>
      <c r="M88" s="97">
        <v>371754397.44999999</v>
      </c>
      <c r="N88" s="97">
        <v>265948621.02000001</v>
      </c>
      <c r="O88" s="97">
        <v>283531859.07999998</v>
      </c>
      <c r="P88" s="97">
        <v>325349240.68000001</v>
      </c>
      <c r="Q88" s="98">
        <f t="shared" si="1"/>
        <v>5730484164.4000006</v>
      </c>
    </row>
    <row r="89" spans="2:17" ht="15.95" customHeight="1" x14ac:dyDescent="0.25">
      <c r="B89" s="102" t="s">
        <v>271</v>
      </c>
      <c r="C89" s="99">
        <v>0</v>
      </c>
      <c r="D89" s="97">
        <v>5065424360.8000002</v>
      </c>
      <c r="E89" s="97">
        <v>332021855.20999998</v>
      </c>
      <c r="F89" s="97">
        <v>352865216.69</v>
      </c>
      <c r="G89" s="97">
        <v>314390294.56999999</v>
      </c>
      <c r="H89" s="97">
        <v>370269015.20000005</v>
      </c>
      <c r="I89" s="97">
        <v>912504562.27999997</v>
      </c>
      <c r="J89" s="97">
        <v>286650271.16000003</v>
      </c>
      <c r="K89" s="97">
        <v>333030795.25</v>
      </c>
      <c r="L89" s="97">
        <v>1582168035.8099999</v>
      </c>
      <c r="M89" s="97">
        <v>371754397.44999999</v>
      </c>
      <c r="N89" s="97">
        <v>265948621.02000001</v>
      </c>
      <c r="O89" s="97">
        <v>283531859.07999998</v>
      </c>
      <c r="P89" s="97">
        <v>325349240.68000001</v>
      </c>
      <c r="Q89" s="98">
        <f t="shared" si="1"/>
        <v>5730484164.4000006</v>
      </c>
    </row>
    <row r="90" spans="2:17" ht="15.95" customHeight="1" x14ac:dyDescent="0.25">
      <c r="B90" s="101" t="s">
        <v>272</v>
      </c>
      <c r="C90" s="99">
        <v>0</v>
      </c>
      <c r="D90" s="99">
        <v>1483150848.8</v>
      </c>
      <c r="E90" s="99">
        <v>6838637.4900000002</v>
      </c>
      <c r="F90" s="99">
        <v>5380827.7800000003</v>
      </c>
      <c r="G90" s="99">
        <v>8190769.4100000001</v>
      </c>
      <c r="H90" s="99">
        <v>24076054.280000001</v>
      </c>
      <c r="I90" s="99">
        <v>610406633.50999999</v>
      </c>
      <c r="J90" s="99">
        <v>9358334.4399999995</v>
      </c>
      <c r="K90" s="99">
        <v>5620026.3300000001</v>
      </c>
      <c r="L90" s="99">
        <v>1195481377.1199999</v>
      </c>
      <c r="M90" s="99">
        <v>6806482.5800000001</v>
      </c>
      <c r="N90" s="99">
        <v>5220000</v>
      </c>
      <c r="O90" s="99">
        <v>5731300.8399999999</v>
      </c>
      <c r="P90" s="99">
        <v>5426657</v>
      </c>
      <c r="Q90" s="98">
        <f t="shared" si="1"/>
        <v>1888537100.78</v>
      </c>
    </row>
    <row r="91" spans="2:17" ht="15.95" customHeight="1" x14ac:dyDescent="0.25">
      <c r="B91" s="101" t="s">
        <v>273</v>
      </c>
      <c r="C91" s="99">
        <v>0</v>
      </c>
      <c r="D91" s="99">
        <v>3582273512</v>
      </c>
      <c r="E91" s="99">
        <v>325183217.71999997</v>
      </c>
      <c r="F91" s="99">
        <v>347484388.91000003</v>
      </c>
      <c r="G91" s="99">
        <v>306199525.15999997</v>
      </c>
      <c r="H91" s="99">
        <v>346192960.92000002</v>
      </c>
      <c r="I91" s="99">
        <v>302097928.76999998</v>
      </c>
      <c r="J91" s="99">
        <v>277291936.72000003</v>
      </c>
      <c r="K91" s="99">
        <v>327410768.92000002</v>
      </c>
      <c r="L91" s="99">
        <v>386686658.69</v>
      </c>
      <c r="M91" s="99">
        <v>364947914.87</v>
      </c>
      <c r="N91" s="99">
        <v>260728621.02000001</v>
      </c>
      <c r="O91" s="99">
        <v>277800558.24000001</v>
      </c>
      <c r="P91" s="99">
        <v>319922583.68000001</v>
      </c>
      <c r="Q91" s="98">
        <f t="shared" si="1"/>
        <v>3841947063.6199994</v>
      </c>
    </row>
    <row r="92" spans="2:17" ht="15.95" customHeight="1" x14ac:dyDescent="0.25">
      <c r="B92" s="100" t="s">
        <v>274</v>
      </c>
      <c r="C92" s="99">
        <v>0</v>
      </c>
      <c r="D92" s="99">
        <v>2216650712</v>
      </c>
      <c r="E92" s="99">
        <v>183586161.91</v>
      </c>
      <c r="F92" s="99">
        <v>158838906.75999999</v>
      </c>
      <c r="G92" s="99">
        <v>187234238.41</v>
      </c>
      <c r="H92" s="99">
        <v>184153643.50000003</v>
      </c>
      <c r="I92" s="99">
        <v>194339353.93000001</v>
      </c>
      <c r="J92" s="99">
        <v>185382394.61000001</v>
      </c>
      <c r="K92" s="99">
        <v>207077469.43000001</v>
      </c>
      <c r="L92" s="99">
        <v>188210443.32000002</v>
      </c>
      <c r="M92" s="99">
        <v>189249022.78000003</v>
      </c>
      <c r="N92" s="99">
        <v>185087994.69999999</v>
      </c>
      <c r="O92" s="99">
        <v>169591894.13999999</v>
      </c>
      <c r="P92" s="99">
        <v>181641553.74999997</v>
      </c>
      <c r="Q92" s="98">
        <f t="shared" si="1"/>
        <v>2214393077.2399998</v>
      </c>
    </row>
    <row r="93" spans="2:17" ht="15.95" customHeight="1" x14ac:dyDescent="0.25">
      <c r="B93" s="102" t="s">
        <v>275</v>
      </c>
      <c r="C93" s="97">
        <v>0</v>
      </c>
      <c r="D93" s="97">
        <v>2216650712</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v>181641553.74999997</v>
      </c>
      <c r="Q93" s="98">
        <f t="shared" si="1"/>
        <v>2214393077.2399998</v>
      </c>
    </row>
    <row r="94" spans="2:17" ht="15.95" customHeight="1" x14ac:dyDescent="0.25">
      <c r="B94" s="101" t="s">
        <v>276</v>
      </c>
      <c r="C94" s="97">
        <v>0</v>
      </c>
      <c r="D94" s="97">
        <v>2216650712</v>
      </c>
      <c r="E94" s="97">
        <v>183586161.91</v>
      </c>
      <c r="F94" s="97">
        <v>158838906.75999999</v>
      </c>
      <c r="G94" s="97">
        <v>187234238.41</v>
      </c>
      <c r="H94" s="97">
        <v>184153643.50000003</v>
      </c>
      <c r="I94" s="97">
        <v>194339353.93000001</v>
      </c>
      <c r="J94" s="97">
        <v>185382394.61000001</v>
      </c>
      <c r="K94" s="97">
        <v>207077469.43000001</v>
      </c>
      <c r="L94" s="97">
        <v>188210443.32000002</v>
      </c>
      <c r="M94" s="97">
        <v>189249022.78000003</v>
      </c>
      <c r="N94" s="97">
        <v>185087994.69999999</v>
      </c>
      <c r="O94" s="97">
        <v>169591894.13999999</v>
      </c>
      <c r="P94" s="97">
        <v>181641553.74999997</v>
      </c>
      <c r="Q94" s="98">
        <f t="shared" si="1"/>
        <v>2214393077.2399998</v>
      </c>
    </row>
    <row r="95" spans="2:17" ht="15.95" customHeight="1" x14ac:dyDescent="0.25">
      <c r="B95" s="100" t="s">
        <v>169</v>
      </c>
      <c r="C95" s="97">
        <v>0</v>
      </c>
      <c r="D95" s="97">
        <v>16256738.140000001</v>
      </c>
      <c r="E95" s="97">
        <v>0</v>
      </c>
      <c r="F95" s="97">
        <v>0</v>
      </c>
      <c r="G95" s="97">
        <v>0</v>
      </c>
      <c r="H95" s="97">
        <v>0</v>
      </c>
      <c r="I95" s="97">
        <v>0</v>
      </c>
      <c r="J95" s="97">
        <v>0</v>
      </c>
      <c r="K95" s="97">
        <v>0</v>
      </c>
      <c r="L95" s="97">
        <v>0</v>
      </c>
      <c r="M95" s="97">
        <v>0</v>
      </c>
      <c r="N95" s="97">
        <v>0</v>
      </c>
      <c r="O95" s="97">
        <v>0</v>
      </c>
      <c r="P95" s="97">
        <v>0</v>
      </c>
      <c r="Q95" s="98">
        <f t="shared" si="1"/>
        <v>0</v>
      </c>
    </row>
    <row r="96" spans="2:17" ht="15.95" customHeight="1" x14ac:dyDescent="0.25">
      <c r="B96" s="100" t="s">
        <v>170</v>
      </c>
      <c r="C96" s="97">
        <v>0</v>
      </c>
      <c r="D96" s="97">
        <v>16256738.140000001</v>
      </c>
      <c r="E96" s="97">
        <v>0</v>
      </c>
      <c r="F96" s="97">
        <v>0</v>
      </c>
      <c r="G96" s="97">
        <v>0</v>
      </c>
      <c r="H96" s="97">
        <v>0</v>
      </c>
      <c r="I96" s="97">
        <v>0</v>
      </c>
      <c r="J96" s="97">
        <v>0</v>
      </c>
      <c r="K96" s="97">
        <v>0</v>
      </c>
      <c r="L96" s="97">
        <v>0</v>
      </c>
      <c r="M96" s="97">
        <v>0</v>
      </c>
      <c r="N96" s="97">
        <v>0</v>
      </c>
      <c r="O96" s="97">
        <v>0</v>
      </c>
      <c r="P96" s="97">
        <v>0</v>
      </c>
      <c r="Q96" s="98">
        <f t="shared" si="1"/>
        <v>0</v>
      </c>
    </row>
    <row r="97" spans="2:17" ht="15.95" customHeight="1" x14ac:dyDescent="0.25">
      <c r="B97" s="131" t="s">
        <v>171</v>
      </c>
      <c r="C97" s="97">
        <v>0</v>
      </c>
      <c r="D97" s="97">
        <v>16256738.140000001</v>
      </c>
      <c r="E97" s="97">
        <v>0</v>
      </c>
      <c r="F97" s="97">
        <v>0</v>
      </c>
      <c r="G97" s="97">
        <v>0</v>
      </c>
      <c r="H97" s="97">
        <v>0</v>
      </c>
      <c r="I97" s="97">
        <v>0</v>
      </c>
      <c r="J97" s="97">
        <v>0</v>
      </c>
      <c r="K97" s="97">
        <v>0</v>
      </c>
      <c r="L97" s="97">
        <v>0</v>
      </c>
      <c r="M97" s="97">
        <v>0</v>
      </c>
      <c r="N97" s="97">
        <v>0</v>
      </c>
      <c r="O97" s="97">
        <v>0</v>
      </c>
      <c r="P97" s="97">
        <v>0</v>
      </c>
      <c r="Q97" s="98">
        <f t="shared" si="1"/>
        <v>0</v>
      </c>
    </row>
    <row r="98" spans="2:17" ht="15.95" customHeight="1" x14ac:dyDescent="0.25">
      <c r="B98" s="100" t="s">
        <v>172</v>
      </c>
      <c r="C98" s="99">
        <v>0</v>
      </c>
      <c r="D98" s="97">
        <v>64599433.740000002</v>
      </c>
      <c r="E98" s="97">
        <v>12839701.210000001</v>
      </c>
      <c r="F98" s="97">
        <v>5191453.55</v>
      </c>
      <c r="G98" s="97">
        <v>4577803.87</v>
      </c>
      <c r="H98" s="97">
        <v>4466730.88</v>
      </c>
      <c r="I98" s="97">
        <v>4850609.92</v>
      </c>
      <c r="J98" s="97">
        <v>7058034.5199999996</v>
      </c>
      <c r="K98" s="97">
        <v>6121208.54</v>
      </c>
      <c r="L98" s="97">
        <v>4142978.32</v>
      </c>
      <c r="M98" s="97">
        <v>7411535.1299999999</v>
      </c>
      <c r="N98" s="97">
        <v>4149427.9</v>
      </c>
      <c r="O98" s="97">
        <v>6352856.5099999998</v>
      </c>
      <c r="P98" s="97">
        <v>4856756.1899999995</v>
      </c>
      <c r="Q98" s="98">
        <f t="shared" si="1"/>
        <v>72019096.540000007</v>
      </c>
    </row>
    <row r="99" spans="2:17" ht="15.95" customHeight="1" x14ac:dyDescent="0.25">
      <c r="B99" s="102" t="s">
        <v>173</v>
      </c>
      <c r="C99" s="99">
        <v>0</v>
      </c>
      <c r="D99" s="97">
        <v>64599433.740000002</v>
      </c>
      <c r="E99" s="97">
        <v>12839701.210000001</v>
      </c>
      <c r="F99" s="97">
        <v>5191453.55</v>
      </c>
      <c r="G99" s="97">
        <v>4577803.87</v>
      </c>
      <c r="H99" s="97">
        <v>4466730.88</v>
      </c>
      <c r="I99" s="97">
        <v>4850609.92</v>
      </c>
      <c r="J99" s="97">
        <v>7058034.5199999996</v>
      </c>
      <c r="K99" s="97">
        <v>6121208.54</v>
      </c>
      <c r="L99" s="97">
        <v>4142978.32</v>
      </c>
      <c r="M99" s="97">
        <v>7411535.1299999999</v>
      </c>
      <c r="N99" s="97">
        <v>4149427.9</v>
      </c>
      <c r="O99" s="97">
        <v>6352856.5099999998</v>
      </c>
      <c r="P99" s="97">
        <v>4856756.1899999995</v>
      </c>
      <c r="Q99" s="98">
        <f t="shared" si="1"/>
        <v>72019096.540000007</v>
      </c>
    </row>
    <row r="100" spans="2:17" ht="15.95" customHeight="1" x14ac:dyDescent="0.25">
      <c r="B100" s="101" t="s">
        <v>174</v>
      </c>
      <c r="C100" s="99">
        <v>0</v>
      </c>
      <c r="D100" s="99">
        <v>0</v>
      </c>
      <c r="E100" s="99">
        <v>0</v>
      </c>
      <c r="F100" s="99">
        <v>0</v>
      </c>
      <c r="G100" s="99">
        <v>0</v>
      </c>
      <c r="H100" s="99">
        <v>0</v>
      </c>
      <c r="I100" s="99">
        <v>0</v>
      </c>
      <c r="J100" s="99">
        <v>0</v>
      </c>
      <c r="K100" s="99">
        <v>0</v>
      </c>
      <c r="L100" s="99">
        <v>30000</v>
      </c>
      <c r="M100" s="99">
        <v>708000</v>
      </c>
      <c r="N100" s="99">
        <v>0</v>
      </c>
      <c r="O100" s="99">
        <v>0</v>
      </c>
      <c r="P100" s="99">
        <v>0</v>
      </c>
      <c r="Q100" s="98">
        <f t="shared" si="1"/>
        <v>738000</v>
      </c>
    </row>
    <row r="101" spans="2:17" ht="15.95" customHeight="1" x14ac:dyDescent="0.25">
      <c r="B101" s="101" t="s">
        <v>277</v>
      </c>
      <c r="C101" s="97">
        <v>0</v>
      </c>
      <c r="D101" s="97">
        <v>3352062.24</v>
      </c>
      <c r="E101" s="99">
        <v>2803099.52</v>
      </c>
      <c r="F101" s="99">
        <v>268122.71999999997</v>
      </c>
      <c r="G101" s="99">
        <v>0</v>
      </c>
      <c r="H101" s="99">
        <v>0</v>
      </c>
      <c r="I101" s="97">
        <v>0</v>
      </c>
      <c r="J101" s="97">
        <v>0</v>
      </c>
      <c r="K101" s="97">
        <v>0</v>
      </c>
      <c r="L101" s="97">
        <v>0</v>
      </c>
      <c r="M101" s="97">
        <v>0</v>
      </c>
      <c r="N101" s="97">
        <v>0</v>
      </c>
      <c r="O101" s="97">
        <v>0</v>
      </c>
      <c r="P101" s="97">
        <v>280840</v>
      </c>
      <c r="Q101" s="98">
        <f t="shared" si="1"/>
        <v>3352062.24</v>
      </c>
    </row>
    <row r="102" spans="2:17" ht="15.95" customHeight="1" x14ac:dyDescent="0.25">
      <c r="B102" s="101" t="s">
        <v>308</v>
      </c>
      <c r="C102" s="99">
        <v>0</v>
      </c>
      <c r="D102" s="99">
        <v>9901773</v>
      </c>
      <c r="E102" s="99">
        <v>0</v>
      </c>
      <c r="F102" s="99">
        <v>0</v>
      </c>
      <c r="G102" s="99">
        <v>0</v>
      </c>
      <c r="H102" s="99">
        <v>0</v>
      </c>
      <c r="I102" s="99">
        <v>0</v>
      </c>
      <c r="J102" s="99">
        <v>0</v>
      </c>
      <c r="K102" s="99">
        <v>0</v>
      </c>
      <c r="L102" s="99">
        <v>0</v>
      </c>
      <c r="M102" s="99">
        <v>0</v>
      </c>
      <c r="N102" s="99">
        <v>0</v>
      </c>
      <c r="O102" s="99">
        <v>0</v>
      </c>
      <c r="P102" s="99">
        <v>0</v>
      </c>
      <c r="Q102" s="98">
        <f t="shared" si="1"/>
        <v>0</v>
      </c>
    </row>
    <row r="103" spans="2:17" ht="15.95" customHeight="1" x14ac:dyDescent="0.25">
      <c r="B103" s="101" t="s">
        <v>278</v>
      </c>
      <c r="C103" s="99">
        <v>0</v>
      </c>
      <c r="D103" s="99">
        <v>19744906</v>
      </c>
      <c r="E103" s="99">
        <v>4079864</v>
      </c>
      <c r="F103" s="99">
        <v>394150</v>
      </c>
      <c r="G103" s="99">
        <v>118010</v>
      </c>
      <c r="H103" s="99">
        <v>386020</v>
      </c>
      <c r="I103" s="99">
        <v>1763408</v>
      </c>
      <c r="J103" s="99">
        <v>4168304</v>
      </c>
      <c r="K103" s="99">
        <v>2012220</v>
      </c>
      <c r="L103" s="99">
        <v>559060</v>
      </c>
      <c r="M103" s="99">
        <v>3810036</v>
      </c>
      <c r="N103" s="99">
        <v>1377884</v>
      </c>
      <c r="O103" s="99">
        <v>729000</v>
      </c>
      <c r="P103" s="99">
        <v>346950</v>
      </c>
      <c r="Q103" s="98">
        <f t="shared" si="1"/>
        <v>19744906</v>
      </c>
    </row>
    <row r="104" spans="2:17" ht="15.95" customHeight="1" x14ac:dyDescent="0.25">
      <c r="B104" s="101" t="s">
        <v>321</v>
      </c>
      <c r="C104" s="99">
        <v>0</v>
      </c>
      <c r="D104" s="99">
        <v>31600692.5</v>
      </c>
      <c r="E104" s="99">
        <v>5956737.6900000004</v>
      </c>
      <c r="F104" s="99">
        <v>4529180.83</v>
      </c>
      <c r="G104" s="99">
        <v>4459793.87</v>
      </c>
      <c r="H104" s="99">
        <v>4080710.88</v>
      </c>
      <c r="I104" s="99">
        <v>3087201.92</v>
      </c>
      <c r="J104" s="99">
        <v>2889730.52</v>
      </c>
      <c r="K104" s="99">
        <v>4108988.54</v>
      </c>
      <c r="L104" s="99">
        <v>3553918.32</v>
      </c>
      <c r="M104" s="99">
        <v>2893499.13</v>
      </c>
      <c r="N104" s="99">
        <v>2771543.9</v>
      </c>
      <c r="O104" s="99">
        <v>5623856.5099999998</v>
      </c>
      <c r="P104" s="99">
        <v>4228966.1899999995</v>
      </c>
      <c r="Q104" s="98">
        <f t="shared" si="1"/>
        <v>48184128.29999999</v>
      </c>
    </row>
    <row r="105" spans="2:17" ht="15.95" customHeight="1" x14ac:dyDescent="0.25">
      <c r="B105" s="100" t="s">
        <v>279</v>
      </c>
      <c r="C105" s="99">
        <v>0</v>
      </c>
      <c r="D105" s="97">
        <v>1658700045</v>
      </c>
      <c r="E105" s="97">
        <v>125014045.54000001</v>
      </c>
      <c r="F105" s="97">
        <v>144260644.93000001</v>
      </c>
      <c r="G105" s="97">
        <v>148025087.40000001</v>
      </c>
      <c r="H105" s="97">
        <v>124935146.03</v>
      </c>
      <c r="I105" s="97">
        <v>149145695.56999999</v>
      </c>
      <c r="J105" s="97">
        <v>134940330.81999999</v>
      </c>
      <c r="K105" s="97">
        <v>164320055.63</v>
      </c>
      <c r="L105" s="97">
        <v>155361042.89000002</v>
      </c>
      <c r="M105" s="97">
        <v>114478034.94</v>
      </c>
      <c r="N105" s="97">
        <v>136119203.59999999</v>
      </c>
      <c r="O105" s="97">
        <v>107165503.90000001</v>
      </c>
      <c r="P105" s="97">
        <v>116791994.97</v>
      </c>
      <c r="Q105" s="98">
        <f t="shared" si="1"/>
        <v>1620556786.22</v>
      </c>
    </row>
    <row r="106" spans="2:17" ht="15.95" customHeight="1" x14ac:dyDescent="0.25">
      <c r="B106" s="102" t="s">
        <v>280</v>
      </c>
      <c r="C106" s="99">
        <v>0</v>
      </c>
      <c r="D106" s="97">
        <v>1658700045</v>
      </c>
      <c r="E106" s="97">
        <v>125014045.54000001</v>
      </c>
      <c r="F106" s="97">
        <v>144260644.93000001</v>
      </c>
      <c r="G106" s="97">
        <v>148025087.40000001</v>
      </c>
      <c r="H106" s="97">
        <v>124935146.03</v>
      </c>
      <c r="I106" s="97">
        <v>149145695.56999999</v>
      </c>
      <c r="J106" s="97">
        <v>134940330.81999999</v>
      </c>
      <c r="K106" s="97">
        <v>164320055.63</v>
      </c>
      <c r="L106" s="97">
        <v>155361042.89000002</v>
      </c>
      <c r="M106" s="97">
        <v>114478034.94</v>
      </c>
      <c r="N106" s="97">
        <v>136119203.59999999</v>
      </c>
      <c r="O106" s="97">
        <v>107165503.90000001</v>
      </c>
      <c r="P106" s="97">
        <v>116791994.97</v>
      </c>
      <c r="Q106" s="98">
        <f t="shared" si="1"/>
        <v>1620556786.22</v>
      </c>
    </row>
    <row r="107" spans="2:17" ht="15.95" customHeight="1" x14ac:dyDescent="0.25">
      <c r="B107" s="101" t="s">
        <v>281</v>
      </c>
      <c r="C107" s="99">
        <v>0</v>
      </c>
      <c r="D107" s="99">
        <v>1658700045</v>
      </c>
      <c r="E107" s="99">
        <v>125014045.54000001</v>
      </c>
      <c r="F107" s="99">
        <v>144260644.93000001</v>
      </c>
      <c r="G107" s="99">
        <v>148025087.40000001</v>
      </c>
      <c r="H107" s="99">
        <v>124935146.03</v>
      </c>
      <c r="I107" s="99">
        <v>149145695.56999999</v>
      </c>
      <c r="J107" s="99">
        <v>134940330.81999999</v>
      </c>
      <c r="K107" s="99">
        <v>164320055.63</v>
      </c>
      <c r="L107" s="99">
        <v>155361042.89000002</v>
      </c>
      <c r="M107" s="99">
        <v>114478034.94</v>
      </c>
      <c r="N107" s="99">
        <v>136119203.59999999</v>
      </c>
      <c r="O107" s="99">
        <v>107165503.90000001</v>
      </c>
      <c r="P107" s="99">
        <v>116791994.97</v>
      </c>
      <c r="Q107" s="98">
        <f t="shared" si="1"/>
        <v>1620556786.22</v>
      </c>
    </row>
    <row r="108" spans="2:17" ht="15.95" customHeight="1" x14ac:dyDescent="0.25">
      <c r="B108" s="100" t="s">
        <v>282</v>
      </c>
      <c r="C108" s="97">
        <v>0</v>
      </c>
      <c r="D108" s="97">
        <v>454975839.53999996</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v>21601728.280000001</v>
      </c>
      <c r="Q108" s="98">
        <f t="shared" si="1"/>
        <v>435247739.89999998</v>
      </c>
    </row>
    <row r="109" spans="2:17" ht="15.95" customHeight="1" x14ac:dyDescent="0.25">
      <c r="B109" s="102" t="s">
        <v>283</v>
      </c>
      <c r="C109" s="97">
        <v>0</v>
      </c>
      <c r="D109" s="97">
        <v>454975839.53999996</v>
      </c>
      <c r="E109" s="97">
        <v>71205305.379999995</v>
      </c>
      <c r="F109" s="97">
        <v>22527206.359999999</v>
      </c>
      <c r="G109" s="97">
        <v>25651023.579999998</v>
      </c>
      <c r="H109" s="97">
        <v>44755907.640000008</v>
      </c>
      <c r="I109" s="97">
        <v>49689938.330000006</v>
      </c>
      <c r="J109" s="97">
        <v>27330667.740000002</v>
      </c>
      <c r="K109" s="97">
        <v>28384938.889999997</v>
      </c>
      <c r="L109" s="97">
        <v>70701400.74000001</v>
      </c>
      <c r="M109" s="97">
        <v>30586645.030000001</v>
      </c>
      <c r="N109" s="97">
        <v>20972856.34</v>
      </c>
      <c r="O109" s="97">
        <v>21840121.59</v>
      </c>
      <c r="P109" s="97">
        <v>21601728.280000001</v>
      </c>
      <c r="Q109" s="98">
        <f t="shared" si="1"/>
        <v>435247739.89999998</v>
      </c>
    </row>
    <row r="110" spans="2:17" ht="15.95" customHeight="1" x14ac:dyDescent="0.25">
      <c r="B110" s="101" t="s">
        <v>284</v>
      </c>
      <c r="C110" s="99">
        <v>0</v>
      </c>
      <c r="D110" s="99">
        <v>103431796</v>
      </c>
      <c r="E110" s="99">
        <v>6362378.6699999999</v>
      </c>
      <c r="F110" s="99">
        <v>7106129.4800000004</v>
      </c>
      <c r="G110" s="99">
        <v>7861257.04</v>
      </c>
      <c r="H110" s="99">
        <v>6272105.4900000002</v>
      </c>
      <c r="I110" s="99">
        <v>7336004.6299999999</v>
      </c>
      <c r="J110" s="99">
        <v>7424586.0600000005</v>
      </c>
      <c r="K110" s="99">
        <v>7866510.6600000001</v>
      </c>
      <c r="L110" s="99">
        <v>6159201.5800000001</v>
      </c>
      <c r="M110" s="99">
        <v>6483944.96</v>
      </c>
      <c r="N110" s="99">
        <v>5418712.9199999999</v>
      </c>
      <c r="O110" s="99">
        <v>6874924.8300000001</v>
      </c>
      <c r="P110" s="99">
        <v>5871468.6799999997</v>
      </c>
      <c r="Q110" s="98">
        <f t="shared" si="1"/>
        <v>81037225</v>
      </c>
    </row>
    <row r="111" spans="2:17" ht="15.95" customHeight="1" x14ac:dyDescent="0.25">
      <c r="B111" s="101" t="s">
        <v>285</v>
      </c>
      <c r="C111" s="99">
        <v>0</v>
      </c>
      <c r="D111" s="99">
        <v>346544043.53999996</v>
      </c>
      <c r="E111" s="99">
        <v>63571176.710000001</v>
      </c>
      <c r="F111" s="99">
        <v>15285301.880000001</v>
      </c>
      <c r="G111" s="99">
        <v>17568991.539999999</v>
      </c>
      <c r="H111" s="99">
        <v>38301202.150000006</v>
      </c>
      <c r="I111" s="99">
        <v>42167833.700000003</v>
      </c>
      <c r="J111" s="99">
        <v>19836831.68</v>
      </c>
      <c r="K111" s="99">
        <v>19956578.229999997</v>
      </c>
      <c r="L111" s="99">
        <v>62550299.160000004</v>
      </c>
      <c r="M111" s="99">
        <v>24014800.07</v>
      </c>
      <c r="N111" s="99">
        <v>15513693.42</v>
      </c>
      <c r="O111" s="99">
        <v>14904571.76</v>
      </c>
      <c r="P111" s="99">
        <v>15690109.6</v>
      </c>
      <c r="Q111" s="98">
        <f t="shared" si="1"/>
        <v>349361389.90000004</v>
      </c>
    </row>
    <row r="112" spans="2:17" ht="15.95" customHeight="1" x14ac:dyDescent="0.25">
      <c r="B112" s="101" t="s">
        <v>286</v>
      </c>
      <c r="C112" s="99">
        <v>0</v>
      </c>
      <c r="D112" s="99">
        <v>5000000</v>
      </c>
      <c r="E112" s="99">
        <v>1271750</v>
      </c>
      <c r="F112" s="99">
        <v>135775</v>
      </c>
      <c r="G112" s="99">
        <v>220775</v>
      </c>
      <c r="H112" s="99">
        <v>182600</v>
      </c>
      <c r="I112" s="99">
        <v>186100</v>
      </c>
      <c r="J112" s="99">
        <v>69250</v>
      </c>
      <c r="K112" s="99">
        <v>561850</v>
      </c>
      <c r="L112" s="99">
        <v>1991900</v>
      </c>
      <c r="M112" s="99">
        <v>87900</v>
      </c>
      <c r="N112" s="99">
        <v>40450</v>
      </c>
      <c r="O112" s="99">
        <v>60625</v>
      </c>
      <c r="P112" s="99">
        <v>40150</v>
      </c>
      <c r="Q112" s="98">
        <f t="shared" si="1"/>
        <v>4849125</v>
      </c>
    </row>
    <row r="113" spans="2:17" ht="15.95" customHeight="1" x14ac:dyDescent="0.25">
      <c r="B113" s="100" t="s">
        <v>287</v>
      </c>
      <c r="C113" s="99">
        <v>0</v>
      </c>
      <c r="D113" s="99">
        <v>150000000</v>
      </c>
      <c r="E113" s="97">
        <v>108801721.34</v>
      </c>
      <c r="F113" s="97">
        <v>0</v>
      </c>
      <c r="G113" s="97">
        <v>0</v>
      </c>
      <c r="H113" s="97">
        <v>0</v>
      </c>
      <c r="I113" s="97">
        <v>0</v>
      </c>
      <c r="J113" s="97">
        <v>0</v>
      </c>
      <c r="K113" s="97">
        <v>0</v>
      </c>
      <c r="L113" s="97">
        <v>0</v>
      </c>
      <c r="M113" s="97">
        <v>14207000</v>
      </c>
      <c r="N113" s="97">
        <v>0</v>
      </c>
      <c r="O113" s="97">
        <v>0</v>
      </c>
      <c r="P113" s="97">
        <v>0</v>
      </c>
      <c r="Q113" s="98">
        <f t="shared" si="1"/>
        <v>123008721.34</v>
      </c>
    </row>
    <row r="114" spans="2:17" ht="15.95" customHeight="1" x14ac:dyDescent="0.25">
      <c r="B114" s="102" t="s">
        <v>288</v>
      </c>
      <c r="C114" s="99">
        <v>0</v>
      </c>
      <c r="D114" s="99">
        <v>150000000</v>
      </c>
      <c r="E114" s="97">
        <v>108801721.34</v>
      </c>
      <c r="F114" s="97">
        <v>0</v>
      </c>
      <c r="G114" s="97">
        <v>0</v>
      </c>
      <c r="H114" s="97">
        <v>0</v>
      </c>
      <c r="I114" s="97">
        <v>0</v>
      </c>
      <c r="J114" s="97">
        <v>0</v>
      </c>
      <c r="K114" s="97">
        <v>0</v>
      </c>
      <c r="L114" s="97">
        <v>0</v>
      </c>
      <c r="M114" s="97">
        <v>14207000</v>
      </c>
      <c r="N114" s="97">
        <v>0</v>
      </c>
      <c r="O114" s="97">
        <v>0</v>
      </c>
      <c r="P114" s="97">
        <v>0</v>
      </c>
      <c r="Q114" s="98">
        <f t="shared" si="1"/>
        <v>123008721.34</v>
      </c>
    </row>
    <row r="115" spans="2:17" ht="15.95" customHeight="1" x14ac:dyDescent="0.25">
      <c r="B115" s="101" t="s">
        <v>289</v>
      </c>
      <c r="C115" s="99">
        <v>0</v>
      </c>
      <c r="D115" s="99">
        <v>150000000</v>
      </c>
      <c r="E115" s="99">
        <v>108801721.34</v>
      </c>
      <c r="F115" s="99">
        <v>0</v>
      </c>
      <c r="G115" s="99">
        <v>0</v>
      </c>
      <c r="H115" s="99">
        <v>0</v>
      </c>
      <c r="I115" s="99">
        <v>0</v>
      </c>
      <c r="J115" s="99">
        <v>0</v>
      </c>
      <c r="K115" s="99">
        <v>0</v>
      </c>
      <c r="L115" s="99">
        <v>0</v>
      </c>
      <c r="M115" s="99">
        <v>14207000</v>
      </c>
      <c r="N115" s="99">
        <v>0</v>
      </c>
      <c r="O115" s="99">
        <v>0</v>
      </c>
      <c r="P115" s="99">
        <v>0</v>
      </c>
      <c r="Q115" s="98">
        <f t="shared" si="1"/>
        <v>123008721.34</v>
      </c>
    </row>
    <row r="116" spans="2:17" ht="15.95" customHeight="1" x14ac:dyDescent="0.25">
      <c r="B116" s="100" t="s">
        <v>290</v>
      </c>
      <c r="C116" s="97">
        <v>0</v>
      </c>
      <c r="D116" s="97">
        <v>1708199418</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v>355221776.98000002</v>
      </c>
      <c r="Q116" s="98">
        <f t="shared" si="1"/>
        <v>1827163947.8599999</v>
      </c>
    </row>
    <row r="117" spans="2:17" ht="15.95" customHeight="1" x14ac:dyDescent="0.25">
      <c r="B117" s="102" t="s">
        <v>291</v>
      </c>
      <c r="C117" s="97">
        <v>0</v>
      </c>
      <c r="D117" s="97">
        <v>1708199418</v>
      </c>
      <c r="E117" s="97">
        <v>46420747.600000001</v>
      </c>
      <c r="F117" s="97">
        <v>32519999.009999998</v>
      </c>
      <c r="G117" s="97">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v>355221776.98000002</v>
      </c>
      <c r="Q117" s="98">
        <f t="shared" si="1"/>
        <v>1827163947.8599999</v>
      </c>
    </row>
    <row r="118" spans="2:17" ht="15.95" customHeight="1" x14ac:dyDescent="0.25">
      <c r="B118" s="101" t="s">
        <v>292</v>
      </c>
      <c r="C118" s="99">
        <v>0</v>
      </c>
      <c r="D118" s="99">
        <v>1708199418</v>
      </c>
      <c r="E118" s="99">
        <v>46420747.600000001</v>
      </c>
      <c r="F118" s="99">
        <v>32519999.009999998</v>
      </c>
      <c r="G118" s="99">
        <v>168101240.60000002</v>
      </c>
      <c r="H118" s="99">
        <v>117804157.64999999</v>
      </c>
      <c r="I118" s="99">
        <v>128248669.41000001</v>
      </c>
      <c r="J118" s="99">
        <v>105740336.25</v>
      </c>
      <c r="K118" s="99">
        <v>169092812.04000002</v>
      </c>
      <c r="L118" s="99">
        <v>84794095.129999995</v>
      </c>
      <c r="M118" s="99">
        <v>25928372.73</v>
      </c>
      <c r="N118" s="99">
        <v>256690575.41999999</v>
      </c>
      <c r="O118" s="99">
        <v>336601165.03999996</v>
      </c>
      <c r="P118" s="99">
        <v>355221776.98000002</v>
      </c>
      <c r="Q118" s="98">
        <f t="shared" si="1"/>
        <v>1827163947.8599999</v>
      </c>
    </row>
    <row r="119" spans="2:17" ht="15.95" customHeight="1" x14ac:dyDescent="0.25">
      <c r="B119" s="100" t="s">
        <v>293</v>
      </c>
      <c r="C119" s="97">
        <v>1241364731494</v>
      </c>
      <c r="D119" s="97">
        <v>1247124306307.46</v>
      </c>
      <c r="E119" s="97">
        <v>106802139437.97</v>
      </c>
      <c r="F119" s="97">
        <v>88821615311.869995</v>
      </c>
      <c r="G119" s="97">
        <v>90720356920.200012</v>
      </c>
      <c r="H119" s="97">
        <v>125114776513.15991</v>
      </c>
      <c r="I119" s="97">
        <v>103087018317.09007</v>
      </c>
      <c r="J119" s="97">
        <v>93228741796.020004</v>
      </c>
      <c r="K119" s="97">
        <v>110619707255.70996</v>
      </c>
      <c r="L119" s="97">
        <v>93313882251.150024</v>
      </c>
      <c r="M119" s="97">
        <v>92608524365.420013</v>
      </c>
      <c r="N119" s="97">
        <v>105032488668.83002</v>
      </c>
      <c r="O119" s="97">
        <v>90303504061.729996</v>
      </c>
      <c r="P119" s="97">
        <v>115299618984.21002</v>
      </c>
      <c r="Q119" s="98">
        <f t="shared" si="1"/>
        <v>1214952373883.3601</v>
      </c>
    </row>
    <row r="120" spans="2:17" ht="15.95" customHeight="1" x14ac:dyDescent="0.25">
      <c r="B120" s="100" t="s">
        <v>325</v>
      </c>
      <c r="C120" s="137">
        <v>0</v>
      </c>
      <c r="D120" s="133">
        <v>2654957.96</v>
      </c>
      <c r="E120" s="97">
        <v>0</v>
      </c>
      <c r="F120" s="97">
        <v>0</v>
      </c>
      <c r="G120" s="97">
        <v>0</v>
      </c>
      <c r="H120" s="97">
        <v>0</v>
      </c>
      <c r="I120" s="97">
        <v>0</v>
      </c>
      <c r="J120" s="97">
        <v>0</v>
      </c>
      <c r="K120" s="97">
        <v>0</v>
      </c>
      <c r="L120" s="97">
        <v>0</v>
      </c>
      <c r="M120" s="97">
        <v>0</v>
      </c>
      <c r="N120" s="97">
        <v>0</v>
      </c>
      <c r="O120" s="97">
        <v>0</v>
      </c>
      <c r="P120" s="97">
        <v>0</v>
      </c>
      <c r="Q120" s="98">
        <f t="shared" si="1"/>
        <v>0</v>
      </c>
    </row>
    <row r="121" spans="2:17" ht="15.95" customHeight="1" x14ac:dyDescent="0.25">
      <c r="B121" s="131" t="s">
        <v>294</v>
      </c>
      <c r="C121" s="73">
        <v>0</v>
      </c>
      <c r="D121" s="134">
        <v>913816.96</v>
      </c>
      <c r="E121" s="97">
        <v>0</v>
      </c>
      <c r="F121" s="97">
        <v>0</v>
      </c>
      <c r="G121" s="97">
        <v>0</v>
      </c>
      <c r="H121" s="97">
        <v>0</v>
      </c>
      <c r="I121" s="97">
        <v>0</v>
      </c>
      <c r="J121" s="97">
        <v>0</v>
      </c>
      <c r="K121" s="97">
        <v>0</v>
      </c>
      <c r="L121" s="97">
        <v>0</v>
      </c>
      <c r="M121" s="97">
        <v>0</v>
      </c>
      <c r="N121" s="97">
        <v>0</v>
      </c>
      <c r="O121" s="97">
        <v>0</v>
      </c>
      <c r="P121" s="97">
        <v>0</v>
      </c>
      <c r="Q121" s="98">
        <f t="shared" si="1"/>
        <v>0</v>
      </c>
    </row>
    <row r="122" spans="2:17" ht="15.95" customHeight="1" x14ac:dyDescent="0.25">
      <c r="B122" s="131" t="s">
        <v>171</v>
      </c>
      <c r="C122" s="73">
        <v>0</v>
      </c>
      <c r="D122" s="134">
        <v>1741141</v>
      </c>
      <c r="E122" s="97"/>
      <c r="F122" s="97"/>
      <c r="G122" s="97"/>
      <c r="H122" s="97"/>
      <c r="I122" s="97"/>
      <c r="J122" s="97"/>
      <c r="K122" s="97"/>
      <c r="L122" s="97"/>
      <c r="M122" s="97"/>
      <c r="N122" s="97"/>
      <c r="O122" s="97"/>
      <c r="P122" s="97"/>
      <c r="Q122" s="98">
        <f t="shared" si="1"/>
        <v>0</v>
      </c>
    </row>
    <row r="123" spans="2:17" ht="15.95" customHeight="1" x14ac:dyDescent="0.25">
      <c r="B123" s="100" t="s">
        <v>341</v>
      </c>
      <c r="C123" s="73">
        <v>0</v>
      </c>
      <c r="D123" s="134">
        <v>44370018.829999998</v>
      </c>
      <c r="E123" s="97"/>
      <c r="F123" s="97"/>
      <c r="G123" s="97"/>
      <c r="H123" s="97"/>
      <c r="I123" s="97"/>
      <c r="J123" s="97"/>
      <c r="K123" s="97"/>
      <c r="L123" s="97"/>
      <c r="M123" s="97"/>
      <c r="N123" s="97"/>
      <c r="O123" s="97"/>
      <c r="P123" s="97"/>
      <c r="Q123" s="98">
        <f t="shared" si="1"/>
        <v>0</v>
      </c>
    </row>
    <row r="124" spans="2:17" ht="15.95" customHeight="1" x14ac:dyDescent="0.25">
      <c r="B124" s="131" t="s">
        <v>342</v>
      </c>
      <c r="C124" s="73">
        <v>0</v>
      </c>
      <c r="D124" s="134">
        <v>44370018.829999998</v>
      </c>
      <c r="E124" s="97"/>
      <c r="F124" s="97"/>
      <c r="G124" s="97"/>
      <c r="H124" s="97"/>
      <c r="I124" s="97"/>
      <c r="J124" s="97"/>
      <c r="K124" s="97"/>
      <c r="L124" s="97"/>
      <c r="M124" s="97"/>
      <c r="N124" s="97"/>
      <c r="O124" s="97"/>
      <c r="P124" s="97"/>
      <c r="Q124" s="98">
        <f t="shared" si="1"/>
        <v>0</v>
      </c>
    </row>
    <row r="125" spans="2:17" ht="15.95" customHeight="1" x14ac:dyDescent="0.25">
      <c r="B125" s="100" t="s">
        <v>343</v>
      </c>
      <c r="C125" s="73">
        <v>0</v>
      </c>
      <c r="D125" s="134">
        <v>2428802.9500000002</v>
      </c>
      <c r="E125" s="97"/>
      <c r="F125" s="97"/>
      <c r="G125" s="97"/>
      <c r="H125" s="97"/>
      <c r="I125" s="97"/>
      <c r="J125" s="97"/>
      <c r="K125" s="97"/>
      <c r="L125" s="97"/>
      <c r="M125" s="97"/>
      <c r="N125" s="97"/>
      <c r="O125" s="97"/>
      <c r="P125" s="97"/>
      <c r="Q125" s="98">
        <f t="shared" si="1"/>
        <v>0</v>
      </c>
    </row>
    <row r="126" spans="2:17" ht="15.95" customHeight="1" x14ac:dyDescent="0.25">
      <c r="B126" s="131" t="s">
        <v>344</v>
      </c>
      <c r="C126" s="73">
        <v>0</v>
      </c>
      <c r="D126" s="134">
        <v>2428802.9500000002</v>
      </c>
      <c r="E126" s="97"/>
      <c r="F126" s="97"/>
      <c r="G126" s="97"/>
      <c r="H126" s="97"/>
      <c r="I126" s="97"/>
      <c r="J126" s="97"/>
      <c r="K126" s="97"/>
      <c r="L126" s="97"/>
      <c r="M126" s="97"/>
      <c r="N126" s="97"/>
      <c r="O126" s="97"/>
      <c r="P126" s="97"/>
      <c r="Q126" s="98">
        <f t="shared" si="1"/>
        <v>0</v>
      </c>
    </row>
    <row r="127" spans="2:17" x14ac:dyDescent="0.25">
      <c r="B127" s="102" t="s">
        <v>295</v>
      </c>
      <c r="C127" s="97">
        <v>1241364731494</v>
      </c>
      <c r="D127" s="97">
        <v>1247074852527.72</v>
      </c>
      <c r="E127" s="97">
        <v>106802139437.97</v>
      </c>
      <c r="F127" s="97">
        <v>88821615311.869995</v>
      </c>
      <c r="G127" s="97">
        <v>90720356920.200012</v>
      </c>
      <c r="H127" s="97">
        <v>125114776513.15991</v>
      </c>
      <c r="I127" s="97">
        <v>103087018317.09007</v>
      </c>
      <c r="J127" s="97">
        <v>93228741796.020004</v>
      </c>
      <c r="K127" s="97">
        <v>110619707255.70996</v>
      </c>
      <c r="L127" s="97">
        <v>93313882251.150024</v>
      </c>
      <c r="M127" s="97">
        <v>92608524365.420013</v>
      </c>
      <c r="N127" s="97">
        <v>105032488668.83002</v>
      </c>
      <c r="O127" s="97">
        <v>90303504061.729996</v>
      </c>
      <c r="P127" s="97">
        <v>115299618984.21002</v>
      </c>
      <c r="Q127" s="98">
        <f t="shared" si="1"/>
        <v>1214952373883.3601</v>
      </c>
    </row>
    <row r="128" spans="2:17" ht="18" customHeight="1" x14ac:dyDescent="0.25">
      <c r="B128" s="96" t="s">
        <v>119</v>
      </c>
      <c r="C128" s="99">
        <v>41571618</v>
      </c>
      <c r="D128" s="99">
        <v>0</v>
      </c>
      <c r="E128" s="99">
        <v>14781309.140000001</v>
      </c>
      <c r="F128" s="99">
        <v>6620757.7999999998</v>
      </c>
      <c r="G128" s="99">
        <v>2700000</v>
      </c>
      <c r="H128" s="99">
        <v>0</v>
      </c>
      <c r="I128" s="99">
        <v>11293157.9</v>
      </c>
      <c r="J128" s="99">
        <v>11373457.49</v>
      </c>
      <c r="K128" s="99">
        <v>0</v>
      </c>
      <c r="L128" s="99">
        <v>17571065.07</v>
      </c>
      <c r="M128" s="99">
        <v>8307187.7800000003</v>
      </c>
      <c r="N128" s="99">
        <v>3712910.35</v>
      </c>
      <c r="O128" s="99">
        <v>3041894.27</v>
      </c>
      <c r="P128" s="99">
        <v>6157570.3099999996</v>
      </c>
      <c r="Q128" s="98">
        <f t="shared" si="1"/>
        <v>85559310.109999999</v>
      </c>
    </row>
    <row r="129" spans="2:17" ht="15" customHeight="1" x14ac:dyDescent="0.25">
      <c r="B129" s="96" t="s">
        <v>117</v>
      </c>
      <c r="C129" s="99">
        <v>29654374</v>
      </c>
      <c r="D129" s="99">
        <v>0</v>
      </c>
      <c r="E129" s="99">
        <v>690581.3</v>
      </c>
      <c r="F129" s="99">
        <v>4106339.02</v>
      </c>
      <c r="G129" s="99">
        <v>593727.56000000006</v>
      </c>
      <c r="H129" s="99">
        <v>3568343.99</v>
      </c>
      <c r="I129" s="99">
        <v>2115000.88</v>
      </c>
      <c r="J129" s="99">
        <v>2602310.9900000002</v>
      </c>
      <c r="K129" s="99">
        <v>2878740.39</v>
      </c>
      <c r="L129" s="99">
        <v>9550367.6999999993</v>
      </c>
      <c r="M129" s="99">
        <v>738404</v>
      </c>
      <c r="N129" s="99">
        <v>1675472.71</v>
      </c>
      <c r="O129" s="99">
        <v>5542642.2400000002</v>
      </c>
      <c r="P129" s="99">
        <v>109043.81</v>
      </c>
      <c r="Q129" s="98">
        <f t="shared" si="1"/>
        <v>34170974.590000004</v>
      </c>
    </row>
    <row r="130" spans="2:17" x14ac:dyDescent="0.25">
      <c r="B130" s="96" t="s">
        <v>230</v>
      </c>
      <c r="C130" s="99">
        <v>2079657299</v>
      </c>
      <c r="D130" s="99">
        <v>0</v>
      </c>
      <c r="E130" s="99">
        <v>105279296.17</v>
      </c>
      <c r="F130" s="99">
        <v>108928432.68000001</v>
      </c>
      <c r="G130" s="99">
        <v>101036354.37</v>
      </c>
      <c r="H130" s="99">
        <v>109051527.02</v>
      </c>
      <c r="I130" s="99">
        <v>95242791.530000001</v>
      </c>
      <c r="J130" s="99">
        <v>93862111.310000002</v>
      </c>
      <c r="K130" s="99">
        <v>103893995.34999999</v>
      </c>
      <c r="L130" s="99">
        <v>122681300.31999999</v>
      </c>
      <c r="M130" s="99">
        <v>117368418.09</v>
      </c>
      <c r="N130" s="99">
        <v>83351065.620000005</v>
      </c>
      <c r="O130" s="99">
        <v>88255228.080000013</v>
      </c>
      <c r="P130" s="99">
        <v>101601690.64</v>
      </c>
      <c r="Q130" s="98">
        <f t="shared" si="1"/>
        <v>1230552211.1800001</v>
      </c>
    </row>
    <row r="131" spans="2:17" x14ac:dyDescent="0.25">
      <c r="B131" s="96" t="s">
        <v>281</v>
      </c>
      <c r="C131" s="99">
        <v>1410503695</v>
      </c>
      <c r="D131" s="99">
        <v>0</v>
      </c>
      <c r="E131" s="99">
        <v>125014045.54000001</v>
      </c>
      <c r="F131" s="99">
        <v>144260644.93000001</v>
      </c>
      <c r="G131" s="99">
        <v>148025087.40000001</v>
      </c>
      <c r="H131" s="99">
        <v>124935146.03</v>
      </c>
      <c r="I131" s="99">
        <v>149145695.56999999</v>
      </c>
      <c r="J131" s="99">
        <v>134940330.81999999</v>
      </c>
      <c r="K131" s="99">
        <v>164320055.63</v>
      </c>
      <c r="L131" s="99">
        <v>155361042.89000002</v>
      </c>
      <c r="M131" s="99">
        <v>114478034.94</v>
      </c>
      <c r="N131" s="99">
        <v>136119203.59999999</v>
      </c>
      <c r="O131" s="99">
        <v>107165503.90000001</v>
      </c>
      <c r="P131" s="99">
        <v>116791994.97</v>
      </c>
      <c r="Q131" s="98">
        <f t="shared" si="1"/>
        <v>1620556786.22</v>
      </c>
    </row>
    <row r="132" spans="2:17" x14ac:dyDescent="0.25">
      <c r="B132" s="96" t="s">
        <v>174</v>
      </c>
      <c r="C132" s="99">
        <v>0</v>
      </c>
      <c r="D132" s="99">
        <v>44377585.140000001</v>
      </c>
      <c r="E132" s="99">
        <v>0</v>
      </c>
      <c r="F132" s="99">
        <v>0</v>
      </c>
      <c r="G132" s="99">
        <v>0</v>
      </c>
      <c r="H132" s="99">
        <v>0</v>
      </c>
      <c r="I132" s="99">
        <v>0</v>
      </c>
      <c r="J132" s="99">
        <v>0</v>
      </c>
      <c r="K132" s="99">
        <v>0</v>
      </c>
      <c r="L132" s="99">
        <v>30000</v>
      </c>
      <c r="M132" s="99">
        <v>708000</v>
      </c>
      <c r="N132" s="99">
        <v>0</v>
      </c>
      <c r="O132" s="99">
        <v>0</v>
      </c>
      <c r="P132" s="99">
        <v>0</v>
      </c>
      <c r="Q132" s="98">
        <f t="shared" si="1"/>
        <v>738000</v>
      </c>
    </row>
    <row r="133" spans="2:17" x14ac:dyDescent="0.25">
      <c r="B133" s="96" t="s">
        <v>222</v>
      </c>
      <c r="C133" s="99">
        <v>13380160</v>
      </c>
      <c r="D133" s="99">
        <v>0</v>
      </c>
      <c r="E133" s="99">
        <v>3807786.82</v>
      </c>
      <c r="F133" s="99">
        <v>1006688.71</v>
      </c>
      <c r="G133" s="99">
        <v>1674587.32</v>
      </c>
      <c r="H133" s="99">
        <v>1625857.08</v>
      </c>
      <c r="I133" s="99">
        <v>883658.51</v>
      </c>
      <c r="J133" s="99">
        <v>750472.97</v>
      </c>
      <c r="K133" s="99">
        <v>10811298.689999999</v>
      </c>
      <c r="L133" s="99">
        <v>1264728.98</v>
      </c>
      <c r="M133" s="99">
        <v>741002.47</v>
      </c>
      <c r="N133" s="99">
        <v>567492.17000000004</v>
      </c>
      <c r="O133" s="99">
        <v>1250</v>
      </c>
      <c r="P133" s="99">
        <v>0</v>
      </c>
      <c r="Q133" s="98">
        <f t="shared" si="1"/>
        <v>23134823.720000003</v>
      </c>
    </row>
    <row r="134" spans="2:17" x14ac:dyDescent="0.25">
      <c r="B134" s="96" t="s">
        <v>252</v>
      </c>
      <c r="C134" s="99">
        <v>23626417</v>
      </c>
      <c r="D134" s="99">
        <v>0</v>
      </c>
      <c r="E134" s="99">
        <v>3794105.46</v>
      </c>
      <c r="F134" s="99">
        <v>4012884.17</v>
      </c>
      <c r="G134" s="99">
        <v>3083050.48</v>
      </c>
      <c r="H134" s="99">
        <v>3290444.12</v>
      </c>
      <c r="I134" s="99">
        <v>10375795.58</v>
      </c>
      <c r="J134" s="99">
        <v>3029387.4</v>
      </c>
      <c r="K134" s="99">
        <v>4188951.8299999996</v>
      </c>
      <c r="L134" s="99">
        <v>5539417.4800000004</v>
      </c>
      <c r="M134" s="99">
        <v>4660528.7699999996</v>
      </c>
      <c r="N134" s="99">
        <v>4515629.49</v>
      </c>
      <c r="O134" s="99">
        <v>4731137.79</v>
      </c>
      <c r="P134" s="99">
        <v>17275531.009999998</v>
      </c>
      <c r="Q134" s="98">
        <f t="shared" si="1"/>
        <v>68496863.579999983</v>
      </c>
    </row>
    <row r="135" spans="2:17" x14ac:dyDescent="0.25">
      <c r="B135" s="96" t="s">
        <v>243</v>
      </c>
      <c r="C135" s="99">
        <v>185596113</v>
      </c>
      <c r="D135" s="99">
        <v>0</v>
      </c>
      <c r="E135" s="99">
        <v>11015683.220000001</v>
      </c>
      <c r="F135" s="99">
        <v>0</v>
      </c>
      <c r="G135" s="99">
        <v>0</v>
      </c>
      <c r="H135" s="99">
        <v>490320</v>
      </c>
      <c r="I135" s="99">
        <v>201500</v>
      </c>
      <c r="J135" s="99">
        <v>0</v>
      </c>
      <c r="K135" s="99">
        <v>1120428.98</v>
      </c>
      <c r="L135" s="99">
        <v>2820925.36</v>
      </c>
      <c r="M135" s="99">
        <v>789644.34</v>
      </c>
      <c r="N135" s="99">
        <v>3423122.79</v>
      </c>
      <c r="O135" s="99">
        <v>0</v>
      </c>
      <c r="P135" s="99">
        <v>450263.9</v>
      </c>
      <c r="Q135" s="98">
        <f t="shared" si="1"/>
        <v>20311888.59</v>
      </c>
    </row>
    <row r="136" spans="2:17" x14ac:dyDescent="0.25">
      <c r="B136" s="96" t="s">
        <v>284</v>
      </c>
      <c r="C136" s="99">
        <v>103431796</v>
      </c>
      <c r="D136" s="99">
        <v>0</v>
      </c>
      <c r="E136" s="99">
        <v>6362378.6699999999</v>
      </c>
      <c r="F136" s="99">
        <v>7106129.4800000004</v>
      </c>
      <c r="G136" s="99">
        <v>7861257.04</v>
      </c>
      <c r="H136" s="99">
        <v>6272105.4900000002</v>
      </c>
      <c r="I136" s="99">
        <v>7336004.6299999999</v>
      </c>
      <c r="J136" s="99">
        <v>7424586.0600000005</v>
      </c>
      <c r="K136" s="99">
        <v>7866510.6600000001</v>
      </c>
      <c r="L136" s="99">
        <v>6159201.5800000001</v>
      </c>
      <c r="M136" s="99">
        <v>6483944.96</v>
      </c>
      <c r="N136" s="99">
        <v>5418712.9199999999</v>
      </c>
      <c r="O136" s="99">
        <v>6874924.8300000001</v>
      </c>
      <c r="P136" s="99">
        <v>5871468.6799999997</v>
      </c>
      <c r="Q136" s="98">
        <f t="shared" si="1"/>
        <v>81037225</v>
      </c>
    </row>
    <row r="137" spans="2:17" x14ac:dyDescent="0.25">
      <c r="B137" s="96" t="s">
        <v>289</v>
      </c>
      <c r="C137" s="99">
        <v>150000000</v>
      </c>
      <c r="D137" s="99">
        <v>0</v>
      </c>
      <c r="E137" s="99">
        <v>108801721.34</v>
      </c>
      <c r="F137" s="99">
        <v>0</v>
      </c>
      <c r="G137" s="99">
        <v>0</v>
      </c>
      <c r="H137" s="99">
        <v>0</v>
      </c>
      <c r="I137" s="99">
        <v>0</v>
      </c>
      <c r="J137" s="99">
        <v>0</v>
      </c>
      <c r="K137" s="99">
        <v>0</v>
      </c>
      <c r="L137" s="99">
        <v>0</v>
      </c>
      <c r="M137" s="99">
        <v>14207000</v>
      </c>
      <c r="N137" s="99">
        <v>0</v>
      </c>
      <c r="O137" s="99">
        <v>0</v>
      </c>
      <c r="P137" s="99">
        <v>0</v>
      </c>
      <c r="Q137" s="98">
        <f t="shared" si="1"/>
        <v>123008721.34</v>
      </c>
    </row>
    <row r="138" spans="2:17" x14ac:dyDescent="0.25">
      <c r="B138" s="96" t="s">
        <v>237</v>
      </c>
      <c r="C138" s="99">
        <v>689590459</v>
      </c>
      <c r="D138" s="99">
        <v>148842405.19</v>
      </c>
      <c r="E138" s="99">
        <v>93211227.779999986</v>
      </c>
      <c r="F138" s="99">
        <v>65301046</v>
      </c>
      <c r="G138" s="99">
        <v>53777205.43</v>
      </c>
      <c r="H138" s="99">
        <v>66887015.959999993</v>
      </c>
      <c r="I138" s="99">
        <v>97773337.519999981</v>
      </c>
      <c r="J138" s="99">
        <v>73781303.189999998</v>
      </c>
      <c r="K138" s="99">
        <v>48781602.939999998</v>
      </c>
      <c r="L138" s="99">
        <v>57767248.059999995</v>
      </c>
      <c r="M138" s="99">
        <v>62238112.509999998</v>
      </c>
      <c r="N138" s="99">
        <v>47082496.980000004</v>
      </c>
      <c r="O138" s="99">
        <v>45003711.859999999</v>
      </c>
      <c r="P138" s="99">
        <v>60778601.510000005</v>
      </c>
      <c r="Q138" s="98">
        <f t="shared" si="1"/>
        <v>772382909.73999989</v>
      </c>
    </row>
    <row r="139" spans="2:17" x14ac:dyDescent="0.25">
      <c r="B139" s="96" t="s">
        <v>266</v>
      </c>
      <c r="C139" s="99">
        <v>3367887281</v>
      </c>
      <c r="D139" s="99">
        <v>22248329.530000001</v>
      </c>
      <c r="E139" s="99">
        <v>368844793.04000002</v>
      </c>
      <c r="F139" s="99">
        <v>273893583.86999995</v>
      </c>
      <c r="G139" s="99">
        <v>244626103.31999999</v>
      </c>
      <c r="H139" s="99">
        <v>232449577.78999999</v>
      </c>
      <c r="I139" s="99">
        <v>294909497.39000005</v>
      </c>
      <c r="J139" s="99">
        <v>641277336.4799999</v>
      </c>
      <c r="K139" s="99">
        <v>789867526.90999997</v>
      </c>
      <c r="L139" s="99">
        <v>324145586.98999995</v>
      </c>
      <c r="M139" s="99">
        <v>263616836.12</v>
      </c>
      <c r="N139" s="99">
        <v>275884520.52999997</v>
      </c>
      <c r="O139" s="99">
        <v>204800169.11000001</v>
      </c>
      <c r="P139" s="99">
        <v>345847562.78999996</v>
      </c>
      <c r="Q139" s="98">
        <f t="shared" si="1"/>
        <v>4260163094.3399997</v>
      </c>
    </row>
    <row r="140" spans="2:17" x14ac:dyDescent="0.25">
      <c r="B140" s="96" t="s">
        <v>216</v>
      </c>
      <c r="C140" s="99">
        <v>708836820</v>
      </c>
      <c r="D140" s="99">
        <v>0</v>
      </c>
      <c r="E140" s="99">
        <v>32477155.010000002</v>
      </c>
      <c r="F140" s="99">
        <v>27800318.620000001</v>
      </c>
      <c r="G140" s="99">
        <v>27797937.449999999</v>
      </c>
      <c r="H140" s="99">
        <v>22597220.899999999</v>
      </c>
      <c r="I140" s="99">
        <v>26474607.880000003</v>
      </c>
      <c r="J140" s="99">
        <v>19948401.960000001</v>
      </c>
      <c r="K140" s="99">
        <v>30104436.309999995</v>
      </c>
      <c r="L140" s="99">
        <v>25878247.780000001</v>
      </c>
      <c r="M140" s="99">
        <v>20923773.27</v>
      </c>
      <c r="N140" s="99">
        <v>33599340.210000001</v>
      </c>
      <c r="O140" s="99">
        <v>30431237.91</v>
      </c>
      <c r="P140" s="99">
        <v>41351639.739999995</v>
      </c>
      <c r="Q140" s="98">
        <f t="shared" ref="Q140:Q151" si="2">SUM(E140:P140)</f>
        <v>339384317.04000002</v>
      </c>
    </row>
    <row r="141" spans="2:17" x14ac:dyDescent="0.25">
      <c r="B141" s="131" t="s">
        <v>171</v>
      </c>
      <c r="C141" s="134">
        <v>39000000</v>
      </c>
      <c r="D141" s="134">
        <v>38997929.769999996</v>
      </c>
      <c r="E141" s="99">
        <v>0</v>
      </c>
      <c r="F141" s="99">
        <v>0</v>
      </c>
      <c r="G141" s="99">
        <v>0</v>
      </c>
      <c r="H141" s="99">
        <v>0</v>
      </c>
      <c r="I141" s="99">
        <v>0</v>
      </c>
      <c r="J141" s="99">
        <v>0</v>
      </c>
      <c r="K141" s="99">
        <v>0</v>
      </c>
      <c r="L141" s="99">
        <v>0</v>
      </c>
      <c r="M141" s="99">
        <v>0</v>
      </c>
      <c r="N141" s="99">
        <v>0</v>
      </c>
      <c r="O141" s="99">
        <v>0</v>
      </c>
      <c r="P141" s="99">
        <v>0</v>
      </c>
      <c r="Q141" s="98">
        <f t="shared" si="2"/>
        <v>0</v>
      </c>
    </row>
    <row r="142" spans="2:17" x14ac:dyDescent="0.25">
      <c r="B142" s="131" t="s">
        <v>292</v>
      </c>
      <c r="C142" s="134">
        <v>0</v>
      </c>
      <c r="D142" s="134">
        <v>0</v>
      </c>
      <c r="E142" s="99">
        <v>46420747.600000001</v>
      </c>
      <c r="F142" s="99">
        <v>32519999.009999998</v>
      </c>
      <c r="G142" s="99">
        <v>168101240.60000002</v>
      </c>
      <c r="H142" s="99">
        <v>117804157.64999999</v>
      </c>
      <c r="I142" s="99">
        <v>128248669.41000001</v>
      </c>
      <c r="J142" s="99">
        <v>105740336.25</v>
      </c>
      <c r="K142" s="99">
        <v>169092812.04000002</v>
      </c>
      <c r="L142" s="99">
        <v>84794095.129999995</v>
      </c>
      <c r="M142" s="99">
        <v>25928372.73</v>
      </c>
      <c r="N142" s="99">
        <v>256690575.41999999</v>
      </c>
      <c r="O142" s="99">
        <v>336601165.03999996</v>
      </c>
      <c r="P142" s="99">
        <v>355221776.98000002</v>
      </c>
      <c r="Q142" s="98">
        <f t="shared" si="2"/>
        <v>1827163947.8599999</v>
      </c>
    </row>
    <row r="143" spans="2:17" x14ac:dyDescent="0.25">
      <c r="B143" s="96" t="s">
        <v>261</v>
      </c>
      <c r="C143" s="99">
        <v>1804260290</v>
      </c>
      <c r="D143" s="99">
        <v>0</v>
      </c>
      <c r="E143" s="99">
        <v>33536209.129999999</v>
      </c>
      <c r="F143" s="99">
        <v>154090554.85999998</v>
      </c>
      <c r="G143" s="99">
        <v>164352642.64000002</v>
      </c>
      <c r="H143" s="99">
        <v>109225259.17</v>
      </c>
      <c r="I143" s="99">
        <v>170575283.63</v>
      </c>
      <c r="J143" s="99">
        <v>131910612.55000001</v>
      </c>
      <c r="K143" s="99">
        <v>227421881.96000001</v>
      </c>
      <c r="L143" s="99">
        <v>118413305.64999999</v>
      </c>
      <c r="M143" s="99">
        <v>219710154.79000002</v>
      </c>
      <c r="N143" s="99">
        <v>160754115.50999999</v>
      </c>
      <c r="O143" s="99">
        <v>253605611.90000001</v>
      </c>
      <c r="P143" s="99">
        <v>317161667.04999995</v>
      </c>
      <c r="Q143" s="98">
        <f t="shared" si="2"/>
        <v>2060757298.8400002</v>
      </c>
    </row>
    <row r="144" spans="2:17" x14ac:dyDescent="0.25">
      <c r="B144" s="96" t="s">
        <v>247</v>
      </c>
      <c r="C144" s="99">
        <v>267502804</v>
      </c>
      <c r="D144" s="99">
        <v>8450449.6699999999</v>
      </c>
      <c r="E144" s="99">
        <v>21159317.440000001</v>
      </c>
      <c r="F144" s="99">
        <v>32369593.270000003</v>
      </c>
      <c r="G144" s="99">
        <v>17255303.84</v>
      </c>
      <c r="H144" s="99">
        <v>26427545.840000004</v>
      </c>
      <c r="I144" s="99">
        <v>26939806.859999999</v>
      </c>
      <c r="J144" s="99">
        <v>25847877.800000001</v>
      </c>
      <c r="K144" s="99">
        <v>25130749.190000001</v>
      </c>
      <c r="L144" s="99">
        <v>20851992.27</v>
      </c>
      <c r="M144" s="99">
        <v>25083812.109999999</v>
      </c>
      <c r="N144" s="99">
        <v>23642510.73</v>
      </c>
      <c r="O144" s="99">
        <v>26253273.289999999</v>
      </c>
      <c r="P144" s="99">
        <v>23552172.330000002</v>
      </c>
      <c r="Q144" s="98">
        <f t="shared" si="2"/>
        <v>294513954.96999997</v>
      </c>
    </row>
    <row r="145" spans="2:19" x14ac:dyDescent="0.25">
      <c r="B145" s="96" t="s">
        <v>255</v>
      </c>
      <c r="C145" s="99">
        <v>170175447</v>
      </c>
      <c r="D145" s="99">
        <v>12237560</v>
      </c>
      <c r="E145" s="99">
        <v>42351192.07</v>
      </c>
      <c r="F145" s="99">
        <v>8825367.5</v>
      </c>
      <c r="G145" s="99">
        <v>7379371</v>
      </c>
      <c r="H145" s="99">
        <v>6878928</v>
      </c>
      <c r="I145" s="99">
        <v>8875743.870000001</v>
      </c>
      <c r="J145" s="99">
        <v>6881800</v>
      </c>
      <c r="K145" s="99">
        <v>7825065</v>
      </c>
      <c r="L145" s="99">
        <v>5467255</v>
      </c>
      <c r="M145" s="99">
        <v>7070450</v>
      </c>
      <c r="N145" s="99">
        <v>15290907.35</v>
      </c>
      <c r="O145" s="99">
        <v>5774380</v>
      </c>
      <c r="P145" s="99">
        <v>8375050</v>
      </c>
      <c r="Q145" s="98">
        <f t="shared" si="2"/>
        <v>130995509.78999999</v>
      </c>
    </row>
    <row r="146" spans="2:19" x14ac:dyDescent="0.25">
      <c r="B146" s="96" t="s">
        <v>272</v>
      </c>
      <c r="C146" s="99">
        <v>509416141</v>
      </c>
      <c r="D146" s="99">
        <v>0</v>
      </c>
      <c r="E146" s="99">
        <v>6838637.4900000002</v>
      </c>
      <c r="F146" s="99">
        <v>5380827.7800000003</v>
      </c>
      <c r="G146" s="99">
        <v>8190769.4100000001</v>
      </c>
      <c r="H146" s="99">
        <v>24076054.280000001</v>
      </c>
      <c r="I146" s="99">
        <v>610406633.50999999</v>
      </c>
      <c r="J146" s="99">
        <v>9358334.4399999995</v>
      </c>
      <c r="K146" s="99">
        <v>5620026.3300000001</v>
      </c>
      <c r="L146" s="99">
        <v>1195481377.1199999</v>
      </c>
      <c r="M146" s="99">
        <v>6806482.5800000001</v>
      </c>
      <c r="N146" s="99">
        <v>5220000</v>
      </c>
      <c r="O146" s="99">
        <v>5731300.8399999999</v>
      </c>
      <c r="P146" s="99">
        <v>5426657</v>
      </c>
      <c r="Q146" s="98">
        <f t="shared" si="2"/>
        <v>1888537100.78</v>
      </c>
    </row>
    <row r="147" spans="2:19" x14ac:dyDescent="0.25">
      <c r="B147" s="96" t="s">
        <v>309</v>
      </c>
      <c r="C147" s="99">
        <v>80385667</v>
      </c>
      <c r="D147" s="99">
        <v>0</v>
      </c>
      <c r="E147" s="99">
        <v>4722911</v>
      </c>
      <c r="F147" s="99">
        <v>3475554.19</v>
      </c>
      <c r="G147" s="99">
        <v>5187633.26</v>
      </c>
      <c r="H147" s="99">
        <v>3800548.73</v>
      </c>
      <c r="I147" s="99">
        <v>3457603.37</v>
      </c>
      <c r="J147" s="99">
        <v>3200286.77</v>
      </c>
      <c r="K147" s="99">
        <v>3508296.67</v>
      </c>
      <c r="L147" s="99">
        <v>3264850.81</v>
      </c>
      <c r="M147" s="99">
        <v>3465122.24</v>
      </c>
      <c r="N147" s="99">
        <v>3611124.96</v>
      </c>
      <c r="O147" s="99">
        <v>3766015.95</v>
      </c>
      <c r="P147" s="99">
        <v>123595199.67</v>
      </c>
      <c r="Q147" s="98">
        <f t="shared" si="2"/>
        <v>165055147.62</v>
      </c>
    </row>
    <row r="148" spans="2:19" x14ac:dyDescent="0.25">
      <c r="B148" s="96" t="s">
        <v>276</v>
      </c>
      <c r="C148" s="99">
        <v>2216650712</v>
      </c>
      <c r="D148" s="99">
        <v>0</v>
      </c>
      <c r="E148" s="99">
        <v>183586161.91</v>
      </c>
      <c r="F148" s="99">
        <v>158838906.75999999</v>
      </c>
      <c r="G148" s="99">
        <v>187234238.41</v>
      </c>
      <c r="H148" s="99">
        <v>184153643.50000003</v>
      </c>
      <c r="I148" s="99">
        <v>194339353.93000001</v>
      </c>
      <c r="J148" s="99">
        <v>185382394.61000001</v>
      </c>
      <c r="K148" s="99">
        <v>207077469.43000001</v>
      </c>
      <c r="L148" s="99">
        <v>188210443.32000002</v>
      </c>
      <c r="M148" s="99">
        <v>189249022.78000003</v>
      </c>
      <c r="N148" s="99">
        <v>185087994.69999999</v>
      </c>
      <c r="O148" s="99">
        <v>169591894.13999999</v>
      </c>
      <c r="P148" s="99">
        <v>181641553.74999997</v>
      </c>
      <c r="Q148" s="98">
        <f t="shared" si="2"/>
        <v>2214393077.2399998</v>
      </c>
    </row>
    <row r="149" spans="2:19" x14ac:dyDescent="0.25">
      <c r="B149" s="96" t="s">
        <v>81</v>
      </c>
      <c r="C149" s="99">
        <v>48104014765</v>
      </c>
      <c r="D149" s="99">
        <v>61059907113.840004</v>
      </c>
      <c r="E149" s="99">
        <v>1493848021.76</v>
      </c>
      <c r="F149" s="99">
        <v>3177844041.1900001</v>
      </c>
      <c r="G149" s="99">
        <v>1770371985.8699999</v>
      </c>
      <c r="H149" s="99">
        <v>768064580.60000014</v>
      </c>
      <c r="I149" s="99">
        <v>728084147.55000007</v>
      </c>
      <c r="J149" s="99">
        <v>1688692460.2400002</v>
      </c>
      <c r="K149" s="99">
        <v>10863658806.52</v>
      </c>
      <c r="L149" s="99">
        <v>671224461.18999994</v>
      </c>
      <c r="M149" s="99">
        <v>1211467385.3799999</v>
      </c>
      <c r="N149" s="99">
        <v>1499042477.3699999</v>
      </c>
      <c r="O149" s="99">
        <v>2180982565.6899996</v>
      </c>
      <c r="P149" s="99">
        <v>10419749449.550003</v>
      </c>
      <c r="Q149" s="98">
        <f t="shared" si="2"/>
        <v>36473030382.910004</v>
      </c>
    </row>
    <row r="150" spans="2:19" x14ac:dyDescent="0.25">
      <c r="B150" s="96" t="s">
        <v>82</v>
      </c>
      <c r="C150" s="99">
        <v>280623439775</v>
      </c>
      <c r="D150" s="99">
        <v>280623439775</v>
      </c>
      <c r="E150" s="99">
        <v>19993252600.799999</v>
      </c>
      <c r="F150" s="99">
        <v>19646317820.110001</v>
      </c>
      <c r="G150" s="99">
        <v>21907010369.579998</v>
      </c>
      <c r="H150" s="99">
        <v>21438841860.399994</v>
      </c>
      <c r="I150" s="99">
        <v>22023457775.090004</v>
      </c>
      <c r="J150" s="99">
        <v>20936228387.23</v>
      </c>
      <c r="K150" s="99">
        <v>23283154007.049999</v>
      </c>
      <c r="L150" s="99">
        <v>22286158239.989998</v>
      </c>
      <c r="M150" s="99">
        <v>23688850343.249992</v>
      </c>
      <c r="N150" s="99">
        <v>24016633118.57999</v>
      </c>
      <c r="O150" s="99">
        <v>21259668283.919998</v>
      </c>
      <c r="P150" s="99">
        <v>23610081158.92001</v>
      </c>
      <c r="Q150" s="98">
        <f t="shared" si="2"/>
        <v>264089653964.92001</v>
      </c>
    </row>
    <row r="151" spans="2:19" x14ac:dyDescent="0.25">
      <c r="B151" s="96" t="s">
        <v>83</v>
      </c>
      <c r="C151" s="99">
        <v>898746149861</v>
      </c>
      <c r="D151" s="99">
        <v>905116351379.57996</v>
      </c>
      <c r="E151" s="99">
        <v>85310593165.149994</v>
      </c>
      <c r="F151" s="99">
        <v>65994009017.949989</v>
      </c>
      <c r="G151" s="99">
        <v>67040717823.740021</v>
      </c>
      <c r="H151" s="99">
        <v>102901819994.77992</v>
      </c>
      <c r="I151" s="99">
        <v>80319633158.310074</v>
      </c>
      <c r="J151" s="99">
        <v>70601012383.910004</v>
      </c>
      <c r="K151" s="99">
        <v>76467180317.709961</v>
      </c>
      <c r="L151" s="99">
        <v>70344366873.360031</v>
      </c>
      <c r="M151" s="99">
        <v>67704225098.170029</v>
      </c>
      <c r="N151" s="99">
        <v>79514514563.060028</v>
      </c>
      <c r="O151" s="99">
        <v>66597978231.940002</v>
      </c>
      <c r="P151" s="99">
        <v>80996830182.910004</v>
      </c>
      <c r="Q151" s="98">
        <f t="shared" si="2"/>
        <v>913792880810.99011</v>
      </c>
    </row>
    <row r="152" spans="2:19" x14ac:dyDescent="0.25">
      <c r="B152" s="93" t="s">
        <v>322</v>
      </c>
      <c r="C152" s="22">
        <f>+C11+C19+C27+C47+C56+C50+C62+C67+C71+C74+C77+C82+C88+C95+C92+C98+C105+C108+C113+C116+C119</f>
        <v>1241364731494</v>
      </c>
      <c r="D152" s="22">
        <f>+D11+D19+D27+D47+D56+D50+D62+D67+D71+D74+D77+D82+D88+D95+D92+D98+D105+D108+D113+D116+D119</f>
        <v>1281063678497.95</v>
      </c>
      <c r="E152" s="20">
        <f t="shared" ref="E152:P152" si="3">+E11+E19+E27+E47+E56+E50+E62+E67+E71+E74+E77+E82+E88+E95+E92+E98+E105+E108+E113+E116+E119</f>
        <v>109207582917.54001</v>
      </c>
      <c r="F152" s="20">
        <f t="shared" si="3"/>
        <v>91162794256.639999</v>
      </c>
      <c r="G152" s="20">
        <f t="shared" si="3"/>
        <v>93105789460.450012</v>
      </c>
      <c r="H152" s="20">
        <f t="shared" si="3"/>
        <v>127549964178.17992</v>
      </c>
      <c r="I152" s="20">
        <f t="shared" si="3"/>
        <v>106022189253.12007</v>
      </c>
      <c r="J152" s="20">
        <f t="shared" si="3"/>
        <v>95951347861.839996</v>
      </c>
      <c r="K152" s="20">
        <f t="shared" si="3"/>
        <v>113654948006.23996</v>
      </c>
      <c r="L152" s="20">
        <f t="shared" si="3"/>
        <v>96936804531.14003</v>
      </c>
      <c r="M152" s="20">
        <f t="shared" si="3"/>
        <v>95404151466.920013</v>
      </c>
      <c r="N152" s="20">
        <f t="shared" si="3"/>
        <v>107808403032.85002</v>
      </c>
      <c r="O152" s="20">
        <f t="shared" si="3"/>
        <v>92916760296.339996</v>
      </c>
      <c r="P152" s="20">
        <f t="shared" si="3"/>
        <v>118465577964.44002</v>
      </c>
      <c r="Q152" s="20">
        <f>SUM(E152:P152)</f>
        <v>1248186313225.7</v>
      </c>
    </row>
    <row r="153" spans="2:19" x14ac:dyDescent="0.25">
      <c r="B153" s="105" t="s">
        <v>91</v>
      </c>
      <c r="Q153" s="21"/>
      <c r="R153" s="48"/>
      <c r="S153" s="48"/>
    </row>
    <row r="154" spans="2:19" x14ac:dyDescent="0.25">
      <c r="B154" s="105" t="s">
        <v>340</v>
      </c>
      <c r="R154" s="48"/>
      <c r="S154" s="48"/>
    </row>
    <row r="155" spans="2:19" x14ac:dyDescent="0.25">
      <c r="B155" s="132" t="s">
        <v>208</v>
      </c>
      <c r="R155" s="48"/>
      <c r="S155" s="48"/>
    </row>
    <row r="156" spans="2:19" ht="28.15" customHeight="1" x14ac:dyDescent="0.25">
      <c r="B156" s="188" t="s">
        <v>323</v>
      </c>
      <c r="C156" s="188"/>
      <c r="D156" s="188"/>
      <c r="E156" s="188"/>
      <c r="F156" s="188"/>
      <c r="G156" s="188"/>
      <c r="H156" s="188"/>
      <c r="I156" s="188"/>
      <c r="J156" s="188"/>
      <c r="K156" s="188"/>
      <c r="L156" s="188"/>
      <c r="M156" s="188"/>
      <c r="N156" s="188"/>
      <c r="O156" s="188"/>
      <c r="P156" s="188"/>
      <c r="Q156" s="188"/>
      <c r="R156" s="48"/>
      <c r="S156" s="48"/>
    </row>
    <row r="157" spans="2:19" x14ac:dyDescent="0.25">
      <c r="B157" s="132" t="s">
        <v>27</v>
      </c>
      <c r="S157" s="48"/>
    </row>
    <row r="158" spans="2:19" x14ac:dyDescent="0.25">
      <c r="B158" s="132" t="s">
        <v>198</v>
      </c>
      <c r="S158" s="48"/>
    </row>
    <row r="160" spans="2:19" x14ac:dyDescent="0.25">
      <c r="C160" s="13"/>
      <c r="D160" s="13"/>
    </row>
    <row r="161" spans="3:15" x14ac:dyDescent="0.25">
      <c r="C161" s="13"/>
      <c r="D161" s="13"/>
      <c r="E161" s="13"/>
      <c r="F161" s="13"/>
      <c r="G161" s="13"/>
      <c r="H161" s="13"/>
      <c r="I161" s="13"/>
      <c r="J161" s="13"/>
      <c r="K161" s="13"/>
      <c r="L161" s="13"/>
      <c r="M161" s="13"/>
      <c r="N161" s="13"/>
      <c r="O161" s="13"/>
    </row>
    <row r="162" spans="3:15" x14ac:dyDescent="0.25">
      <c r="C162" s="13"/>
      <c r="D162" s="13"/>
      <c r="E162" s="13"/>
      <c r="F162" s="13"/>
      <c r="G162" s="13"/>
      <c r="H162" s="13"/>
      <c r="I162" s="13"/>
      <c r="J162" s="13"/>
      <c r="K162" s="13"/>
      <c r="L162" s="13"/>
      <c r="M162" s="13"/>
      <c r="N162" s="13"/>
      <c r="O162" s="13"/>
    </row>
    <row r="163" spans="3:15" x14ac:dyDescent="0.25">
      <c r="C163" s="13"/>
      <c r="D163" s="13"/>
      <c r="E163" s="13"/>
      <c r="F163" s="13"/>
      <c r="G163" s="13"/>
      <c r="H163" s="13"/>
      <c r="I163" s="13"/>
      <c r="J163" s="13"/>
      <c r="K163" s="13"/>
      <c r="L163" s="13"/>
      <c r="M163" s="13"/>
      <c r="N163" s="13"/>
      <c r="O163" s="13"/>
    </row>
  </sheetData>
  <mergeCells count="8">
    <mergeCell ref="B156:Q156"/>
    <mergeCell ref="B2:Q2"/>
    <mergeCell ref="B3:Q3"/>
    <mergeCell ref="B4:Q4"/>
    <mergeCell ref="B5:Q5"/>
    <mergeCell ref="B9:B10"/>
    <mergeCell ref="D9:D10"/>
    <mergeCell ref="E9:Q9"/>
  </mergeCells>
  <pageMargins left="0.7" right="0.7" top="0.75" bottom="0.75" header="0.3" footer="0.3"/>
  <pageSetup orientation="portrait" r:id="rId1"/>
  <ignoredErrors>
    <ignoredError sqref="Q11:Q1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9ACD-162A-48DB-AC5F-99FA6A524628}">
  <dimension ref="A2:S140"/>
  <sheetViews>
    <sheetView showGridLines="0" tabSelected="1" zoomScale="70" zoomScaleNormal="70" workbookViewId="0">
      <selection activeCell="B9" sqref="B9:B10"/>
    </sheetView>
  </sheetViews>
  <sheetFormatPr defaultColWidth="11.42578125" defaultRowHeight="15" x14ac:dyDescent="0.25"/>
  <cols>
    <col min="1" max="1" width="7.28515625" customWidth="1"/>
    <col min="2" max="2" width="89.85546875" customWidth="1"/>
    <col min="3" max="3" width="29.42578125" customWidth="1"/>
    <col min="4" max="4" width="29.42578125" hidden="1" customWidth="1"/>
    <col min="5" max="5" width="15.28515625" customWidth="1"/>
    <col min="6" max="6" width="13.85546875" customWidth="1"/>
    <col min="7" max="7" width="14.7109375" customWidth="1"/>
    <col min="8" max="8" width="14.5703125" customWidth="1"/>
    <col min="9" max="9" width="15.42578125" customWidth="1"/>
    <col min="10" max="10" width="11.85546875" hidden="1" customWidth="1"/>
    <col min="11" max="11" width="13.85546875" hidden="1" customWidth="1"/>
    <col min="12" max="12" width="12.28515625" hidden="1" customWidth="1"/>
    <col min="13" max="13" width="14.140625" hidden="1" customWidth="1"/>
    <col min="14" max="15" width="12.85546875" hidden="1"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 min="24" max="24" width="109.7109375" bestFit="1" customWidth="1"/>
    <col min="25" max="25" width="35" bestFit="1" customWidth="1"/>
  </cols>
  <sheetData>
    <row r="2" spans="1:17" ht="26.25" x14ac:dyDescent="0.25">
      <c r="B2" s="138" t="s">
        <v>326</v>
      </c>
      <c r="C2" s="138"/>
      <c r="D2" s="138"/>
      <c r="E2" s="138"/>
      <c r="F2" s="138"/>
      <c r="G2" s="138"/>
      <c r="H2" s="138"/>
      <c r="I2" s="138"/>
      <c r="J2" s="138"/>
      <c r="K2" s="138"/>
      <c r="L2" s="138"/>
      <c r="M2" s="138"/>
      <c r="N2" s="138"/>
      <c r="O2" s="138"/>
      <c r="P2" s="138"/>
    </row>
    <row r="3" spans="1:17" ht="21" x14ac:dyDescent="0.25">
      <c r="B3" s="139" t="s">
        <v>34</v>
      </c>
      <c r="C3" s="139"/>
      <c r="D3" s="139"/>
      <c r="E3" s="139"/>
      <c r="F3" s="139"/>
      <c r="G3" s="139"/>
      <c r="H3" s="139"/>
      <c r="I3" s="139"/>
      <c r="J3" s="139"/>
      <c r="K3" s="139"/>
      <c r="L3" s="139"/>
      <c r="M3" s="139"/>
      <c r="N3" s="139"/>
      <c r="O3" s="139"/>
      <c r="P3" s="139"/>
    </row>
    <row r="4" spans="1:17" ht="21" x14ac:dyDescent="0.25">
      <c r="B4" s="139" t="s">
        <v>67</v>
      </c>
      <c r="C4" s="139"/>
      <c r="D4" s="139"/>
      <c r="E4" s="139"/>
      <c r="F4" s="139"/>
      <c r="G4" s="139"/>
      <c r="H4" s="139"/>
      <c r="I4" s="139"/>
      <c r="J4" s="139"/>
      <c r="K4" s="139"/>
      <c r="L4" s="139"/>
      <c r="M4" s="139"/>
      <c r="N4" s="139"/>
      <c r="O4" s="139"/>
      <c r="P4" s="139"/>
    </row>
    <row r="5" spans="1:17" ht="15.75" x14ac:dyDescent="0.25">
      <c r="B5" s="140" t="s">
        <v>60</v>
      </c>
      <c r="C5" s="140"/>
      <c r="D5" s="140"/>
      <c r="E5" s="140"/>
      <c r="F5" s="140"/>
      <c r="G5" s="140"/>
      <c r="H5" s="140"/>
      <c r="I5" s="140"/>
      <c r="J5" s="140"/>
      <c r="K5" s="140"/>
      <c r="L5" s="140"/>
      <c r="M5" s="140"/>
      <c r="N5" s="140"/>
      <c r="O5" s="140"/>
      <c r="P5" s="140"/>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345</v>
      </c>
      <c r="C8" s="7"/>
      <c r="D8" s="7"/>
      <c r="E8" s="7"/>
      <c r="F8" s="7"/>
      <c r="G8" s="7"/>
      <c r="H8" s="7"/>
      <c r="I8" s="7"/>
      <c r="J8" s="7"/>
      <c r="K8" s="7"/>
      <c r="L8" s="7"/>
      <c r="M8" s="7"/>
      <c r="N8" s="7"/>
      <c r="O8" s="7"/>
      <c r="P8" s="9" t="s">
        <v>45</v>
      </c>
    </row>
    <row r="9" spans="1:17" ht="16.5" customHeight="1" x14ac:dyDescent="0.25">
      <c r="B9" s="141" t="s">
        <v>94</v>
      </c>
      <c r="C9" s="85" t="s">
        <v>77</v>
      </c>
      <c r="D9" s="143" t="s">
        <v>89</v>
      </c>
      <c r="E9" s="145" t="s">
        <v>71</v>
      </c>
      <c r="F9" s="146"/>
      <c r="G9" s="146"/>
      <c r="H9" s="146"/>
      <c r="I9" s="146"/>
      <c r="J9" s="146"/>
      <c r="K9" s="146"/>
      <c r="L9" s="146"/>
      <c r="M9" s="146"/>
      <c r="N9" s="146"/>
      <c r="O9" s="146"/>
      <c r="P9" s="146"/>
      <c r="Q9" s="146"/>
    </row>
    <row r="10" spans="1:17" ht="15.95" customHeight="1" x14ac:dyDescent="0.25">
      <c r="B10" s="142"/>
      <c r="C10" s="86" t="s">
        <v>327</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1233970813</v>
      </c>
      <c r="D11" s="97"/>
      <c r="E11" s="97">
        <v>15180077.5</v>
      </c>
      <c r="F11" s="97">
        <v>9180</v>
      </c>
      <c r="G11" s="97">
        <v>6180645</v>
      </c>
      <c r="H11" s="97">
        <v>255901477.16</v>
      </c>
      <c r="I11" s="97">
        <v>16900</v>
      </c>
      <c r="J11" s="97"/>
      <c r="K11" s="97"/>
      <c r="L11" s="97"/>
      <c r="M11" s="97"/>
      <c r="N11" s="97"/>
      <c r="O11" s="97"/>
      <c r="P11" s="97"/>
      <c r="Q11" s="98">
        <f>SUM(E11:P11)</f>
        <v>277288279.65999997</v>
      </c>
    </row>
    <row r="12" spans="1:17" ht="15.95" customHeight="1" x14ac:dyDescent="0.25">
      <c r="B12" s="102" t="s">
        <v>210</v>
      </c>
      <c r="C12" s="97">
        <v>93970813</v>
      </c>
      <c r="D12" s="97"/>
      <c r="E12" s="97">
        <v>0</v>
      </c>
      <c r="F12" s="97">
        <v>0</v>
      </c>
      <c r="G12" s="97"/>
      <c r="H12" s="97"/>
      <c r="I12" s="97"/>
      <c r="J12" s="97"/>
      <c r="K12" s="97"/>
      <c r="L12" s="97"/>
      <c r="M12" s="97"/>
      <c r="N12" s="97"/>
      <c r="O12" s="97"/>
      <c r="P12" s="97"/>
      <c r="Q12" s="98">
        <f t="shared" ref="Q12:Q77" si="0">SUM(E12:P12)</f>
        <v>0</v>
      </c>
    </row>
    <row r="13" spans="1:17" ht="15.95" customHeight="1" x14ac:dyDescent="0.25">
      <c r="B13" s="101" t="s">
        <v>324</v>
      </c>
      <c r="C13" s="97">
        <v>93970813</v>
      </c>
      <c r="D13" s="97"/>
      <c r="E13" s="97">
        <v>0</v>
      </c>
      <c r="F13" s="97"/>
      <c r="G13" s="97"/>
      <c r="H13" s="97"/>
      <c r="I13" s="97"/>
      <c r="J13" s="97"/>
      <c r="K13" s="97"/>
      <c r="L13" s="97"/>
      <c r="M13" s="97"/>
      <c r="N13" s="97"/>
      <c r="O13" s="97"/>
      <c r="P13" s="97"/>
      <c r="Q13" s="98">
        <f t="shared" si="0"/>
        <v>0</v>
      </c>
    </row>
    <row r="14" spans="1:17" ht="15.95" customHeight="1" x14ac:dyDescent="0.25">
      <c r="B14" s="102" t="s">
        <v>212</v>
      </c>
      <c r="C14" s="97">
        <v>1140000000</v>
      </c>
      <c r="D14" s="97"/>
      <c r="E14" s="97">
        <v>15180077.5</v>
      </c>
      <c r="F14" s="97">
        <v>9180</v>
      </c>
      <c r="G14" s="97">
        <v>6180645</v>
      </c>
      <c r="H14" s="97">
        <v>255901477.16</v>
      </c>
      <c r="I14" s="97">
        <v>16900</v>
      </c>
      <c r="J14" s="97"/>
      <c r="K14" s="97"/>
      <c r="L14" s="97"/>
      <c r="M14" s="97"/>
      <c r="N14" s="97"/>
      <c r="O14" s="97"/>
      <c r="P14" s="97"/>
      <c r="Q14" s="98">
        <f t="shared" si="0"/>
        <v>277288279.65999997</v>
      </c>
    </row>
    <row r="15" spans="1:17" ht="15.95" customHeight="1" x14ac:dyDescent="0.25">
      <c r="B15" s="101" t="s">
        <v>213</v>
      </c>
      <c r="C15" s="97">
        <v>0</v>
      </c>
      <c r="D15" s="99"/>
      <c r="E15" s="99">
        <v>0</v>
      </c>
      <c r="F15" s="99"/>
      <c r="G15" s="99"/>
      <c r="H15" s="99"/>
      <c r="I15" s="99"/>
      <c r="J15" s="99"/>
      <c r="K15" s="99"/>
      <c r="L15" s="99"/>
      <c r="M15" s="99"/>
      <c r="N15" s="99"/>
      <c r="O15" s="99"/>
      <c r="P15" s="99"/>
      <c r="Q15" s="98">
        <f t="shared" si="0"/>
        <v>0</v>
      </c>
    </row>
    <row r="16" spans="1:17" ht="15.95" customHeight="1" x14ac:dyDescent="0.25">
      <c r="B16" s="101" t="s">
        <v>333</v>
      </c>
      <c r="C16" s="97">
        <v>1140000000</v>
      </c>
      <c r="D16" s="99"/>
      <c r="E16" s="99">
        <v>15180077.5</v>
      </c>
      <c r="F16" s="99">
        <v>9180</v>
      </c>
      <c r="G16" s="99">
        <v>6180645</v>
      </c>
      <c r="H16" s="99">
        <v>255901477.16</v>
      </c>
      <c r="I16" s="99">
        <v>16900</v>
      </c>
      <c r="J16" s="99"/>
      <c r="K16" s="99"/>
      <c r="L16" s="99"/>
      <c r="M16" s="99"/>
      <c r="N16" s="99"/>
      <c r="O16" s="99"/>
      <c r="P16" s="99"/>
      <c r="Q16" s="98">
        <f t="shared" si="0"/>
        <v>277288279.65999997</v>
      </c>
    </row>
    <row r="17" spans="2:17" ht="15.95" customHeight="1" x14ac:dyDescent="0.25">
      <c r="B17" s="100" t="s">
        <v>214</v>
      </c>
      <c r="C17" s="97">
        <v>3318000000</v>
      </c>
      <c r="D17" s="97"/>
      <c r="E17" s="97">
        <v>217006737.25</v>
      </c>
      <c r="F17" s="97">
        <v>454081319.35000002</v>
      </c>
      <c r="G17" s="97">
        <v>278277747.82999998</v>
      </c>
      <c r="H17" s="97">
        <v>233869399.98999998</v>
      </c>
      <c r="I17" s="97">
        <v>251781372.96000001</v>
      </c>
      <c r="J17" s="97"/>
      <c r="K17" s="97"/>
      <c r="L17" s="97"/>
      <c r="M17" s="97"/>
      <c r="N17" s="97"/>
      <c r="O17" s="97"/>
      <c r="P17" s="97"/>
      <c r="Q17" s="98">
        <f t="shared" si="0"/>
        <v>1435016577.3800001</v>
      </c>
    </row>
    <row r="18" spans="2:17" ht="15.95" customHeight="1" x14ac:dyDescent="0.25">
      <c r="B18" s="102" t="s">
        <v>215</v>
      </c>
      <c r="C18" s="99">
        <v>3096000000</v>
      </c>
      <c r="D18" s="97"/>
      <c r="E18" s="97">
        <v>193322012.96000001</v>
      </c>
      <c r="F18" s="97">
        <v>430119677.39999998</v>
      </c>
      <c r="G18" s="97">
        <v>261731647.81</v>
      </c>
      <c r="H18" s="97">
        <v>213015579.67999998</v>
      </c>
      <c r="I18" s="97">
        <v>228575710.51000002</v>
      </c>
      <c r="J18" s="97"/>
      <c r="K18" s="97"/>
      <c r="L18" s="97"/>
      <c r="M18" s="97"/>
      <c r="N18" s="97"/>
      <c r="O18" s="97"/>
      <c r="P18" s="97"/>
      <c r="Q18" s="98">
        <f t="shared" si="0"/>
        <v>1326764628.3600001</v>
      </c>
    </row>
    <row r="19" spans="2:17" ht="15.95" customHeight="1" x14ac:dyDescent="0.25">
      <c r="B19" s="101" t="s">
        <v>216</v>
      </c>
      <c r="C19" s="97">
        <v>504000000</v>
      </c>
      <c r="D19" s="99"/>
      <c r="E19" s="99">
        <v>39306509.379999995</v>
      </c>
      <c r="F19" s="99">
        <v>26592535.639999997</v>
      </c>
      <c r="G19" s="99">
        <v>35905915.109999999</v>
      </c>
      <c r="H19" s="99">
        <v>24509943</v>
      </c>
      <c r="I19" s="99">
        <v>27253433.210000001</v>
      </c>
      <c r="J19" s="99"/>
      <c r="K19" s="99"/>
      <c r="L19" s="99"/>
      <c r="M19" s="99"/>
      <c r="N19" s="99"/>
      <c r="O19" s="99"/>
      <c r="P19" s="99"/>
      <c r="Q19" s="98">
        <f t="shared" si="0"/>
        <v>153568336.34</v>
      </c>
    </row>
    <row r="20" spans="2:17" ht="15.95" customHeight="1" x14ac:dyDescent="0.25">
      <c r="B20" s="101" t="s">
        <v>217</v>
      </c>
      <c r="C20" s="97">
        <v>2592000000</v>
      </c>
      <c r="D20" s="99"/>
      <c r="E20" s="99">
        <v>154015503.58000001</v>
      </c>
      <c r="F20" s="99">
        <v>403527141.75999999</v>
      </c>
      <c r="G20" s="99">
        <v>225825732.69999999</v>
      </c>
      <c r="H20" s="99">
        <v>188505636.67999998</v>
      </c>
      <c r="I20" s="99">
        <v>201322277.30000001</v>
      </c>
      <c r="J20" s="99"/>
      <c r="K20" s="99"/>
      <c r="L20" s="99"/>
      <c r="M20" s="99"/>
      <c r="N20" s="99"/>
      <c r="O20" s="99"/>
      <c r="P20" s="99"/>
      <c r="Q20" s="98">
        <f t="shared" si="0"/>
        <v>1173196292.02</v>
      </c>
    </row>
    <row r="21" spans="2:17" ht="15.95" customHeight="1" x14ac:dyDescent="0.25">
      <c r="B21" s="101" t="s">
        <v>334</v>
      </c>
      <c r="C21" s="97">
        <v>0</v>
      </c>
      <c r="D21" s="99"/>
      <c r="E21" s="99">
        <v>0</v>
      </c>
      <c r="F21" s="99"/>
      <c r="G21" s="99"/>
      <c r="H21" s="99"/>
      <c r="I21" s="99"/>
      <c r="J21" s="99"/>
      <c r="K21" s="99"/>
      <c r="L21" s="99"/>
      <c r="M21" s="99"/>
      <c r="N21" s="99"/>
      <c r="O21" s="99"/>
      <c r="P21" s="99"/>
      <c r="Q21" s="98">
        <f t="shared" si="0"/>
        <v>0</v>
      </c>
    </row>
    <row r="22" spans="2:17" ht="15.95" customHeight="1" x14ac:dyDescent="0.25">
      <c r="B22" s="102" t="s">
        <v>218</v>
      </c>
      <c r="C22" s="99">
        <v>222000000</v>
      </c>
      <c r="D22" s="97"/>
      <c r="E22" s="133">
        <v>23684724.289999999</v>
      </c>
      <c r="F22" s="97">
        <v>23961641.950000003</v>
      </c>
      <c r="G22" s="97">
        <v>16546100.020000001</v>
      </c>
      <c r="H22" s="97">
        <v>20853820.309999999</v>
      </c>
      <c r="I22" s="97">
        <v>23205662.449999999</v>
      </c>
      <c r="J22" s="97"/>
      <c r="K22" s="97"/>
      <c r="L22" s="97"/>
      <c r="M22" s="97"/>
      <c r="N22" s="97"/>
      <c r="O22" s="97"/>
      <c r="P22" s="97"/>
      <c r="Q22" s="98">
        <f t="shared" si="0"/>
        <v>108251949.02000001</v>
      </c>
    </row>
    <row r="23" spans="2:17" ht="15.95" customHeight="1" x14ac:dyDescent="0.25">
      <c r="B23" s="101" t="s">
        <v>309</v>
      </c>
      <c r="C23" s="97">
        <v>54000000</v>
      </c>
      <c r="D23" s="99"/>
      <c r="E23" s="134">
        <v>3500501</v>
      </c>
      <c r="F23" s="99">
        <v>4147007.67</v>
      </c>
      <c r="G23" s="99">
        <v>4155316.67</v>
      </c>
      <c r="H23" s="99">
        <v>4268858.79</v>
      </c>
      <c r="I23" s="99">
        <v>4381318.97</v>
      </c>
      <c r="J23" s="99"/>
      <c r="K23" s="99"/>
      <c r="L23" s="99"/>
      <c r="M23" s="99"/>
      <c r="N23" s="99"/>
      <c r="O23" s="99"/>
      <c r="P23" s="99"/>
      <c r="Q23" s="98">
        <f t="shared" si="0"/>
        <v>20453003.099999998</v>
      </c>
    </row>
    <row r="24" spans="2:17" ht="15.95" customHeight="1" x14ac:dyDescent="0.25">
      <c r="B24" s="101" t="s">
        <v>219</v>
      </c>
      <c r="C24" s="99">
        <v>168000000</v>
      </c>
      <c r="D24" s="99"/>
      <c r="E24" s="134">
        <v>20184223.289999999</v>
      </c>
      <c r="F24" s="99">
        <v>19814634.280000001</v>
      </c>
      <c r="G24" s="99">
        <v>12390783.350000001</v>
      </c>
      <c r="H24" s="99">
        <v>16584961.52</v>
      </c>
      <c r="I24" s="99">
        <v>18824343.48</v>
      </c>
      <c r="J24" s="99"/>
      <c r="K24" s="99"/>
      <c r="L24" s="99"/>
      <c r="M24" s="99"/>
      <c r="N24" s="99"/>
      <c r="O24" s="99"/>
      <c r="P24" s="99"/>
      <c r="Q24" s="98">
        <f t="shared" si="0"/>
        <v>87798945.920000002</v>
      </c>
    </row>
    <row r="25" spans="2:17" ht="15.95" customHeight="1" x14ac:dyDescent="0.25">
      <c r="B25" s="100" t="s">
        <v>220</v>
      </c>
      <c r="C25" s="99">
        <v>3760115579</v>
      </c>
      <c r="D25" s="97"/>
      <c r="E25" s="97">
        <v>351210562.67000002</v>
      </c>
      <c r="F25" s="97">
        <v>388495305.06999999</v>
      </c>
      <c r="G25" s="97">
        <v>324097917.38</v>
      </c>
      <c r="H25" s="97">
        <v>364537312.87</v>
      </c>
      <c r="I25" s="97">
        <v>285174033.04000002</v>
      </c>
      <c r="J25" s="97"/>
      <c r="K25" s="97"/>
      <c r="L25" s="97"/>
      <c r="M25" s="97"/>
      <c r="N25" s="97"/>
      <c r="O25" s="97"/>
      <c r="P25" s="97"/>
      <c r="Q25" s="98">
        <f t="shared" si="0"/>
        <v>1713515131.03</v>
      </c>
    </row>
    <row r="26" spans="2:17" ht="15.95" customHeight="1" x14ac:dyDescent="0.25">
      <c r="B26" s="102" t="s">
        <v>221</v>
      </c>
      <c r="C26" s="99">
        <v>2204431515</v>
      </c>
      <c r="D26" s="97"/>
      <c r="E26" s="97">
        <v>197129869.49000001</v>
      </c>
      <c r="F26" s="97">
        <v>234245660.14999998</v>
      </c>
      <c r="G26" s="97">
        <v>198161613.87</v>
      </c>
      <c r="H26" s="97">
        <v>212943059.33000001</v>
      </c>
      <c r="I26" s="97">
        <v>168612265.80000001</v>
      </c>
      <c r="J26" s="97"/>
      <c r="K26" s="97"/>
      <c r="L26" s="97"/>
      <c r="M26" s="97"/>
      <c r="N26" s="97"/>
      <c r="O26" s="97"/>
      <c r="P26" s="97"/>
      <c r="Q26" s="98">
        <f t="shared" si="0"/>
        <v>1011092468.6400001</v>
      </c>
    </row>
    <row r="27" spans="2:17" ht="15.95" customHeight="1" x14ac:dyDescent="0.25">
      <c r="B27" s="101" t="s">
        <v>222</v>
      </c>
      <c r="C27" s="97">
        <v>18000000</v>
      </c>
      <c r="D27" s="97"/>
      <c r="E27" s="97">
        <v>1519921.58</v>
      </c>
      <c r="F27" s="97">
        <v>494649.44</v>
      </c>
      <c r="G27" s="97">
        <v>6216445.1100000003</v>
      </c>
      <c r="H27" s="97">
        <v>11751503.390000001</v>
      </c>
      <c r="I27" s="97">
        <v>653358.54</v>
      </c>
      <c r="J27" s="97"/>
      <c r="K27" s="97"/>
      <c r="L27" s="97"/>
      <c r="M27" s="97"/>
      <c r="N27" s="97"/>
      <c r="O27" s="97"/>
      <c r="P27" s="97"/>
      <c r="Q27" s="98">
        <f t="shared" si="0"/>
        <v>20635878.060000002</v>
      </c>
    </row>
    <row r="28" spans="2:17" ht="15.95" customHeight="1" x14ac:dyDescent="0.25">
      <c r="B28" s="101" t="s">
        <v>121</v>
      </c>
      <c r="C28" s="99">
        <v>10150546</v>
      </c>
      <c r="D28" s="99"/>
      <c r="E28" s="99">
        <v>2791975</v>
      </c>
      <c r="F28" s="99">
        <v>1719855.56</v>
      </c>
      <c r="G28" s="99">
        <v>223033.33</v>
      </c>
      <c r="H28" s="99"/>
      <c r="I28" s="99">
        <v>959508.33</v>
      </c>
      <c r="J28" s="99"/>
      <c r="K28" s="99"/>
      <c r="L28" s="99"/>
      <c r="M28" s="99"/>
      <c r="N28" s="99"/>
      <c r="O28" s="99"/>
      <c r="P28" s="99"/>
      <c r="Q28" s="98">
        <f t="shared" si="0"/>
        <v>5694372.2200000007</v>
      </c>
    </row>
    <row r="29" spans="2:17" ht="15.95" customHeight="1" x14ac:dyDescent="0.25">
      <c r="B29" s="101" t="s">
        <v>301</v>
      </c>
      <c r="C29" s="99">
        <v>3000000</v>
      </c>
      <c r="D29" s="99"/>
      <c r="E29" s="99">
        <v>0</v>
      </c>
      <c r="F29" s="99"/>
      <c r="G29" s="99"/>
      <c r="H29" s="99"/>
      <c r="I29" s="99"/>
      <c r="J29" s="99"/>
      <c r="K29" s="99"/>
      <c r="L29" s="99"/>
      <c r="M29" s="99"/>
      <c r="N29" s="99"/>
      <c r="O29" s="99"/>
      <c r="P29" s="99"/>
      <c r="Q29" s="98">
        <f t="shared" si="0"/>
        <v>0</v>
      </c>
    </row>
    <row r="30" spans="2:17" ht="15.95" customHeight="1" x14ac:dyDescent="0.25">
      <c r="B30" s="101" t="s">
        <v>223</v>
      </c>
      <c r="C30" s="99">
        <v>92529619</v>
      </c>
      <c r="D30" s="99"/>
      <c r="E30" s="99">
        <v>6693604.5</v>
      </c>
      <c r="F30" s="99">
        <v>8072223.5</v>
      </c>
      <c r="G30" s="99">
        <v>21834441.579999998</v>
      </c>
      <c r="H30" s="99">
        <v>6082767.1600000001</v>
      </c>
      <c r="I30" s="99">
        <v>10067000</v>
      </c>
      <c r="J30" s="99"/>
      <c r="K30" s="99"/>
      <c r="L30" s="99"/>
      <c r="M30" s="99"/>
      <c r="N30" s="99"/>
      <c r="O30" s="99"/>
      <c r="P30" s="99"/>
      <c r="Q30" s="98">
        <f t="shared" si="0"/>
        <v>52750036.739999995</v>
      </c>
    </row>
    <row r="31" spans="2:17" ht="15.95" customHeight="1" x14ac:dyDescent="0.25">
      <c r="B31" s="101" t="s">
        <v>224</v>
      </c>
      <c r="C31" s="99">
        <v>2000000</v>
      </c>
      <c r="D31" s="99"/>
      <c r="E31" s="134">
        <v>273900</v>
      </c>
      <c r="F31" s="99">
        <v>514300</v>
      </c>
      <c r="G31" s="99">
        <v>174300</v>
      </c>
      <c r="H31" s="99">
        <v>283700</v>
      </c>
      <c r="I31" s="99">
        <v>255100</v>
      </c>
      <c r="J31" s="99"/>
      <c r="K31" s="99"/>
      <c r="L31" s="99"/>
      <c r="M31" s="99"/>
      <c r="N31" s="99"/>
      <c r="O31" s="99"/>
      <c r="P31" s="99"/>
      <c r="Q31" s="98">
        <f t="shared" si="0"/>
        <v>1501300</v>
      </c>
    </row>
    <row r="32" spans="2:17" ht="15.95" customHeight="1" x14ac:dyDescent="0.25">
      <c r="B32" s="101" t="s">
        <v>335</v>
      </c>
      <c r="C32" s="99">
        <v>4785561</v>
      </c>
      <c r="D32" s="99"/>
      <c r="E32" s="134">
        <v>350000</v>
      </c>
      <c r="F32" s="99">
        <v>350000</v>
      </c>
      <c r="G32" s="99">
        <v>350000</v>
      </c>
      <c r="H32" s="99">
        <v>350000</v>
      </c>
      <c r="I32" s="99">
        <v>350000</v>
      </c>
      <c r="J32" s="99"/>
      <c r="K32" s="99"/>
      <c r="L32" s="99"/>
      <c r="M32" s="99"/>
      <c r="N32" s="99"/>
      <c r="O32" s="99"/>
      <c r="P32" s="99"/>
      <c r="Q32" s="98">
        <f t="shared" si="0"/>
        <v>1750000</v>
      </c>
    </row>
    <row r="33" spans="2:17" ht="15.95" customHeight="1" x14ac:dyDescent="0.25">
      <c r="B33" s="101" t="s">
        <v>200</v>
      </c>
      <c r="C33" s="99">
        <v>22800000</v>
      </c>
      <c r="D33" s="99"/>
      <c r="E33" s="134">
        <v>0</v>
      </c>
      <c r="F33" s="99">
        <v>2498734.8199999998</v>
      </c>
      <c r="G33" s="99"/>
      <c r="H33" s="99">
        <v>3247073.6</v>
      </c>
      <c r="I33" s="99"/>
      <c r="J33" s="99"/>
      <c r="K33" s="99"/>
      <c r="L33" s="99"/>
      <c r="M33" s="99"/>
      <c r="N33" s="99"/>
      <c r="O33" s="99"/>
      <c r="P33" s="99"/>
      <c r="Q33" s="98">
        <f t="shared" si="0"/>
        <v>5745808.4199999999</v>
      </c>
    </row>
    <row r="34" spans="2:17" ht="15.95" customHeight="1" x14ac:dyDescent="0.25">
      <c r="B34" s="101" t="s">
        <v>225</v>
      </c>
      <c r="C34" s="99">
        <v>10000000</v>
      </c>
      <c r="D34" s="99"/>
      <c r="E34" s="134">
        <v>336000</v>
      </c>
      <c r="F34" s="99">
        <v>182000</v>
      </c>
      <c r="G34" s="99">
        <v>230000</v>
      </c>
      <c r="H34" s="99">
        <v>141000</v>
      </c>
      <c r="I34" s="99">
        <v>481010</v>
      </c>
      <c r="J34" s="99"/>
      <c r="K34" s="99"/>
      <c r="L34" s="99"/>
      <c r="M34" s="99"/>
      <c r="N34" s="99"/>
      <c r="O34" s="99"/>
      <c r="P34" s="99"/>
      <c r="Q34" s="98">
        <f t="shared" si="0"/>
        <v>1370010</v>
      </c>
    </row>
    <row r="35" spans="2:17" ht="15.95" customHeight="1" x14ac:dyDescent="0.25">
      <c r="B35" s="101" t="s">
        <v>226</v>
      </c>
      <c r="C35" s="99">
        <v>1991965789</v>
      </c>
      <c r="D35" s="99"/>
      <c r="E35" s="134">
        <v>185164468.41</v>
      </c>
      <c r="F35" s="99">
        <v>217729896.82999998</v>
      </c>
      <c r="G35" s="99">
        <v>169133393.84999999</v>
      </c>
      <c r="H35" s="99">
        <v>191087015.18000001</v>
      </c>
      <c r="I35" s="99">
        <v>154705559.33000001</v>
      </c>
      <c r="J35" s="99"/>
      <c r="K35" s="99"/>
      <c r="L35" s="99"/>
      <c r="M35" s="99"/>
      <c r="N35" s="99"/>
      <c r="O35" s="99"/>
      <c r="P35" s="99"/>
      <c r="Q35" s="98">
        <f t="shared" si="0"/>
        <v>917820333.60000002</v>
      </c>
    </row>
    <row r="36" spans="2:17" ht="15.95" customHeight="1" x14ac:dyDescent="0.25">
      <c r="B36" s="101" t="s">
        <v>311</v>
      </c>
      <c r="C36" s="99">
        <v>49200000</v>
      </c>
      <c r="D36" s="99"/>
      <c r="E36" s="99">
        <v>0</v>
      </c>
      <c r="F36" s="99">
        <v>2684000</v>
      </c>
      <c r="G36" s="99"/>
      <c r="H36" s="99"/>
      <c r="I36" s="99"/>
      <c r="J36" s="99"/>
      <c r="K36" s="99"/>
      <c r="L36" s="99"/>
      <c r="M36" s="99"/>
      <c r="N36" s="99"/>
      <c r="O36" s="99"/>
      <c r="P36" s="99"/>
      <c r="Q36" s="98">
        <f t="shared" si="0"/>
        <v>2684000</v>
      </c>
    </row>
    <row r="37" spans="2:17" ht="15.95" customHeight="1" x14ac:dyDescent="0.25">
      <c r="B37" s="101" t="s">
        <v>201</v>
      </c>
      <c r="C37" s="99">
        <v>0</v>
      </c>
      <c r="D37" s="99"/>
      <c r="E37" s="99"/>
      <c r="F37" s="99"/>
      <c r="G37" s="99"/>
      <c r="H37" s="99"/>
      <c r="I37" s="99">
        <v>1140729.6000000001</v>
      </c>
      <c r="J37" s="99"/>
      <c r="K37" s="99"/>
      <c r="L37" s="99"/>
      <c r="M37" s="99"/>
      <c r="N37" s="99"/>
      <c r="O37" s="99"/>
      <c r="P37" s="99"/>
      <c r="Q37" s="98">
        <f t="shared" si="0"/>
        <v>1140729.6000000001</v>
      </c>
    </row>
    <row r="38" spans="2:17" ht="15.95" customHeight="1" x14ac:dyDescent="0.25">
      <c r="B38" s="102" t="s">
        <v>227</v>
      </c>
      <c r="C38" s="97">
        <v>38476136</v>
      </c>
      <c r="D38" s="97"/>
      <c r="E38" s="133">
        <v>6335936.1399999997</v>
      </c>
      <c r="F38" s="97">
        <v>801338.59</v>
      </c>
      <c r="G38" s="97">
        <v>3691079.78</v>
      </c>
      <c r="H38" s="97">
        <v>8401859.8100000005</v>
      </c>
      <c r="I38" s="97">
        <v>2685473.25</v>
      </c>
      <c r="J38" s="97"/>
      <c r="K38" s="97"/>
      <c r="L38" s="97"/>
      <c r="M38" s="97"/>
      <c r="N38" s="97"/>
      <c r="O38" s="97"/>
      <c r="P38" s="97"/>
      <c r="Q38" s="98">
        <f t="shared" si="0"/>
        <v>21915687.57</v>
      </c>
    </row>
    <row r="39" spans="2:17" ht="15.95" customHeight="1" x14ac:dyDescent="0.25">
      <c r="B39" s="101" t="s">
        <v>117</v>
      </c>
      <c r="C39" s="99">
        <v>38476136</v>
      </c>
      <c r="D39" s="99"/>
      <c r="E39" s="134">
        <v>6335936.1399999997</v>
      </c>
      <c r="F39" s="99">
        <v>801338.59</v>
      </c>
      <c r="G39" s="99">
        <v>3691079.78</v>
      </c>
      <c r="H39" s="99">
        <v>8401859.8100000005</v>
      </c>
      <c r="I39" s="99">
        <v>2685473.25</v>
      </c>
      <c r="J39" s="99"/>
      <c r="K39" s="99"/>
      <c r="L39" s="99"/>
      <c r="M39" s="99"/>
      <c r="N39" s="99"/>
      <c r="O39" s="99"/>
      <c r="P39" s="99"/>
      <c r="Q39" s="98">
        <f t="shared" si="0"/>
        <v>21915687.57</v>
      </c>
    </row>
    <row r="40" spans="2:17" ht="15.95" customHeight="1" x14ac:dyDescent="0.25">
      <c r="B40" s="102" t="s">
        <v>228</v>
      </c>
      <c r="C40" s="97">
        <v>99000000</v>
      </c>
      <c r="D40" s="97"/>
      <c r="E40" s="133">
        <v>100000</v>
      </c>
      <c r="F40" s="97">
        <v>12504027.050000001</v>
      </c>
      <c r="G40" s="97">
        <v>200000</v>
      </c>
      <c r="H40" s="97">
        <v>392740</v>
      </c>
      <c r="I40" s="97">
        <v>339376</v>
      </c>
      <c r="J40" s="97"/>
      <c r="K40" s="97"/>
      <c r="L40" s="97"/>
      <c r="M40" s="97"/>
      <c r="N40" s="97"/>
      <c r="O40" s="97"/>
      <c r="P40" s="97"/>
      <c r="Q40" s="98">
        <f t="shared" si="0"/>
        <v>13536143.050000001</v>
      </c>
    </row>
    <row r="41" spans="2:17" ht="15.95" customHeight="1" x14ac:dyDescent="0.25">
      <c r="B41" s="101" t="s">
        <v>119</v>
      </c>
      <c r="C41" s="99">
        <v>96000000</v>
      </c>
      <c r="D41" s="99"/>
      <c r="E41" s="99">
        <v>0</v>
      </c>
      <c r="F41" s="99">
        <v>12038107.050000001</v>
      </c>
      <c r="G41" s="99"/>
      <c r="H41" s="99"/>
      <c r="I41" s="99">
        <v>250000</v>
      </c>
      <c r="J41" s="99"/>
      <c r="K41" s="99"/>
      <c r="L41" s="99"/>
      <c r="M41" s="99"/>
      <c r="N41" s="99"/>
      <c r="O41" s="99"/>
      <c r="P41" s="99"/>
      <c r="Q41" s="98">
        <f t="shared" si="0"/>
        <v>12288107.050000001</v>
      </c>
    </row>
    <row r="42" spans="2:17" ht="15.95" customHeight="1" x14ac:dyDescent="0.25">
      <c r="B42" s="101" t="s">
        <v>202</v>
      </c>
      <c r="C42" s="99">
        <v>3000000</v>
      </c>
      <c r="D42" s="99"/>
      <c r="E42" s="134">
        <v>100000</v>
      </c>
      <c r="F42" s="99">
        <v>465920</v>
      </c>
      <c r="G42" s="99">
        <v>200000</v>
      </c>
      <c r="H42" s="99">
        <v>392740</v>
      </c>
      <c r="I42" s="99">
        <v>89376</v>
      </c>
      <c r="J42" s="99"/>
      <c r="K42" s="99"/>
      <c r="L42" s="99"/>
      <c r="M42" s="99"/>
      <c r="N42" s="99"/>
      <c r="O42" s="99"/>
      <c r="P42" s="99"/>
      <c r="Q42" s="98">
        <f t="shared" si="0"/>
        <v>1248036</v>
      </c>
    </row>
    <row r="43" spans="2:17" ht="15.95" customHeight="1" x14ac:dyDescent="0.25">
      <c r="B43" s="102" t="s">
        <v>229</v>
      </c>
      <c r="C43" s="97">
        <v>1418207928</v>
      </c>
      <c r="D43" s="97"/>
      <c r="E43" s="97">
        <v>147644757.04000002</v>
      </c>
      <c r="F43" s="97">
        <v>140944279.28</v>
      </c>
      <c r="G43" s="97">
        <v>122045223.72999999</v>
      </c>
      <c r="H43" s="97">
        <v>142799653.73000002</v>
      </c>
      <c r="I43" s="97">
        <v>113536917.99000001</v>
      </c>
      <c r="J43" s="97"/>
      <c r="K43" s="97"/>
      <c r="L43" s="97"/>
      <c r="M43" s="97"/>
      <c r="N43" s="97"/>
      <c r="O43" s="97"/>
      <c r="P43" s="97"/>
      <c r="Q43" s="98">
        <f t="shared" si="0"/>
        <v>666970831.7700001</v>
      </c>
    </row>
    <row r="44" spans="2:17" ht="15.95" customHeight="1" x14ac:dyDescent="0.25">
      <c r="B44" s="101" t="s">
        <v>230</v>
      </c>
      <c r="C44" s="99">
        <v>1291960568</v>
      </c>
      <c r="D44" s="99"/>
      <c r="E44" s="99">
        <v>126570241.46000001</v>
      </c>
      <c r="F44" s="99">
        <v>127709331.72</v>
      </c>
      <c r="G44" s="99">
        <v>116961079.33999999</v>
      </c>
      <c r="H44" s="99">
        <v>127536680.40000001</v>
      </c>
      <c r="I44" s="99">
        <v>104557333.51000001</v>
      </c>
      <c r="J44" s="99"/>
      <c r="K44" s="99"/>
      <c r="L44" s="99"/>
      <c r="M44" s="99"/>
      <c r="N44" s="99"/>
      <c r="O44" s="99"/>
      <c r="P44" s="99"/>
      <c r="Q44" s="98">
        <f t="shared" si="0"/>
        <v>603334666.42999995</v>
      </c>
    </row>
    <row r="45" spans="2:17" ht="15.95" customHeight="1" x14ac:dyDescent="0.25">
      <c r="B45" s="101" t="s">
        <v>231</v>
      </c>
      <c r="C45" s="99">
        <v>126247360</v>
      </c>
      <c r="D45" s="99"/>
      <c r="E45" s="99">
        <v>21074515.579999998</v>
      </c>
      <c r="F45" s="99">
        <v>13234947.559999999</v>
      </c>
      <c r="G45" s="99">
        <v>5084144.3899999997</v>
      </c>
      <c r="H45" s="99">
        <v>15262973.33</v>
      </c>
      <c r="I45" s="99">
        <v>8979584.4800000004</v>
      </c>
      <c r="J45" s="99"/>
      <c r="K45" s="99"/>
      <c r="L45" s="99"/>
      <c r="M45" s="99"/>
      <c r="N45" s="99"/>
      <c r="O45" s="99"/>
      <c r="P45" s="99"/>
      <c r="Q45" s="98">
        <f t="shared" si="0"/>
        <v>63636165.340000004</v>
      </c>
    </row>
    <row r="46" spans="2:17" ht="15.95" customHeight="1" x14ac:dyDescent="0.25">
      <c r="B46" s="100" t="s">
        <v>232</v>
      </c>
      <c r="C46" s="97">
        <v>627685390</v>
      </c>
      <c r="D46" s="97"/>
      <c r="E46" s="97">
        <v>36849836.710000001</v>
      </c>
      <c r="F46" s="97">
        <v>27505491.359999999</v>
      </c>
      <c r="G46" s="97">
        <v>39715254.690000005</v>
      </c>
      <c r="H46" s="97">
        <v>56706272.640000001</v>
      </c>
      <c r="I46" s="97">
        <v>85944134.469999999</v>
      </c>
      <c r="J46" s="97"/>
      <c r="K46" s="97"/>
      <c r="L46" s="97"/>
      <c r="M46" s="97"/>
      <c r="N46" s="97"/>
      <c r="O46" s="97"/>
      <c r="P46" s="97"/>
      <c r="Q46" s="98">
        <f t="shared" si="0"/>
        <v>246720989.87</v>
      </c>
    </row>
    <row r="47" spans="2:17" ht="15.95" customHeight="1" x14ac:dyDescent="0.25">
      <c r="B47" s="102" t="s">
        <v>233</v>
      </c>
      <c r="C47" s="97">
        <v>627685390</v>
      </c>
      <c r="D47" s="97"/>
      <c r="E47" s="97">
        <v>36849836.710000001</v>
      </c>
      <c r="F47" s="97">
        <v>27505491.359999999</v>
      </c>
      <c r="G47" s="97">
        <v>39715254.690000005</v>
      </c>
      <c r="H47" s="97">
        <v>56706272.640000001</v>
      </c>
      <c r="I47" s="97">
        <v>85944134.469999999</v>
      </c>
      <c r="J47" s="97"/>
      <c r="K47" s="97"/>
      <c r="L47" s="97"/>
      <c r="M47" s="97"/>
      <c r="N47" s="97"/>
      <c r="O47" s="97"/>
      <c r="P47" s="97"/>
      <c r="Q47" s="98">
        <f t="shared" si="0"/>
        <v>246720989.87</v>
      </c>
    </row>
    <row r="48" spans="2:17" ht="15.95" customHeight="1" x14ac:dyDescent="0.25">
      <c r="B48" s="101" t="s">
        <v>234</v>
      </c>
      <c r="C48" s="99">
        <v>627685390</v>
      </c>
      <c r="D48" s="99"/>
      <c r="E48" s="99">
        <v>35962826.710000001</v>
      </c>
      <c r="F48" s="99">
        <v>27230454.359999999</v>
      </c>
      <c r="G48" s="99">
        <v>38623691.880000003</v>
      </c>
      <c r="H48" s="99">
        <v>56502272.640000001</v>
      </c>
      <c r="I48" s="99">
        <v>85127813.650000006</v>
      </c>
      <c r="J48" s="99"/>
      <c r="K48" s="99"/>
      <c r="L48" s="99"/>
      <c r="M48" s="99"/>
      <c r="N48" s="99"/>
      <c r="O48" s="99"/>
      <c r="P48" s="99"/>
      <c r="Q48" s="98">
        <f t="shared" si="0"/>
        <v>243447059.24000001</v>
      </c>
    </row>
    <row r="49" spans="2:17" ht="15.95" customHeight="1" x14ac:dyDescent="0.25">
      <c r="B49" s="101" t="s">
        <v>347</v>
      </c>
      <c r="C49" s="99">
        <v>0</v>
      </c>
      <c r="D49" s="99"/>
      <c r="E49" s="99">
        <v>887010</v>
      </c>
      <c r="F49" s="99">
        <v>275037</v>
      </c>
      <c r="G49" s="99">
        <v>1091562.81</v>
      </c>
      <c r="H49" s="99">
        <v>204000</v>
      </c>
      <c r="I49" s="99">
        <v>816320.82</v>
      </c>
      <c r="J49" s="99"/>
      <c r="K49" s="99"/>
      <c r="L49" s="99"/>
      <c r="M49" s="99"/>
      <c r="N49" s="99"/>
      <c r="O49" s="99"/>
      <c r="P49" s="99"/>
      <c r="Q49" s="98">
        <f t="shared" si="0"/>
        <v>3273930.63</v>
      </c>
    </row>
    <row r="50" spans="2:17" ht="15.95" customHeight="1" x14ac:dyDescent="0.25">
      <c r="B50" s="100" t="s">
        <v>336</v>
      </c>
      <c r="C50" s="97">
        <v>1008183578</v>
      </c>
      <c r="D50" s="97"/>
      <c r="E50" s="97">
        <v>60776261.400000006</v>
      </c>
      <c r="F50" s="97">
        <v>73334294.120000005</v>
      </c>
      <c r="G50" s="97">
        <v>81561798.189999998</v>
      </c>
      <c r="H50" s="97">
        <v>52686858.309999995</v>
      </c>
      <c r="I50" s="97">
        <v>78848754.430000007</v>
      </c>
      <c r="J50" s="97"/>
      <c r="K50" s="97"/>
      <c r="L50" s="97"/>
      <c r="M50" s="97"/>
      <c r="N50" s="97"/>
      <c r="O50" s="97"/>
      <c r="P50" s="97"/>
      <c r="Q50" s="98">
        <f t="shared" si="0"/>
        <v>347207966.45000005</v>
      </c>
    </row>
    <row r="51" spans="2:17" ht="15.95" customHeight="1" x14ac:dyDescent="0.25">
      <c r="B51" s="102" t="s">
        <v>337</v>
      </c>
      <c r="C51" s="97">
        <v>1008183578</v>
      </c>
      <c r="D51" s="97"/>
      <c r="E51" s="97">
        <v>60776261.400000006</v>
      </c>
      <c r="F51" s="97">
        <v>73334294.120000005</v>
      </c>
      <c r="G51" s="97">
        <v>81561798.189999998</v>
      </c>
      <c r="H51" s="97">
        <v>52686858.309999995</v>
      </c>
      <c r="I51" s="97">
        <v>78848754.430000007</v>
      </c>
      <c r="J51" s="97"/>
      <c r="K51" s="97"/>
      <c r="L51" s="97"/>
      <c r="M51" s="97"/>
      <c r="N51" s="97"/>
      <c r="O51" s="97"/>
      <c r="P51" s="97"/>
      <c r="Q51" s="98">
        <f t="shared" si="0"/>
        <v>347207966.45000005</v>
      </c>
    </row>
    <row r="52" spans="2:17" ht="15.95" customHeight="1" x14ac:dyDescent="0.25">
      <c r="B52" s="101" t="s">
        <v>338</v>
      </c>
      <c r="C52" s="99">
        <v>926400000</v>
      </c>
      <c r="D52" s="99"/>
      <c r="E52" s="99">
        <v>56759365.090000004</v>
      </c>
      <c r="F52" s="99">
        <v>63703677.560000002</v>
      </c>
      <c r="G52" s="99">
        <v>48182941.149999999</v>
      </c>
      <c r="H52" s="99">
        <v>44078230.369999997</v>
      </c>
      <c r="I52" s="99">
        <v>52319919.430000007</v>
      </c>
      <c r="J52" s="99"/>
      <c r="K52" s="99"/>
      <c r="L52" s="99"/>
      <c r="M52" s="99"/>
      <c r="N52" s="99"/>
      <c r="O52" s="99"/>
      <c r="P52" s="99"/>
      <c r="Q52" s="98">
        <f t="shared" si="0"/>
        <v>265044133.60000002</v>
      </c>
    </row>
    <row r="53" spans="2:17" ht="15.95" customHeight="1" x14ac:dyDescent="0.25">
      <c r="B53" s="101" t="s">
        <v>238</v>
      </c>
      <c r="C53" s="99">
        <v>21783578</v>
      </c>
      <c r="D53" s="99"/>
      <c r="E53" s="99">
        <v>1482955</v>
      </c>
      <c r="F53" s="99">
        <v>1581580</v>
      </c>
      <c r="G53" s="99">
        <v>1806182.5</v>
      </c>
      <c r="H53" s="99">
        <v>1324790</v>
      </c>
      <c r="I53" s="99">
        <v>1454075</v>
      </c>
      <c r="J53" s="99"/>
      <c r="K53" s="99"/>
      <c r="L53" s="99"/>
      <c r="M53" s="99"/>
      <c r="N53" s="99"/>
      <c r="O53" s="99"/>
      <c r="P53" s="99"/>
      <c r="Q53" s="98">
        <f t="shared" si="0"/>
        <v>7649582.5</v>
      </c>
    </row>
    <row r="54" spans="2:17" ht="15.95" customHeight="1" x14ac:dyDescent="0.25">
      <c r="B54" s="101" t="s">
        <v>239</v>
      </c>
      <c r="C54" s="99">
        <v>60000000</v>
      </c>
      <c r="D54" s="99"/>
      <c r="E54" s="99">
        <v>2533941.31</v>
      </c>
      <c r="F54" s="99">
        <v>8049036.5600000005</v>
      </c>
      <c r="G54" s="99">
        <v>31572674.539999999</v>
      </c>
      <c r="H54" s="99">
        <v>7283837.9400000004</v>
      </c>
      <c r="I54" s="99">
        <v>25074760</v>
      </c>
      <c r="J54" s="99"/>
      <c r="K54" s="99"/>
      <c r="L54" s="99"/>
      <c r="M54" s="99"/>
      <c r="N54" s="99"/>
      <c r="O54" s="99"/>
      <c r="P54" s="99"/>
      <c r="Q54" s="98">
        <f t="shared" si="0"/>
        <v>74514250.349999994</v>
      </c>
    </row>
    <row r="55" spans="2:17" ht="15.95" customHeight="1" x14ac:dyDescent="0.25">
      <c r="B55" s="100" t="s">
        <v>241</v>
      </c>
      <c r="C55" s="97">
        <v>209596113</v>
      </c>
      <c r="D55" s="97"/>
      <c r="E55" s="97">
        <v>41984119.859999999</v>
      </c>
      <c r="F55" s="97">
        <v>38053196.25</v>
      </c>
      <c r="G55" s="97">
        <v>40649004.039999992</v>
      </c>
      <c r="H55" s="97">
        <v>38526423.75</v>
      </c>
      <c r="I55" s="97">
        <v>40697502.719999999</v>
      </c>
      <c r="J55" s="97"/>
      <c r="K55" s="97"/>
      <c r="L55" s="97"/>
      <c r="M55" s="97"/>
      <c r="N55" s="97"/>
      <c r="O55" s="97"/>
      <c r="P55" s="97"/>
      <c r="Q55" s="98">
        <f t="shared" si="0"/>
        <v>199910246.61999997</v>
      </c>
    </row>
    <row r="56" spans="2:17" ht="15.95" customHeight="1" x14ac:dyDescent="0.25">
      <c r="B56" s="102" t="s">
        <v>242</v>
      </c>
      <c r="C56" s="97">
        <v>209596113</v>
      </c>
      <c r="D56" s="97"/>
      <c r="E56" s="97">
        <v>41984119.859999999</v>
      </c>
      <c r="F56" s="97">
        <v>38053196.25</v>
      </c>
      <c r="G56" s="97">
        <v>40649004.039999992</v>
      </c>
      <c r="H56" s="97">
        <v>38526423.75</v>
      </c>
      <c r="I56" s="97">
        <v>40697502.719999999</v>
      </c>
      <c r="J56" s="97"/>
      <c r="K56" s="97"/>
      <c r="L56" s="97"/>
      <c r="M56" s="97"/>
      <c r="N56" s="97"/>
      <c r="O56" s="97"/>
      <c r="P56" s="97"/>
      <c r="Q56" s="98">
        <f t="shared" si="0"/>
        <v>199910246.61999997</v>
      </c>
    </row>
    <row r="57" spans="2:17" ht="15.95" customHeight="1" x14ac:dyDescent="0.25">
      <c r="B57" s="101" t="s">
        <v>243</v>
      </c>
      <c r="C57" s="99">
        <v>0</v>
      </c>
      <c r="D57" s="99"/>
      <c r="E57" s="99">
        <v>245650</v>
      </c>
      <c r="F57" s="99"/>
      <c r="G57" s="99"/>
      <c r="H57" s="99">
        <v>450450</v>
      </c>
      <c r="I57" s="99">
        <v>208650</v>
      </c>
      <c r="J57" s="99"/>
      <c r="K57" s="99"/>
      <c r="L57" s="99"/>
      <c r="M57" s="99"/>
      <c r="N57" s="99"/>
      <c r="O57" s="99"/>
      <c r="P57" s="99"/>
      <c r="Q57" s="98">
        <f t="shared" si="0"/>
        <v>904750</v>
      </c>
    </row>
    <row r="58" spans="2:17" ht="15.95" customHeight="1" x14ac:dyDescent="0.25">
      <c r="B58" s="101" t="s">
        <v>299</v>
      </c>
      <c r="C58" s="99">
        <v>0</v>
      </c>
      <c r="D58" s="99"/>
      <c r="E58" s="99">
        <v>35528610.420000002</v>
      </c>
      <c r="F58" s="99">
        <v>35507984.359999999</v>
      </c>
      <c r="G58" s="99">
        <v>35708507.659999996</v>
      </c>
      <c r="H58" s="99">
        <v>35546227.119999997</v>
      </c>
      <c r="I58" s="99">
        <v>35180657.93</v>
      </c>
      <c r="J58" s="99"/>
      <c r="K58" s="99"/>
      <c r="L58" s="99"/>
      <c r="M58" s="99"/>
      <c r="N58" s="99"/>
      <c r="O58" s="99"/>
      <c r="P58" s="99"/>
      <c r="Q58" s="98">
        <f t="shared" si="0"/>
        <v>177471987.49000001</v>
      </c>
    </row>
    <row r="59" spans="2:17" ht="15.95" customHeight="1" x14ac:dyDescent="0.25">
      <c r="B59" s="101" t="s">
        <v>244</v>
      </c>
      <c r="C59" s="99">
        <v>6000000</v>
      </c>
      <c r="D59" s="99"/>
      <c r="E59" s="99">
        <v>505426.55</v>
      </c>
      <c r="F59" s="99">
        <v>1271787.55</v>
      </c>
      <c r="G59" s="99">
        <v>274201.55</v>
      </c>
      <c r="H59" s="99">
        <v>746377</v>
      </c>
      <c r="I59" s="99">
        <v>626749.19999999995</v>
      </c>
      <c r="J59" s="99"/>
      <c r="K59" s="99"/>
      <c r="L59" s="99"/>
      <c r="M59" s="99"/>
      <c r="N59" s="99"/>
      <c r="O59" s="99"/>
      <c r="P59" s="99"/>
      <c r="Q59" s="98">
        <f t="shared" si="0"/>
        <v>3424541.8500000006</v>
      </c>
    </row>
    <row r="60" spans="2:17" ht="15.95" customHeight="1" x14ac:dyDescent="0.25">
      <c r="B60" s="101" t="s">
        <v>300</v>
      </c>
      <c r="C60" s="97">
        <v>18000000</v>
      </c>
      <c r="D60" s="97"/>
      <c r="E60" s="99">
        <v>5704432.8899999997</v>
      </c>
      <c r="F60" s="99">
        <v>1273424.3399999999</v>
      </c>
      <c r="G60" s="97">
        <v>4666294.83</v>
      </c>
      <c r="H60" s="97">
        <v>1783369.6300000001</v>
      </c>
      <c r="I60" s="97">
        <v>4681445.59</v>
      </c>
      <c r="J60" s="97"/>
      <c r="K60" s="97"/>
      <c r="L60" s="97"/>
      <c r="M60" s="97"/>
      <c r="N60" s="97"/>
      <c r="O60" s="97"/>
      <c r="P60" s="97"/>
      <c r="Q60" s="98">
        <f t="shared" si="0"/>
        <v>18108967.280000001</v>
      </c>
    </row>
    <row r="61" spans="2:17" ht="15.95" customHeight="1" x14ac:dyDescent="0.25">
      <c r="B61" s="101" t="s">
        <v>328</v>
      </c>
      <c r="C61" s="134">
        <v>185596113</v>
      </c>
      <c r="D61" s="97"/>
      <c r="E61" s="99">
        <v>0</v>
      </c>
      <c r="F61" s="99"/>
      <c r="G61" s="97"/>
      <c r="H61" s="97"/>
      <c r="I61" s="97"/>
      <c r="J61" s="97"/>
      <c r="K61" s="97"/>
      <c r="L61" s="97"/>
      <c r="M61" s="97"/>
      <c r="N61" s="97"/>
      <c r="O61" s="97"/>
      <c r="P61" s="97"/>
      <c r="Q61" s="98">
        <f t="shared" si="0"/>
        <v>0</v>
      </c>
    </row>
    <row r="62" spans="2:17" ht="15.95" customHeight="1" x14ac:dyDescent="0.25">
      <c r="B62" s="102" t="s">
        <v>245</v>
      </c>
      <c r="C62" s="97">
        <v>1145821264</v>
      </c>
      <c r="D62" s="97"/>
      <c r="E62" s="97">
        <v>90455248.709999993</v>
      </c>
      <c r="F62" s="97">
        <v>66086092.409999996</v>
      </c>
      <c r="G62" s="97">
        <v>78572970.080000013</v>
      </c>
      <c r="H62" s="97">
        <v>69163316.019999996</v>
      </c>
      <c r="I62" s="97">
        <v>73061444.75</v>
      </c>
      <c r="J62" s="97"/>
      <c r="K62" s="97"/>
      <c r="L62" s="97"/>
      <c r="M62" s="97"/>
      <c r="N62" s="97"/>
      <c r="O62" s="97"/>
      <c r="P62" s="97"/>
      <c r="Q62" s="98">
        <f t="shared" si="0"/>
        <v>377339071.97000003</v>
      </c>
    </row>
    <row r="63" spans="2:17" ht="15.95" customHeight="1" x14ac:dyDescent="0.25">
      <c r="B63" s="102" t="s">
        <v>246</v>
      </c>
      <c r="C63" s="99">
        <v>1145821264</v>
      </c>
      <c r="D63" s="99"/>
      <c r="E63" s="99">
        <v>90455248.709999993</v>
      </c>
      <c r="F63" s="99">
        <v>66086092.409999996</v>
      </c>
      <c r="G63" s="99">
        <v>78572970.080000013</v>
      </c>
      <c r="H63" s="99">
        <v>69163316.019999996</v>
      </c>
      <c r="I63" s="99">
        <v>73061444.75</v>
      </c>
      <c r="J63" s="99"/>
      <c r="K63" s="99"/>
      <c r="L63" s="99"/>
      <c r="M63" s="99"/>
      <c r="N63" s="99"/>
      <c r="O63" s="99"/>
      <c r="P63" s="99"/>
      <c r="Q63" s="98">
        <f t="shared" si="0"/>
        <v>377339071.97000003</v>
      </c>
    </row>
    <row r="64" spans="2:17" ht="15.95" customHeight="1" x14ac:dyDescent="0.25">
      <c r="B64" s="101" t="s">
        <v>247</v>
      </c>
      <c r="C64" s="99">
        <v>366621264</v>
      </c>
      <c r="D64" s="99"/>
      <c r="E64" s="99">
        <v>27287102.73</v>
      </c>
      <c r="F64" s="99">
        <v>27995566.550000001</v>
      </c>
      <c r="G64" s="99">
        <v>35736565.440000005</v>
      </c>
      <c r="H64" s="99">
        <v>30446951.919999998</v>
      </c>
      <c r="I64" s="99">
        <v>28275466.350000001</v>
      </c>
      <c r="J64" s="99"/>
      <c r="K64" s="99"/>
      <c r="L64" s="99"/>
      <c r="M64" s="99"/>
      <c r="N64" s="99"/>
      <c r="O64" s="99"/>
      <c r="P64" s="99"/>
      <c r="Q64" s="98">
        <f t="shared" si="0"/>
        <v>149741652.99000001</v>
      </c>
    </row>
    <row r="65" spans="2:17" ht="15.95" customHeight="1" x14ac:dyDescent="0.25">
      <c r="B65" s="101" t="s">
        <v>248</v>
      </c>
      <c r="C65" s="99">
        <v>318000000</v>
      </c>
      <c r="D65" s="99"/>
      <c r="E65" s="99">
        <v>32338170.82</v>
      </c>
      <c r="F65" s="99">
        <v>1790234.76</v>
      </c>
      <c r="G65" s="99"/>
      <c r="H65" s="99"/>
      <c r="I65" s="99">
        <v>170181.66</v>
      </c>
      <c r="J65" s="99"/>
      <c r="K65" s="99"/>
      <c r="L65" s="99"/>
      <c r="M65" s="99"/>
      <c r="N65" s="99"/>
      <c r="O65" s="99"/>
      <c r="P65" s="99"/>
      <c r="Q65" s="98">
        <f t="shared" si="0"/>
        <v>34298587.239999995</v>
      </c>
    </row>
    <row r="66" spans="2:17" ht="15.95" customHeight="1" x14ac:dyDescent="0.25">
      <c r="B66" s="101" t="s">
        <v>249</v>
      </c>
      <c r="C66" s="99">
        <v>461200000</v>
      </c>
      <c r="D66" s="99"/>
      <c r="E66" s="99">
        <v>30829975.16</v>
      </c>
      <c r="F66" s="99">
        <v>36300291.099999994</v>
      </c>
      <c r="G66" s="99">
        <v>42836404.640000001</v>
      </c>
      <c r="H66" s="99">
        <v>38716364.100000001</v>
      </c>
      <c r="I66" s="99">
        <v>44615796.740000002</v>
      </c>
      <c r="J66" s="99"/>
      <c r="K66" s="99"/>
      <c r="L66" s="99"/>
      <c r="M66" s="99"/>
      <c r="N66" s="99"/>
      <c r="O66" s="99"/>
      <c r="P66" s="99"/>
      <c r="Q66" s="98">
        <f t="shared" si="0"/>
        <v>193298831.74000001</v>
      </c>
    </row>
    <row r="67" spans="2:17" ht="15.95" customHeight="1" x14ac:dyDescent="0.25">
      <c r="B67" s="103" t="s">
        <v>250</v>
      </c>
      <c r="C67" s="97">
        <v>100200000</v>
      </c>
      <c r="D67" s="97"/>
      <c r="E67" s="97">
        <v>3516772.78</v>
      </c>
      <c r="F67" s="97">
        <v>4870180.6100000003</v>
      </c>
      <c r="G67" s="97">
        <v>6649092.1600000001</v>
      </c>
      <c r="H67" s="97">
        <v>6055031.96</v>
      </c>
      <c r="I67" s="97">
        <v>5306374.01</v>
      </c>
      <c r="J67" s="97"/>
      <c r="K67" s="97"/>
      <c r="L67" s="97"/>
      <c r="M67" s="97"/>
      <c r="N67" s="97"/>
      <c r="O67" s="97"/>
      <c r="P67" s="97"/>
      <c r="Q67" s="98">
        <f t="shared" si="0"/>
        <v>26397451.520000003</v>
      </c>
    </row>
    <row r="68" spans="2:17" ht="15.95" customHeight="1" x14ac:dyDescent="0.25">
      <c r="B68" s="104" t="s">
        <v>251</v>
      </c>
      <c r="C68" s="97">
        <v>100200000</v>
      </c>
      <c r="D68" s="97"/>
      <c r="E68" s="97">
        <v>3516772.78</v>
      </c>
      <c r="F68" s="97">
        <v>4870180.6100000003</v>
      </c>
      <c r="G68" s="97">
        <v>6649092.1600000001</v>
      </c>
      <c r="H68" s="97">
        <v>6055031.96</v>
      </c>
      <c r="I68" s="97">
        <v>5306374.01</v>
      </c>
      <c r="J68" s="97"/>
      <c r="K68" s="97"/>
      <c r="L68" s="97"/>
      <c r="M68" s="97"/>
      <c r="N68" s="97"/>
      <c r="O68" s="97"/>
      <c r="P68" s="97"/>
      <c r="Q68" s="98">
        <f t="shared" si="0"/>
        <v>26397451.520000003</v>
      </c>
    </row>
    <row r="69" spans="2:17" ht="15.95" customHeight="1" x14ac:dyDescent="0.25">
      <c r="B69" s="101" t="s">
        <v>252</v>
      </c>
      <c r="C69" s="99">
        <v>55200000</v>
      </c>
      <c r="D69" s="99"/>
      <c r="E69" s="99">
        <v>3516772.78</v>
      </c>
      <c r="F69" s="99">
        <v>4870180.6100000003</v>
      </c>
      <c r="G69" s="99">
        <v>6649092.1600000001</v>
      </c>
      <c r="H69" s="99">
        <v>6055031.96</v>
      </c>
      <c r="I69" s="99">
        <v>5306374.01</v>
      </c>
      <c r="J69" s="99"/>
      <c r="K69" s="99"/>
      <c r="L69" s="99"/>
      <c r="M69" s="99"/>
      <c r="N69" s="99"/>
      <c r="O69" s="99"/>
      <c r="P69" s="99"/>
      <c r="Q69" s="98">
        <f t="shared" si="0"/>
        <v>26397451.520000003</v>
      </c>
    </row>
    <row r="70" spans="2:17" ht="15.95" customHeight="1" x14ac:dyDescent="0.25">
      <c r="B70" s="101" t="s">
        <v>320</v>
      </c>
      <c r="C70" s="99">
        <v>45000000</v>
      </c>
      <c r="D70" s="99"/>
      <c r="E70" s="99">
        <v>0</v>
      </c>
      <c r="F70" s="99"/>
      <c r="G70" s="99"/>
      <c r="H70" s="99"/>
      <c r="I70" s="99"/>
      <c r="J70" s="99"/>
      <c r="K70" s="99"/>
      <c r="L70" s="99"/>
      <c r="M70" s="99"/>
      <c r="N70" s="99"/>
      <c r="O70" s="99"/>
      <c r="P70" s="99"/>
      <c r="Q70" s="98">
        <f t="shared" si="0"/>
        <v>0</v>
      </c>
    </row>
    <row r="71" spans="2:17" ht="15.95" customHeight="1" x14ac:dyDescent="0.25">
      <c r="B71" s="103" t="s">
        <v>253</v>
      </c>
      <c r="C71" s="99">
        <v>150000000</v>
      </c>
      <c r="D71" s="99"/>
      <c r="E71" s="99">
        <v>48186849.119999997</v>
      </c>
      <c r="F71" s="99">
        <v>11433858.199999999</v>
      </c>
      <c r="G71" s="99">
        <v>8798370.8800000008</v>
      </c>
      <c r="H71" s="99">
        <v>5974810</v>
      </c>
      <c r="I71" s="99">
        <v>6198999</v>
      </c>
      <c r="J71" s="99"/>
      <c r="K71" s="99"/>
      <c r="L71" s="99"/>
      <c r="M71" s="99"/>
      <c r="N71" s="99"/>
      <c r="O71" s="99"/>
      <c r="P71" s="99"/>
      <c r="Q71" s="98">
        <f t="shared" si="0"/>
        <v>80592887.199999988</v>
      </c>
    </row>
    <row r="72" spans="2:17" ht="15.95" customHeight="1" x14ac:dyDescent="0.25">
      <c r="B72" s="104" t="s">
        <v>254</v>
      </c>
      <c r="C72" s="97">
        <v>150000000</v>
      </c>
      <c r="D72" s="97"/>
      <c r="E72" s="97">
        <v>48186849.119999997</v>
      </c>
      <c r="F72" s="97">
        <v>11433858.199999999</v>
      </c>
      <c r="G72" s="97">
        <v>8798370.8800000008</v>
      </c>
      <c r="H72" s="97">
        <v>5974810</v>
      </c>
      <c r="I72" s="97">
        <v>6198999</v>
      </c>
      <c r="J72" s="97"/>
      <c r="K72" s="97"/>
      <c r="L72" s="97"/>
      <c r="M72" s="97"/>
      <c r="N72" s="97"/>
      <c r="O72" s="97"/>
      <c r="P72" s="97"/>
      <c r="Q72" s="98">
        <f t="shared" si="0"/>
        <v>80592887.199999988</v>
      </c>
    </row>
    <row r="73" spans="2:17" ht="15.95" customHeight="1" x14ac:dyDescent="0.25">
      <c r="B73" s="101" t="s">
        <v>255</v>
      </c>
      <c r="C73" s="97">
        <v>150000000</v>
      </c>
      <c r="D73" s="97"/>
      <c r="E73" s="97">
        <v>48186849.119999997</v>
      </c>
      <c r="F73" s="97">
        <v>11433858.199999999</v>
      </c>
      <c r="G73" s="97">
        <v>8798370.8800000008</v>
      </c>
      <c r="H73" s="97">
        <v>5974810</v>
      </c>
      <c r="I73" s="97">
        <v>6198999</v>
      </c>
      <c r="J73" s="97"/>
      <c r="K73" s="97"/>
      <c r="L73" s="97"/>
      <c r="M73" s="97"/>
      <c r="N73" s="97"/>
      <c r="O73" s="97"/>
      <c r="P73" s="97"/>
      <c r="Q73" s="98">
        <f t="shared" si="0"/>
        <v>80592887.199999988</v>
      </c>
    </row>
    <row r="74" spans="2:17" ht="15.95" customHeight="1" x14ac:dyDescent="0.25">
      <c r="B74" s="103" t="s">
        <v>256</v>
      </c>
      <c r="C74" s="97">
        <v>270399526</v>
      </c>
      <c r="D74" s="97"/>
      <c r="E74" s="97">
        <v>394375</v>
      </c>
      <c r="F74" s="97">
        <v>1005000</v>
      </c>
      <c r="G74" s="97">
        <v>394375</v>
      </c>
      <c r="H74" s="97">
        <v>7723125</v>
      </c>
      <c r="I74" s="97">
        <v>1848750</v>
      </c>
      <c r="J74" s="97"/>
      <c r="K74" s="97"/>
      <c r="L74" s="97"/>
      <c r="M74" s="97"/>
      <c r="N74" s="97"/>
      <c r="O74" s="97"/>
      <c r="P74" s="97"/>
      <c r="Q74" s="98">
        <f t="shared" si="0"/>
        <v>11365625</v>
      </c>
    </row>
    <row r="75" spans="2:17" ht="15.95" customHeight="1" x14ac:dyDescent="0.25">
      <c r="B75" s="100" t="s">
        <v>257</v>
      </c>
      <c r="C75" s="97">
        <v>270399526</v>
      </c>
      <c r="D75" s="97"/>
      <c r="E75" s="97">
        <v>394375</v>
      </c>
      <c r="F75" s="97">
        <v>1005000</v>
      </c>
      <c r="G75" s="97">
        <v>394375</v>
      </c>
      <c r="H75" s="97">
        <v>7723125</v>
      </c>
      <c r="I75" s="97">
        <v>1848750</v>
      </c>
      <c r="J75" s="97"/>
      <c r="K75" s="97"/>
      <c r="L75" s="97"/>
      <c r="M75" s="97"/>
      <c r="N75" s="97"/>
      <c r="O75" s="97"/>
      <c r="P75" s="97"/>
      <c r="Q75" s="98">
        <f t="shared" si="0"/>
        <v>11365625</v>
      </c>
    </row>
    <row r="76" spans="2:17" ht="15.95" customHeight="1" x14ac:dyDescent="0.25">
      <c r="B76" s="131" t="s">
        <v>329</v>
      </c>
      <c r="C76" s="134">
        <v>250000000</v>
      </c>
      <c r="D76" s="97"/>
      <c r="E76" s="97">
        <v>394375</v>
      </c>
      <c r="F76" s="97">
        <v>1005000</v>
      </c>
      <c r="G76" s="97">
        <v>394375</v>
      </c>
      <c r="H76" s="97">
        <v>7723125</v>
      </c>
      <c r="I76" s="97">
        <v>1848750</v>
      </c>
      <c r="J76" s="97"/>
      <c r="K76" s="97"/>
      <c r="L76" s="97"/>
      <c r="M76" s="97"/>
      <c r="N76" s="97"/>
      <c r="O76" s="97"/>
      <c r="P76" s="97"/>
      <c r="Q76" s="98">
        <f t="shared" si="0"/>
        <v>11365625</v>
      </c>
    </row>
    <row r="77" spans="2:17" ht="15.95" customHeight="1" x14ac:dyDescent="0.25">
      <c r="B77" s="131" t="s">
        <v>258</v>
      </c>
      <c r="C77" s="134">
        <v>20399526</v>
      </c>
      <c r="D77" s="97"/>
      <c r="E77" s="97">
        <v>0</v>
      </c>
      <c r="F77" s="97"/>
      <c r="G77" s="97"/>
      <c r="H77" s="97"/>
      <c r="I77" s="97"/>
      <c r="J77" s="97"/>
      <c r="K77" s="97"/>
      <c r="L77" s="97"/>
      <c r="M77" s="97"/>
      <c r="N77" s="97"/>
      <c r="O77" s="97"/>
      <c r="P77" s="97"/>
      <c r="Q77" s="98">
        <f t="shared" si="0"/>
        <v>0</v>
      </c>
    </row>
    <row r="78" spans="2:17" ht="15.95" customHeight="1" x14ac:dyDescent="0.25">
      <c r="B78" s="103" t="s">
        <v>259</v>
      </c>
      <c r="C78" s="99">
        <v>5251066051</v>
      </c>
      <c r="D78" s="99"/>
      <c r="E78" s="99">
        <v>452329160.38999999</v>
      </c>
      <c r="F78" s="99">
        <v>387465796.84000003</v>
      </c>
      <c r="G78" s="99">
        <v>640079065.88999999</v>
      </c>
      <c r="H78" s="99">
        <v>244628402.47999999</v>
      </c>
      <c r="I78" s="99">
        <v>336376178.94</v>
      </c>
      <c r="J78" s="99"/>
      <c r="K78" s="99"/>
      <c r="L78" s="99"/>
      <c r="M78" s="99"/>
      <c r="N78" s="99"/>
      <c r="O78" s="99"/>
      <c r="P78" s="99"/>
      <c r="Q78" s="98">
        <f t="shared" ref="Q78:Q125" si="1">SUM(E78:P78)</f>
        <v>2060878604.54</v>
      </c>
    </row>
    <row r="79" spans="2:17" ht="15.95" customHeight="1" x14ac:dyDescent="0.25">
      <c r="B79" s="104" t="s">
        <v>260</v>
      </c>
      <c r="C79" s="97">
        <v>5251066051</v>
      </c>
      <c r="D79" s="97"/>
      <c r="E79" s="97">
        <v>452329160.38999999</v>
      </c>
      <c r="F79" s="97">
        <v>387465796.84000003</v>
      </c>
      <c r="G79" s="97">
        <v>640079065.88999999</v>
      </c>
      <c r="H79" s="97">
        <v>244628402.47999999</v>
      </c>
      <c r="I79" s="97">
        <v>336376178.94</v>
      </c>
      <c r="J79" s="97"/>
      <c r="K79" s="97"/>
      <c r="L79" s="97"/>
      <c r="M79" s="97"/>
      <c r="N79" s="97"/>
      <c r="O79" s="97"/>
      <c r="P79" s="97"/>
      <c r="Q79" s="98">
        <f t="shared" si="1"/>
        <v>2060878604.54</v>
      </c>
    </row>
    <row r="80" spans="2:17" ht="15.95" customHeight="1" x14ac:dyDescent="0.25">
      <c r="B80" s="101" t="s">
        <v>261</v>
      </c>
      <c r="C80" s="97">
        <v>1860000000</v>
      </c>
      <c r="D80" s="97"/>
      <c r="E80" s="97">
        <v>212350949.22999999</v>
      </c>
      <c r="F80" s="97">
        <v>78111338.100000009</v>
      </c>
      <c r="G80" s="97">
        <v>461504580.38</v>
      </c>
      <c r="H80" s="97">
        <v>137113399.46000001</v>
      </c>
      <c r="I80" s="97">
        <v>223193417.37</v>
      </c>
      <c r="J80" s="97"/>
      <c r="K80" s="97"/>
      <c r="L80" s="97"/>
      <c r="M80" s="97"/>
      <c r="N80" s="97"/>
      <c r="O80" s="97"/>
      <c r="P80" s="97"/>
      <c r="Q80" s="98">
        <f t="shared" si="1"/>
        <v>1112273684.54</v>
      </c>
    </row>
    <row r="81" spans="2:17" ht="15.95" customHeight="1" x14ac:dyDescent="0.25">
      <c r="B81" s="101" t="s">
        <v>262</v>
      </c>
      <c r="C81" s="99">
        <v>2551066051</v>
      </c>
      <c r="D81" s="99"/>
      <c r="E81" s="99">
        <v>179182927.77000001</v>
      </c>
      <c r="F81" s="99">
        <v>175820174.37</v>
      </c>
      <c r="G81" s="99">
        <v>93264087.290000007</v>
      </c>
      <c r="H81" s="99">
        <v>5998612.4199999999</v>
      </c>
      <c r="I81" s="99">
        <v>14561809.23</v>
      </c>
      <c r="J81" s="99"/>
      <c r="K81" s="99"/>
      <c r="L81" s="99"/>
      <c r="M81" s="99"/>
      <c r="N81" s="99"/>
      <c r="O81" s="99"/>
      <c r="P81" s="99"/>
      <c r="Q81" s="98">
        <f t="shared" si="1"/>
        <v>468827611.08000004</v>
      </c>
    </row>
    <row r="82" spans="2:17" ht="15.95" customHeight="1" x14ac:dyDescent="0.25">
      <c r="B82" s="101" t="s">
        <v>203</v>
      </c>
      <c r="C82" s="97">
        <v>840000000</v>
      </c>
      <c r="D82" s="97"/>
      <c r="E82" s="97">
        <v>60795283.390000001</v>
      </c>
      <c r="F82" s="97">
        <v>133534284.37</v>
      </c>
      <c r="G82" s="97">
        <v>85310398.219999999</v>
      </c>
      <c r="H82" s="97">
        <v>101516390.59999999</v>
      </c>
      <c r="I82" s="97">
        <v>98620952.340000004</v>
      </c>
      <c r="J82" s="97"/>
      <c r="K82" s="97"/>
      <c r="L82" s="97"/>
      <c r="M82" s="97"/>
      <c r="N82" s="97"/>
      <c r="O82" s="97"/>
      <c r="P82" s="97"/>
      <c r="Q82" s="98">
        <f t="shared" si="1"/>
        <v>479777308.92000008</v>
      </c>
    </row>
    <row r="83" spans="2:17" ht="15.95" customHeight="1" x14ac:dyDescent="0.25">
      <c r="B83" s="100" t="s">
        <v>264</v>
      </c>
      <c r="C83" s="97">
        <v>3291840000</v>
      </c>
      <c r="D83" s="97"/>
      <c r="E83" s="97">
        <v>245521860.08000001</v>
      </c>
      <c r="F83" s="97">
        <v>685431324.11000001</v>
      </c>
      <c r="G83" s="97">
        <v>572180796.64999998</v>
      </c>
      <c r="H83" s="97">
        <v>254190100.46000001</v>
      </c>
      <c r="I83" s="97">
        <v>267844663.17000002</v>
      </c>
      <c r="J83" s="97"/>
      <c r="K83" s="97"/>
      <c r="L83" s="97"/>
      <c r="M83" s="97"/>
      <c r="N83" s="97"/>
      <c r="O83" s="97"/>
      <c r="P83" s="97"/>
      <c r="Q83" s="98">
        <f t="shared" si="1"/>
        <v>2025168744.4700003</v>
      </c>
    </row>
    <row r="84" spans="2:17" ht="15.95" customHeight="1" x14ac:dyDescent="0.25">
      <c r="B84" s="102" t="s">
        <v>265</v>
      </c>
      <c r="C84" s="99">
        <v>3291840000</v>
      </c>
      <c r="D84" s="99"/>
      <c r="E84" s="99">
        <v>245521860.08000001</v>
      </c>
      <c r="F84" s="99">
        <v>685431324.11000001</v>
      </c>
      <c r="G84" s="99">
        <v>572180796.64999998</v>
      </c>
      <c r="H84" s="99">
        <v>254190100.46000001</v>
      </c>
      <c r="I84" s="99">
        <v>267844663.17000002</v>
      </c>
      <c r="J84" s="99"/>
      <c r="K84" s="99"/>
      <c r="L84" s="99"/>
      <c r="M84" s="99"/>
      <c r="N84" s="99"/>
      <c r="O84" s="99"/>
      <c r="P84" s="99"/>
      <c r="Q84" s="98">
        <f t="shared" si="1"/>
        <v>2025168744.4700003</v>
      </c>
    </row>
    <row r="85" spans="2:17" ht="15.95" customHeight="1" x14ac:dyDescent="0.25">
      <c r="B85" s="101" t="s">
        <v>266</v>
      </c>
      <c r="C85" s="99">
        <v>3244800000</v>
      </c>
      <c r="D85" s="99"/>
      <c r="E85" s="99">
        <v>243450052.90000001</v>
      </c>
      <c r="F85" s="99">
        <v>684020678.60000002</v>
      </c>
      <c r="G85" s="99">
        <v>570830625.70999992</v>
      </c>
      <c r="H85" s="99">
        <v>252166130.04000002</v>
      </c>
      <c r="I85" s="99">
        <v>266998653.17000002</v>
      </c>
      <c r="J85" s="99"/>
      <c r="K85" s="99"/>
      <c r="L85" s="99"/>
      <c r="M85" s="99"/>
      <c r="N85" s="99"/>
      <c r="O85" s="99"/>
      <c r="P85" s="99"/>
      <c r="Q85" s="98">
        <f t="shared" si="1"/>
        <v>2017466140.4200001</v>
      </c>
    </row>
    <row r="86" spans="2:17" ht="15.95" customHeight="1" x14ac:dyDescent="0.25">
      <c r="B86" s="101" t="s">
        <v>267</v>
      </c>
      <c r="C86" s="99">
        <v>0</v>
      </c>
      <c r="D86" s="99"/>
      <c r="E86" s="99">
        <v>234380</v>
      </c>
      <c r="F86" s="99">
        <v>95100</v>
      </c>
      <c r="G86" s="99">
        <v>281400</v>
      </c>
      <c r="H86" s="99">
        <v>269160</v>
      </c>
      <c r="I86" s="99">
        <v>276200</v>
      </c>
      <c r="J86" s="99"/>
      <c r="K86" s="99"/>
      <c r="L86" s="99"/>
      <c r="M86" s="99"/>
      <c r="N86" s="99"/>
      <c r="O86" s="99"/>
      <c r="P86" s="99"/>
      <c r="Q86" s="98">
        <f t="shared" si="1"/>
        <v>1156240</v>
      </c>
    </row>
    <row r="87" spans="2:17" ht="15.95" customHeight="1" x14ac:dyDescent="0.25">
      <c r="B87" s="101" t="s">
        <v>268</v>
      </c>
      <c r="C87" s="99">
        <v>42000000</v>
      </c>
      <c r="D87" s="99"/>
      <c r="E87" s="99">
        <v>806029.68</v>
      </c>
      <c r="F87" s="99">
        <v>240890.51</v>
      </c>
      <c r="G87" s="99"/>
      <c r="H87" s="99">
        <v>593000</v>
      </c>
      <c r="I87" s="99"/>
      <c r="J87" s="99"/>
      <c r="K87" s="99"/>
      <c r="L87" s="99"/>
      <c r="M87" s="99"/>
      <c r="N87" s="99"/>
      <c r="O87" s="99"/>
      <c r="P87" s="99"/>
      <c r="Q87" s="98">
        <f t="shared" si="1"/>
        <v>1639920.19</v>
      </c>
    </row>
    <row r="88" spans="2:17" ht="15.95" customHeight="1" x14ac:dyDescent="0.25">
      <c r="B88" s="101" t="s">
        <v>269</v>
      </c>
      <c r="C88" s="97">
        <v>5040000</v>
      </c>
      <c r="D88" s="97"/>
      <c r="E88" s="99">
        <v>1031397.5</v>
      </c>
      <c r="F88" s="99">
        <v>1074655</v>
      </c>
      <c r="G88" s="99">
        <v>1068770.94</v>
      </c>
      <c r="H88" s="99">
        <v>1161810.42</v>
      </c>
      <c r="I88" s="99">
        <v>569810</v>
      </c>
      <c r="J88" s="99"/>
      <c r="K88" s="99"/>
      <c r="L88" s="99"/>
      <c r="M88" s="99"/>
      <c r="N88" s="99"/>
      <c r="O88" s="99"/>
      <c r="P88" s="99"/>
      <c r="Q88" s="98">
        <f t="shared" si="1"/>
        <v>4906443.8599999994</v>
      </c>
    </row>
    <row r="89" spans="2:17" ht="15.95" customHeight="1" x14ac:dyDescent="0.25">
      <c r="B89" s="100" t="s">
        <v>270</v>
      </c>
      <c r="C89" s="97">
        <v>6484770840</v>
      </c>
      <c r="D89" s="97"/>
      <c r="E89" s="97">
        <v>399264097.81999999</v>
      </c>
      <c r="F89" s="97">
        <v>1166144355.1700001</v>
      </c>
      <c r="G89" s="97">
        <v>456719499.47000003</v>
      </c>
      <c r="H89" s="97">
        <v>416210651.5</v>
      </c>
      <c r="I89" s="97">
        <v>336921651.31999999</v>
      </c>
      <c r="J89" s="97"/>
      <c r="K89" s="97"/>
      <c r="L89" s="97"/>
      <c r="M89" s="97"/>
      <c r="N89" s="97"/>
      <c r="O89" s="97"/>
      <c r="P89" s="97"/>
      <c r="Q89" s="98">
        <f t="shared" si="1"/>
        <v>2775260255.2800002</v>
      </c>
    </row>
    <row r="90" spans="2:17" ht="15.95" customHeight="1" x14ac:dyDescent="0.25">
      <c r="B90" s="102" t="s">
        <v>271</v>
      </c>
      <c r="C90" s="99">
        <v>6484770840</v>
      </c>
      <c r="D90" s="99"/>
      <c r="E90" s="99">
        <v>399264097.81999999</v>
      </c>
      <c r="F90" s="99">
        <v>1166144355.1700001</v>
      </c>
      <c r="G90" s="99">
        <v>456719499.47000003</v>
      </c>
      <c r="H90" s="99">
        <v>416210651.5</v>
      </c>
      <c r="I90" s="99">
        <v>336921651.31999999</v>
      </c>
      <c r="J90" s="99"/>
      <c r="K90" s="99"/>
      <c r="L90" s="99"/>
      <c r="M90" s="99"/>
      <c r="N90" s="99"/>
      <c r="O90" s="99"/>
      <c r="P90" s="99"/>
      <c r="Q90" s="98">
        <f t="shared" si="1"/>
        <v>2775260255.2800002</v>
      </c>
    </row>
    <row r="91" spans="2:17" ht="15.95" customHeight="1" x14ac:dyDescent="0.25">
      <c r="B91" s="101" t="s">
        <v>272</v>
      </c>
      <c r="C91" s="99">
        <v>2381525240</v>
      </c>
      <c r="D91" s="99"/>
      <c r="E91" s="99">
        <v>4094752.55</v>
      </c>
      <c r="F91" s="99">
        <v>770266034.05999994</v>
      </c>
      <c r="G91" s="99">
        <v>97018178.230000004</v>
      </c>
      <c r="H91" s="99">
        <v>8502818.620000001</v>
      </c>
      <c r="I91" s="99">
        <v>11692833.800000001</v>
      </c>
      <c r="J91" s="99"/>
      <c r="K91" s="99"/>
      <c r="L91" s="99"/>
      <c r="M91" s="99"/>
      <c r="N91" s="99"/>
      <c r="O91" s="99"/>
      <c r="P91" s="99"/>
      <c r="Q91" s="98">
        <f t="shared" si="1"/>
        <v>891574617.25999987</v>
      </c>
    </row>
    <row r="92" spans="2:17" ht="15.95" customHeight="1" x14ac:dyDescent="0.25">
      <c r="B92" s="101" t="s">
        <v>273</v>
      </c>
      <c r="C92" s="99">
        <v>4103245600</v>
      </c>
      <c r="D92" s="99"/>
      <c r="E92" s="99">
        <v>395169345.26999998</v>
      </c>
      <c r="F92" s="99">
        <v>395878321.11000001</v>
      </c>
      <c r="G92" s="99">
        <v>359701321.24000001</v>
      </c>
      <c r="H92" s="99">
        <v>407707832.88</v>
      </c>
      <c r="I92" s="99">
        <v>325228817.51999998</v>
      </c>
      <c r="J92" s="99"/>
      <c r="K92" s="99"/>
      <c r="L92" s="99"/>
      <c r="M92" s="99"/>
      <c r="N92" s="99"/>
      <c r="O92" s="99"/>
      <c r="P92" s="99"/>
      <c r="Q92" s="98">
        <f t="shared" si="1"/>
        <v>1883685638.02</v>
      </c>
    </row>
    <row r="93" spans="2:17" ht="15.95" customHeight="1" x14ac:dyDescent="0.25">
      <c r="B93" s="100" t="s">
        <v>274</v>
      </c>
      <c r="C93" s="99">
        <v>1668425185</v>
      </c>
      <c r="D93" s="99"/>
      <c r="E93" s="97">
        <v>217584241.02999997</v>
      </c>
      <c r="F93" s="97">
        <v>217122992.71000001</v>
      </c>
      <c r="G93" s="97">
        <v>235788452.45999998</v>
      </c>
      <c r="H93" s="97">
        <v>211955158.53000003</v>
      </c>
      <c r="I93" s="99">
        <v>202842216.45000002</v>
      </c>
      <c r="J93" s="99"/>
      <c r="K93" s="99"/>
      <c r="L93" s="99"/>
      <c r="M93" s="99"/>
      <c r="N93" s="99"/>
      <c r="O93" s="99"/>
      <c r="P93" s="99"/>
      <c r="Q93" s="98">
        <f t="shared" si="1"/>
        <v>1085293061.1800001</v>
      </c>
    </row>
    <row r="94" spans="2:17" ht="15.95" customHeight="1" x14ac:dyDescent="0.25">
      <c r="B94" s="102" t="s">
        <v>275</v>
      </c>
      <c r="C94" s="97">
        <v>1668425185</v>
      </c>
      <c r="D94" s="97"/>
      <c r="E94" s="97">
        <v>217584241.02999997</v>
      </c>
      <c r="F94" s="97">
        <v>217122992.71000001</v>
      </c>
      <c r="G94" s="97">
        <v>235788452.45999998</v>
      </c>
      <c r="H94" s="97">
        <v>211955158.53000003</v>
      </c>
      <c r="I94" s="97">
        <v>202842216.45000002</v>
      </c>
      <c r="J94" s="97"/>
      <c r="K94" s="97"/>
      <c r="L94" s="97"/>
      <c r="M94" s="97"/>
      <c r="N94" s="97"/>
      <c r="O94" s="97"/>
      <c r="P94" s="97"/>
      <c r="Q94" s="98">
        <f t="shared" si="1"/>
        <v>1085293061.1800001</v>
      </c>
    </row>
    <row r="95" spans="2:17" ht="15.75" customHeight="1" x14ac:dyDescent="0.25">
      <c r="B95" s="101" t="s">
        <v>276</v>
      </c>
      <c r="C95" s="97">
        <v>1668425185</v>
      </c>
      <c r="D95" s="97"/>
      <c r="E95" s="99">
        <v>217584241.02999997</v>
      </c>
      <c r="F95" s="99">
        <v>217122992.71000001</v>
      </c>
      <c r="G95" s="99">
        <v>235788452.45999998</v>
      </c>
      <c r="H95" s="99">
        <v>211955158.53000003</v>
      </c>
      <c r="I95" s="97">
        <v>202842216.45000002</v>
      </c>
      <c r="J95" s="97"/>
      <c r="K95" s="97"/>
      <c r="L95" s="97"/>
      <c r="M95" s="97"/>
      <c r="N95" s="97"/>
      <c r="O95" s="97"/>
      <c r="P95" s="97"/>
      <c r="Q95" s="136">
        <f t="shared" si="1"/>
        <v>1085293061.1800001</v>
      </c>
    </row>
    <row r="96" spans="2:17" ht="15.95" customHeight="1" x14ac:dyDescent="0.25">
      <c r="B96" s="100" t="s">
        <v>172</v>
      </c>
      <c r="C96" s="97">
        <v>72002085</v>
      </c>
      <c r="D96" s="97"/>
      <c r="E96" s="97">
        <v>9874778.620000001</v>
      </c>
      <c r="F96" s="97">
        <v>9473840.379999999</v>
      </c>
      <c r="G96" s="97">
        <v>10529723.610000001</v>
      </c>
      <c r="H96" s="97">
        <v>5314609.18</v>
      </c>
      <c r="I96" s="97">
        <v>3824877.99</v>
      </c>
      <c r="J96" s="97"/>
      <c r="K96" s="97"/>
      <c r="L96" s="97"/>
      <c r="M96" s="97"/>
      <c r="N96" s="97"/>
      <c r="O96" s="97"/>
      <c r="P96" s="97"/>
      <c r="Q96" s="98">
        <f t="shared" si="1"/>
        <v>39017829.780000001</v>
      </c>
    </row>
    <row r="97" spans="2:17" ht="15.95" customHeight="1" x14ac:dyDescent="0.25">
      <c r="B97" s="102" t="s">
        <v>173</v>
      </c>
      <c r="C97" s="97">
        <v>72002085</v>
      </c>
      <c r="D97" s="97"/>
      <c r="E97" s="97">
        <v>9874778.620000001</v>
      </c>
      <c r="F97" s="97">
        <v>9473840.379999999</v>
      </c>
      <c r="G97" s="97">
        <v>10529723.610000001</v>
      </c>
      <c r="H97" s="97">
        <v>5314609.18</v>
      </c>
      <c r="I97" s="97">
        <v>3824877.99</v>
      </c>
      <c r="J97" s="97"/>
      <c r="K97" s="97"/>
      <c r="L97" s="97"/>
      <c r="M97" s="97"/>
      <c r="N97" s="97"/>
      <c r="O97" s="97"/>
      <c r="P97" s="97"/>
      <c r="Q97" s="98">
        <f t="shared" si="1"/>
        <v>39017829.780000001</v>
      </c>
    </row>
    <row r="98" spans="2:17" ht="15.95" customHeight="1" x14ac:dyDescent="0.25">
      <c r="B98" s="101" t="s">
        <v>277</v>
      </c>
      <c r="C98" s="134">
        <v>4402085</v>
      </c>
      <c r="D98" s="97"/>
      <c r="E98" s="134">
        <v>3600000</v>
      </c>
      <c r="F98" s="99"/>
      <c r="G98" s="99"/>
      <c r="H98" s="99"/>
      <c r="I98" s="97"/>
      <c r="J98" s="97"/>
      <c r="K98" s="97"/>
      <c r="L98" s="97"/>
      <c r="M98" s="97"/>
      <c r="N98" s="97"/>
      <c r="O98" s="97"/>
      <c r="P98" s="97"/>
      <c r="Q98" s="98">
        <f t="shared" si="1"/>
        <v>3600000</v>
      </c>
    </row>
    <row r="99" spans="2:17" ht="15.95" customHeight="1" x14ac:dyDescent="0.25">
      <c r="B99" s="101" t="s">
        <v>308</v>
      </c>
      <c r="C99" s="73">
        <v>0</v>
      </c>
      <c r="D99" s="97"/>
      <c r="E99" s="73"/>
      <c r="F99" s="99">
        <v>15000</v>
      </c>
      <c r="G99" s="99"/>
      <c r="H99" s="99">
        <v>0</v>
      </c>
      <c r="I99" s="97"/>
      <c r="J99" s="97"/>
      <c r="K99" s="97"/>
      <c r="L99" s="97"/>
      <c r="M99" s="97"/>
      <c r="N99" s="97"/>
      <c r="O99" s="97"/>
      <c r="P99" s="97"/>
      <c r="Q99" s="98">
        <f t="shared" si="1"/>
        <v>15000</v>
      </c>
    </row>
    <row r="100" spans="2:17" ht="15.95" customHeight="1" x14ac:dyDescent="0.25">
      <c r="B100" s="101" t="s">
        <v>278</v>
      </c>
      <c r="C100" s="134">
        <v>27600000</v>
      </c>
      <c r="D100" s="99"/>
      <c r="E100" s="134">
        <v>727120.73</v>
      </c>
      <c r="F100" s="99">
        <v>4071809.9</v>
      </c>
      <c r="G100" s="99">
        <v>304562.46999999997</v>
      </c>
      <c r="H100" s="99">
        <v>1395509.97</v>
      </c>
      <c r="I100" s="99">
        <v>889648.5</v>
      </c>
      <c r="J100" s="99"/>
      <c r="K100" s="99"/>
      <c r="L100" s="99"/>
      <c r="M100" s="99"/>
      <c r="N100" s="99"/>
      <c r="O100" s="99"/>
      <c r="P100" s="99"/>
      <c r="Q100" s="98">
        <f t="shared" si="1"/>
        <v>7388651.5699999994</v>
      </c>
    </row>
    <row r="101" spans="2:17" ht="15.95" customHeight="1" x14ac:dyDescent="0.25">
      <c r="B101" s="101" t="s">
        <v>321</v>
      </c>
      <c r="C101" s="134">
        <v>40000000</v>
      </c>
      <c r="D101" s="99"/>
      <c r="E101" s="134">
        <v>5547657.8899999997</v>
      </c>
      <c r="F101" s="99">
        <v>5387030.4799999995</v>
      </c>
      <c r="G101" s="99">
        <v>10225161.140000001</v>
      </c>
      <c r="H101" s="99">
        <v>3919099.21</v>
      </c>
      <c r="I101" s="99">
        <v>2935229.49</v>
      </c>
      <c r="J101" s="99"/>
      <c r="K101" s="99"/>
      <c r="L101" s="99"/>
      <c r="M101" s="99"/>
      <c r="N101" s="99"/>
      <c r="O101" s="99"/>
      <c r="P101" s="99"/>
      <c r="Q101" s="98">
        <f t="shared" si="1"/>
        <v>28014178.210000001</v>
      </c>
    </row>
    <row r="102" spans="2:17" ht="15.95" customHeight="1" x14ac:dyDescent="0.25">
      <c r="B102" s="100" t="s">
        <v>279</v>
      </c>
      <c r="C102" s="97">
        <v>1620000000</v>
      </c>
      <c r="D102" s="97"/>
      <c r="E102" s="97">
        <v>135945506.90000001</v>
      </c>
      <c r="F102" s="97">
        <v>145459602.01000002</v>
      </c>
      <c r="G102" s="97">
        <v>169586081.78999999</v>
      </c>
      <c r="H102" s="97">
        <v>137998029.58000001</v>
      </c>
      <c r="I102" s="97">
        <v>139932007.67000002</v>
      </c>
      <c r="J102" s="97"/>
      <c r="K102" s="97"/>
      <c r="L102" s="97"/>
      <c r="M102" s="97"/>
      <c r="N102" s="97"/>
      <c r="O102" s="97"/>
      <c r="P102" s="97"/>
      <c r="Q102" s="98">
        <f t="shared" si="1"/>
        <v>728921227.95000005</v>
      </c>
    </row>
    <row r="103" spans="2:17" ht="15.95" customHeight="1" x14ac:dyDescent="0.25">
      <c r="B103" s="102" t="s">
        <v>280</v>
      </c>
      <c r="C103" s="97">
        <v>1620000000</v>
      </c>
      <c r="D103" s="97"/>
      <c r="E103" s="133">
        <v>135945506.90000001</v>
      </c>
      <c r="F103" s="97">
        <v>145459602.01000002</v>
      </c>
      <c r="G103" s="97">
        <v>169586081.78999999</v>
      </c>
      <c r="H103" s="97">
        <v>137998029.58000001</v>
      </c>
      <c r="I103" s="97">
        <v>139932007.67000002</v>
      </c>
      <c r="J103" s="97"/>
      <c r="K103" s="97"/>
      <c r="L103" s="97"/>
      <c r="M103" s="97"/>
      <c r="N103" s="97"/>
      <c r="O103" s="97"/>
      <c r="P103" s="97"/>
      <c r="Q103" s="98">
        <f t="shared" si="1"/>
        <v>728921227.95000005</v>
      </c>
    </row>
    <row r="104" spans="2:17" ht="15.95" customHeight="1" x14ac:dyDescent="0.25">
      <c r="B104" s="101" t="s">
        <v>281</v>
      </c>
      <c r="C104" s="99">
        <v>1620000000</v>
      </c>
      <c r="D104" s="99"/>
      <c r="E104" s="134">
        <v>135945506.90000001</v>
      </c>
      <c r="F104" s="99">
        <v>145459602.01000002</v>
      </c>
      <c r="G104" s="99">
        <v>169586081.78999999</v>
      </c>
      <c r="H104" s="99">
        <v>137998029.58000001</v>
      </c>
      <c r="I104" s="99">
        <v>139932007.67000002</v>
      </c>
      <c r="J104" s="99"/>
      <c r="K104" s="99"/>
      <c r="L104" s="99"/>
      <c r="M104" s="99"/>
      <c r="N104" s="99"/>
      <c r="O104" s="99"/>
      <c r="P104" s="99"/>
      <c r="Q104" s="98">
        <f t="shared" si="1"/>
        <v>728921227.95000005</v>
      </c>
    </row>
    <row r="105" spans="2:17" ht="15.95" customHeight="1" x14ac:dyDescent="0.25">
      <c r="B105" s="100" t="s">
        <v>282</v>
      </c>
      <c r="C105" s="97">
        <v>449250000</v>
      </c>
      <c r="D105" s="97"/>
      <c r="E105" s="97">
        <v>81760499.019999996</v>
      </c>
      <c r="F105" s="97">
        <v>21542665.09</v>
      </c>
      <c r="G105" s="97">
        <v>24130175.550000001</v>
      </c>
      <c r="H105" s="97">
        <v>56489484.420000002</v>
      </c>
      <c r="I105" s="97">
        <v>46115491.560000002</v>
      </c>
      <c r="J105" s="97"/>
      <c r="K105" s="97"/>
      <c r="L105" s="97"/>
      <c r="M105" s="97"/>
      <c r="N105" s="97"/>
      <c r="O105" s="97"/>
      <c r="P105" s="97"/>
      <c r="Q105" s="98">
        <f t="shared" si="1"/>
        <v>230038315.63999999</v>
      </c>
    </row>
    <row r="106" spans="2:17" ht="15.95" customHeight="1" x14ac:dyDescent="0.25">
      <c r="B106" s="102" t="s">
        <v>283</v>
      </c>
      <c r="C106" s="97">
        <v>449250000</v>
      </c>
      <c r="D106" s="97"/>
      <c r="E106" s="97">
        <v>81760499.019999996</v>
      </c>
      <c r="F106" s="97">
        <v>21542665.09</v>
      </c>
      <c r="G106" s="97">
        <v>24130175.550000001</v>
      </c>
      <c r="H106" s="97">
        <v>56489484.420000002</v>
      </c>
      <c r="I106" s="97">
        <v>46115491.560000002</v>
      </c>
      <c r="J106" s="97"/>
      <c r="K106" s="97"/>
      <c r="L106" s="97"/>
      <c r="M106" s="97"/>
      <c r="N106" s="97"/>
      <c r="O106" s="97"/>
      <c r="P106" s="97"/>
      <c r="Q106" s="98">
        <f t="shared" si="1"/>
        <v>230038315.63999999</v>
      </c>
    </row>
    <row r="107" spans="2:17" ht="15.95" customHeight="1" x14ac:dyDescent="0.25">
      <c r="B107" s="101" t="s">
        <v>284</v>
      </c>
      <c r="C107" s="99">
        <v>90000000</v>
      </c>
      <c r="D107" s="99"/>
      <c r="E107" s="99">
        <v>6275812.7300000004</v>
      </c>
      <c r="F107" s="99">
        <v>7907731.9900000002</v>
      </c>
      <c r="G107" s="99">
        <v>8927279.1699999999</v>
      </c>
      <c r="H107" s="99">
        <v>7239618.6699999999</v>
      </c>
      <c r="I107" s="99">
        <v>6183078.7300000004</v>
      </c>
      <c r="J107" s="99"/>
      <c r="K107" s="99"/>
      <c r="L107" s="99"/>
      <c r="M107" s="99"/>
      <c r="N107" s="99"/>
      <c r="O107" s="99"/>
      <c r="P107" s="99"/>
      <c r="Q107" s="98">
        <f t="shared" si="1"/>
        <v>36533521.290000007</v>
      </c>
    </row>
    <row r="108" spans="2:17" ht="15.95" customHeight="1" x14ac:dyDescent="0.25">
      <c r="B108" s="101" t="s">
        <v>285</v>
      </c>
      <c r="C108" s="99">
        <v>354000000</v>
      </c>
      <c r="D108" s="99"/>
      <c r="E108" s="99">
        <v>75098586.289999992</v>
      </c>
      <c r="F108" s="99">
        <v>13308113.1</v>
      </c>
      <c r="G108" s="99">
        <v>14361946.380000001</v>
      </c>
      <c r="H108" s="99">
        <v>48082415.75</v>
      </c>
      <c r="I108" s="99">
        <v>39736162.830000006</v>
      </c>
      <c r="J108" s="99"/>
      <c r="K108" s="99"/>
      <c r="L108" s="99"/>
      <c r="M108" s="99"/>
      <c r="N108" s="99"/>
      <c r="O108" s="99"/>
      <c r="P108" s="99"/>
      <c r="Q108" s="98">
        <f t="shared" si="1"/>
        <v>190587224.34999999</v>
      </c>
    </row>
    <row r="109" spans="2:17" ht="15.95" customHeight="1" x14ac:dyDescent="0.25">
      <c r="B109" s="101" t="s">
        <v>286</v>
      </c>
      <c r="C109" s="99">
        <v>5250000</v>
      </c>
      <c r="D109" s="99"/>
      <c r="E109" s="99">
        <v>386100</v>
      </c>
      <c r="F109" s="99">
        <v>326820</v>
      </c>
      <c r="G109" s="99">
        <v>840950</v>
      </c>
      <c r="H109" s="99">
        <v>1167450</v>
      </c>
      <c r="I109" s="99">
        <v>196250</v>
      </c>
      <c r="J109" s="99"/>
      <c r="K109" s="99"/>
      <c r="L109" s="99"/>
      <c r="M109" s="99"/>
      <c r="N109" s="99"/>
      <c r="O109" s="99"/>
      <c r="P109" s="99"/>
      <c r="Q109" s="98">
        <f t="shared" si="1"/>
        <v>2917570</v>
      </c>
    </row>
    <row r="110" spans="2:17" ht="15.95" customHeight="1" x14ac:dyDescent="0.25">
      <c r="B110" s="100" t="s">
        <v>287</v>
      </c>
      <c r="C110" s="97">
        <v>176100000</v>
      </c>
      <c r="D110" s="99"/>
      <c r="E110" s="97">
        <v>60000000</v>
      </c>
      <c r="F110" s="97">
        <v>35304110.490000002</v>
      </c>
      <c r="G110" s="97"/>
      <c r="H110" s="97"/>
      <c r="I110" s="97"/>
      <c r="J110" s="97"/>
      <c r="K110" s="97"/>
      <c r="L110" s="97"/>
      <c r="M110" s="97"/>
      <c r="N110" s="97"/>
      <c r="O110" s="97"/>
      <c r="P110" s="97"/>
      <c r="Q110" s="98">
        <f t="shared" si="1"/>
        <v>95304110.49000001</v>
      </c>
    </row>
    <row r="111" spans="2:17" ht="15.95" customHeight="1" x14ac:dyDescent="0.25">
      <c r="B111" s="102" t="s">
        <v>288</v>
      </c>
      <c r="C111" s="97">
        <v>176100000</v>
      </c>
      <c r="D111" s="99"/>
      <c r="E111" s="97">
        <v>60000000</v>
      </c>
      <c r="F111" s="97">
        <v>35304110.490000002</v>
      </c>
      <c r="G111" s="97"/>
      <c r="H111" s="97"/>
      <c r="I111" s="97"/>
      <c r="J111" s="97"/>
      <c r="K111" s="97"/>
      <c r="L111" s="97"/>
      <c r="M111" s="97"/>
      <c r="N111" s="97"/>
      <c r="O111" s="97"/>
      <c r="P111" s="97"/>
      <c r="Q111" s="98">
        <f t="shared" si="1"/>
        <v>95304110.49000001</v>
      </c>
    </row>
    <row r="112" spans="2:17" ht="15.95" customHeight="1" x14ac:dyDescent="0.25">
      <c r="B112" s="101" t="s">
        <v>289</v>
      </c>
      <c r="C112" s="99">
        <v>172000000</v>
      </c>
      <c r="D112" s="99"/>
      <c r="E112" s="99">
        <v>60000000</v>
      </c>
      <c r="F112" s="99">
        <v>35304110.490000002</v>
      </c>
      <c r="G112" s="99"/>
      <c r="H112" s="99"/>
      <c r="I112" s="99"/>
      <c r="J112" s="99"/>
      <c r="K112" s="99"/>
      <c r="L112" s="99"/>
      <c r="M112" s="99"/>
      <c r="N112" s="99"/>
      <c r="O112" s="99"/>
      <c r="P112" s="99"/>
      <c r="Q112" s="98">
        <f t="shared" si="1"/>
        <v>95304110.49000001</v>
      </c>
    </row>
    <row r="113" spans="2:19" ht="15.95" customHeight="1" x14ac:dyDescent="0.25">
      <c r="B113" s="101" t="s">
        <v>318</v>
      </c>
      <c r="C113" s="99">
        <v>4100000</v>
      </c>
      <c r="D113" s="99"/>
      <c r="E113" s="99">
        <v>0</v>
      </c>
      <c r="F113" s="99"/>
      <c r="G113" s="99"/>
      <c r="H113" s="99"/>
      <c r="I113" s="99"/>
      <c r="J113" s="99"/>
      <c r="K113" s="99"/>
      <c r="L113" s="99"/>
      <c r="M113" s="99"/>
      <c r="N113" s="99"/>
      <c r="O113" s="99"/>
      <c r="P113" s="99"/>
      <c r="Q113" s="98">
        <f t="shared" si="1"/>
        <v>0</v>
      </c>
    </row>
    <row r="114" spans="2:19" ht="15.95" customHeight="1" x14ac:dyDescent="0.25">
      <c r="B114" s="100" t="s">
        <v>290</v>
      </c>
      <c r="C114" s="97">
        <v>1380000000</v>
      </c>
      <c r="D114" s="97"/>
      <c r="E114" s="97">
        <v>197723251.07999998</v>
      </c>
      <c r="F114" s="97">
        <v>14503617.58</v>
      </c>
      <c r="G114" s="97">
        <v>177862491.80000001</v>
      </c>
      <c r="H114" s="99">
        <v>56876374.759999998</v>
      </c>
      <c r="I114" s="99">
        <v>166537298</v>
      </c>
      <c r="J114" s="99"/>
      <c r="K114" s="99"/>
      <c r="L114" s="99"/>
      <c r="M114" s="99"/>
      <c r="N114" s="99"/>
      <c r="O114" s="99"/>
      <c r="P114" s="99"/>
      <c r="Q114" s="98">
        <f t="shared" si="1"/>
        <v>613503033.22000003</v>
      </c>
    </row>
    <row r="115" spans="2:19" ht="15.95" customHeight="1" x14ac:dyDescent="0.25">
      <c r="B115" s="102" t="s">
        <v>291</v>
      </c>
      <c r="C115" s="97">
        <v>1380000000</v>
      </c>
      <c r="D115" s="97"/>
      <c r="E115" s="97">
        <v>197723251.07999998</v>
      </c>
      <c r="F115" s="97">
        <v>14503617.58</v>
      </c>
      <c r="G115" s="97">
        <v>177862491.80000001</v>
      </c>
      <c r="H115" s="99">
        <v>56876374.759999998</v>
      </c>
      <c r="I115" s="99">
        <v>166537298</v>
      </c>
      <c r="J115" s="99"/>
      <c r="K115" s="99"/>
      <c r="L115" s="99"/>
      <c r="M115" s="99"/>
      <c r="N115" s="99"/>
      <c r="O115" s="99"/>
      <c r="P115" s="99"/>
      <c r="Q115" s="98">
        <f t="shared" si="1"/>
        <v>613503033.22000003</v>
      </c>
    </row>
    <row r="116" spans="2:19" ht="15.95" customHeight="1" x14ac:dyDescent="0.25">
      <c r="B116" s="101" t="s">
        <v>292</v>
      </c>
      <c r="C116" s="99">
        <v>1380000000</v>
      </c>
      <c r="D116" s="99"/>
      <c r="E116" s="99">
        <v>197723251.07999998</v>
      </c>
      <c r="F116" s="99">
        <v>14503617.58</v>
      </c>
      <c r="G116" s="99">
        <v>177862491.80000001</v>
      </c>
      <c r="H116" s="99">
        <v>56876374.759999998</v>
      </c>
      <c r="I116" s="99">
        <v>166537298</v>
      </c>
      <c r="J116" s="99"/>
      <c r="K116" s="99"/>
      <c r="L116" s="99"/>
      <c r="M116" s="99"/>
      <c r="N116" s="99"/>
      <c r="O116" s="99"/>
      <c r="P116" s="99"/>
      <c r="Q116" s="98">
        <f t="shared" si="1"/>
        <v>613503033.22000003</v>
      </c>
    </row>
    <row r="117" spans="2:19" ht="15.95" customHeight="1" x14ac:dyDescent="0.25">
      <c r="B117" s="100" t="s">
        <v>330</v>
      </c>
      <c r="C117" s="97">
        <v>551574816</v>
      </c>
      <c r="D117" s="99"/>
      <c r="E117" s="99">
        <v>0</v>
      </c>
      <c r="F117" s="99"/>
      <c r="G117" s="99"/>
      <c r="H117" s="99"/>
      <c r="I117" s="99"/>
      <c r="J117" s="99"/>
      <c r="K117" s="99"/>
      <c r="L117" s="99"/>
      <c r="M117" s="99"/>
      <c r="N117" s="99"/>
      <c r="O117" s="99"/>
      <c r="P117" s="99"/>
      <c r="Q117" s="98">
        <f t="shared" si="1"/>
        <v>0</v>
      </c>
    </row>
    <row r="118" spans="2:19" ht="15.95" customHeight="1" x14ac:dyDescent="0.25">
      <c r="B118" s="102" t="s">
        <v>331</v>
      </c>
      <c r="C118" s="97">
        <v>551574816</v>
      </c>
      <c r="D118" s="99"/>
      <c r="E118" s="99">
        <v>0</v>
      </c>
      <c r="F118" s="99"/>
      <c r="G118" s="99"/>
      <c r="H118" s="99"/>
      <c r="I118" s="99"/>
      <c r="J118" s="99"/>
      <c r="K118" s="99"/>
      <c r="L118" s="99"/>
      <c r="M118" s="99"/>
      <c r="N118" s="99"/>
      <c r="O118" s="99"/>
      <c r="P118" s="99"/>
      <c r="Q118" s="98">
        <f t="shared" si="1"/>
        <v>0</v>
      </c>
    </row>
    <row r="119" spans="2:19" x14ac:dyDescent="0.25">
      <c r="B119" s="101" t="s">
        <v>332</v>
      </c>
      <c r="C119" s="99">
        <v>551574816</v>
      </c>
      <c r="D119" s="99"/>
      <c r="E119" s="99">
        <v>0</v>
      </c>
      <c r="F119" s="99"/>
      <c r="G119" s="99"/>
      <c r="H119" s="99"/>
      <c r="I119" s="99"/>
      <c r="J119" s="99"/>
      <c r="K119" s="99"/>
      <c r="L119" s="99"/>
      <c r="M119" s="99"/>
      <c r="N119" s="99"/>
      <c r="O119" s="99"/>
      <c r="P119" s="99"/>
      <c r="Q119" s="98">
        <f t="shared" si="1"/>
        <v>0</v>
      </c>
    </row>
    <row r="120" spans="2:19" x14ac:dyDescent="0.25">
      <c r="B120" s="100" t="s">
        <v>189</v>
      </c>
      <c r="C120" s="97">
        <v>0</v>
      </c>
      <c r="D120" s="97"/>
      <c r="E120" s="97">
        <v>1215688.22</v>
      </c>
      <c r="F120" s="97"/>
      <c r="G120" s="97">
        <v>16034.38</v>
      </c>
      <c r="H120" s="97"/>
      <c r="I120" s="97"/>
      <c r="J120" s="97"/>
      <c r="K120" s="97"/>
      <c r="L120" s="97"/>
      <c r="M120" s="97"/>
      <c r="N120" s="97"/>
      <c r="O120" s="97"/>
      <c r="P120" s="97"/>
      <c r="Q120" s="98">
        <f t="shared" si="1"/>
        <v>1231722.5999999999</v>
      </c>
    </row>
    <row r="121" spans="2:19" x14ac:dyDescent="0.25">
      <c r="B121" s="102" t="s">
        <v>190</v>
      </c>
      <c r="C121" s="99">
        <v>0</v>
      </c>
      <c r="D121" s="99"/>
      <c r="E121" s="99">
        <v>1215688.22</v>
      </c>
      <c r="F121" s="99"/>
      <c r="G121" s="99">
        <v>16034.38</v>
      </c>
      <c r="H121" s="99"/>
      <c r="I121" s="99"/>
      <c r="J121" s="99"/>
      <c r="K121" s="99"/>
      <c r="L121" s="99"/>
      <c r="M121" s="99"/>
      <c r="N121" s="99"/>
      <c r="O121" s="99"/>
      <c r="P121" s="99"/>
      <c r="Q121" s="136">
        <f t="shared" si="1"/>
        <v>1231722.5999999999</v>
      </c>
    </row>
    <row r="122" spans="2:19" x14ac:dyDescent="0.25">
      <c r="B122" s="96" t="s">
        <v>191</v>
      </c>
      <c r="C122" s="99">
        <v>0</v>
      </c>
      <c r="D122" s="99"/>
      <c r="E122" s="99">
        <v>1215688.22</v>
      </c>
      <c r="F122" s="99"/>
      <c r="G122" s="99">
        <v>16034.38</v>
      </c>
      <c r="H122" s="99"/>
      <c r="I122" s="99"/>
      <c r="J122" s="99"/>
      <c r="K122" s="99"/>
      <c r="L122" s="99"/>
      <c r="M122" s="99"/>
      <c r="N122" s="99"/>
      <c r="O122" s="99"/>
      <c r="P122" s="99"/>
      <c r="Q122" s="136">
        <f t="shared" si="1"/>
        <v>1231722.5999999999</v>
      </c>
    </row>
    <row r="123" spans="2:19" ht="18" customHeight="1" x14ac:dyDescent="0.25">
      <c r="B123" s="100" t="s">
        <v>293</v>
      </c>
      <c r="C123" s="97">
        <v>1309489152306</v>
      </c>
      <c r="D123" s="97"/>
      <c r="E123" s="97">
        <v>117212757519.73001</v>
      </c>
      <c r="F123" s="97">
        <v>91723506729.280045</v>
      </c>
      <c r="G123" s="97">
        <v>102166300363.73006</v>
      </c>
      <c r="H123" s="97">
        <v>139500194748.59003</v>
      </c>
      <c r="I123" s="97">
        <v>102591362570.36996</v>
      </c>
      <c r="J123" s="97"/>
      <c r="K123" s="97"/>
      <c r="L123" s="97"/>
      <c r="M123" s="97"/>
      <c r="N123" s="97"/>
      <c r="O123" s="97"/>
      <c r="P123" s="97"/>
      <c r="Q123" s="98">
        <f t="shared" si="1"/>
        <v>553194121931.70007</v>
      </c>
    </row>
    <row r="124" spans="2:19" x14ac:dyDescent="0.25">
      <c r="B124" s="102" t="s">
        <v>295</v>
      </c>
      <c r="C124" s="97">
        <v>1309489152306</v>
      </c>
      <c r="D124" s="97"/>
      <c r="E124" s="97">
        <v>117212757519.73001</v>
      </c>
      <c r="F124" s="97">
        <v>91723506729.280045</v>
      </c>
      <c r="G124" s="97">
        <v>102166300363.73006</v>
      </c>
      <c r="H124" s="97">
        <v>139500194748.59003</v>
      </c>
      <c r="I124" s="97">
        <v>102591362570.36996</v>
      </c>
      <c r="J124" s="97"/>
      <c r="K124" s="97"/>
      <c r="L124" s="97"/>
      <c r="M124" s="97"/>
      <c r="N124" s="97"/>
      <c r="O124" s="97"/>
      <c r="P124" s="97"/>
      <c r="Q124" s="98">
        <f t="shared" si="1"/>
        <v>553194121931.70007</v>
      </c>
    </row>
    <row r="125" spans="2:19" x14ac:dyDescent="0.25">
      <c r="B125" s="96" t="s">
        <v>191</v>
      </c>
      <c r="C125" s="99">
        <v>0</v>
      </c>
      <c r="D125" s="99"/>
      <c r="E125" s="99">
        <v>124700356.73</v>
      </c>
      <c r="F125" s="99">
        <v>36322784.839999996</v>
      </c>
      <c r="G125" s="99">
        <v>57260381.409999996</v>
      </c>
      <c r="H125" s="99">
        <v>2869168.63</v>
      </c>
      <c r="I125" s="99">
        <v>20216276.580000002</v>
      </c>
      <c r="J125" s="99"/>
      <c r="K125" s="99"/>
      <c r="L125" s="99"/>
      <c r="M125" s="99"/>
      <c r="N125" s="99"/>
      <c r="O125" s="99"/>
      <c r="P125" s="99"/>
      <c r="Q125" s="98">
        <f t="shared" si="1"/>
        <v>241368968.19</v>
      </c>
    </row>
    <row r="126" spans="2:19" x14ac:dyDescent="0.25">
      <c r="B126" s="96" t="s">
        <v>81</v>
      </c>
      <c r="C126" s="134">
        <v>53313379206</v>
      </c>
      <c r="D126" s="99"/>
      <c r="E126" s="99">
        <v>1196562067.1099999</v>
      </c>
      <c r="F126" s="99">
        <v>1165724854.9699998</v>
      </c>
      <c r="G126" s="99">
        <v>788440081.49000001</v>
      </c>
      <c r="H126" s="99">
        <v>1510063964.4099998</v>
      </c>
      <c r="I126" s="99">
        <v>3173103471.5300002</v>
      </c>
      <c r="J126" s="99"/>
      <c r="K126" s="99"/>
      <c r="L126" s="99"/>
      <c r="M126" s="99"/>
      <c r="N126" s="99"/>
      <c r="O126" s="99"/>
      <c r="P126" s="99"/>
      <c r="Q126" s="98">
        <f t="shared" ref="Q126:Q128" si="2">SUM(E126:P126)</f>
        <v>7833894439.5100002</v>
      </c>
      <c r="S126" s="48"/>
    </row>
    <row r="127" spans="2:19" x14ac:dyDescent="0.25">
      <c r="B127" s="96" t="s">
        <v>82</v>
      </c>
      <c r="C127" s="134">
        <v>294174000000</v>
      </c>
      <c r="D127" s="99"/>
      <c r="E127" s="99">
        <v>21198604767.460011</v>
      </c>
      <c r="F127" s="99">
        <v>18436331106.27</v>
      </c>
      <c r="G127" s="99">
        <v>23235469161.179996</v>
      </c>
      <c r="H127" s="99">
        <v>21501521365.530003</v>
      </c>
      <c r="I127" s="99">
        <v>20691741088.499996</v>
      </c>
      <c r="J127" s="99"/>
      <c r="K127" s="99"/>
      <c r="L127" s="99"/>
      <c r="M127" s="99"/>
      <c r="N127" s="99"/>
      <c r="O127" s="99"/>
      <c r="P127" s="99"/>
      <c r="Q127" s="98">
        <f t="shared" si="2"/>
        <v>105063667488.94</v>
      </c>
      <c r="S127" s="48"/>
    </row>
    <row r="128" spans="2:19" x14ac:dyDescent="0.25">
      <c r="B128" s="96" t="s">
        <v>83</v>
      </c>
      <c r="C128" s="134">
        <v>962001773100</v>
      </c>
      <c r="D128" s="99"/>
      <c r="E128" s="99">
        <v>94692890328.430008</v>
      </c>
      <c r="F128" s="99">
        <v>72085127983.200043</v>
      </c>
      <c r="G128" s="99">
        <v>78085130739.650055</v>
      </c>
      <c r="H128" s="99">
        <v>116485740250.02003</v>
      </c>
      <c r="I128" s="99">
        <v>78706301733.759964</v>
      </c>
      <c r="J128" s="99"/>
      <c r="K128" s="99"/>
      <c r="L128" s="99"/>
      <c r="M128" s="99"/>
      <c r="N128" s="99"/>
      <c r="O128" s="99"/>
      <c r="P128" s="99"/>
      <c r="Q128" s="98">
        <f t="shared" si="2"/>
        <v>440055191035.06012</v>
      </c>
      <c r="S128" s="48"/>
    </row>
    <row r="129" spans="2:19" x14ac:dyDescent="0.25">
      <c r="B129" s="93" t="s">
        <v>322</v>
      </c>
      <c r="C129" s="135">
        <f t="shared" ref="C129:D129" si="3">+C11+C17+C25+C46+C50+C55+C62+C67+C71+C74+C78+C83+C89+C93+C96+C102+C105+C110+C114+C117+C123+C120</f>
        <v>1342258153546</v>
      </c>
      <c r="D129" s="22">
        <f t="shared" si="3"/>
        <v>0</v>
      </c>
      <c r="E129" s="20">
        <f t="shared" ref="E129:Q129" si="4">+E11+E17+E25+E46+E50+E55+E62+E67+E71+E74+E78+E83+E89+E93+E96+E102+E105+E110+E114+E117+E123+E120</f>
        <v>119879537443.89001</v>
      </c>
      <c r="F129" s="20">
        <f t="shared" si="4"/>
        <v>95470828951.030045</v>
      </c>
      <c r="G129" s="20">
        <f t="shared" si="4"/>
        <v>105318089860.58006</v>
      </c>
      <c r="H129" s="20">
        <f t="shared" si="4"/>
        <v>141975001587.20001</v>
      </c>
      <c r="I129" s="20">
        <f t="shared" si="4"/>
        <v>104920635220.84996</v>
      </c>
      <c r="J129" s="20">
        <f t="shared" si="4"/>
        <v>0</v>
      </c>
      <c r="K129" s="20">
        <f t="shared" si="4"/>
        <v>0</v>
      </c>
      <c r="L129" s="20">
        <f t="shared" si="4"/>
        <v>0</v>
      </c>
      <c r="M129" s="20">
        <f t="shared" si="4"/>
        <v>0</v>
      </c>
      <c r="N129" s="20">
        <f t="shared" si="4"/>
        <v>0</v>
      </c>
      <c r="O129" s="20">
        <f t="shared" si="4"/>
        <v>0</v>
      </c>
      <c r="P129" s="20">
        <f t="shared" si="4"/>
        <v>0</v>
      </c>
      <c r="Q129" s="20">
        <f t="shared" si="4"/>
        <v>567564093063.55005</v>
      </c>
      <c r="R129" s="48"/>
      <c r="S129" s="48"/>
    </row>
    <row r="130" spans="2:19" x14ac:dyDescent="0.25">
      <c r="B130" s="105" t="s">
        <v>91</v>
      </c>
      <c r="Q130" s="21"/>
      <c r="S130" s="48"/>
    </row>
    <row r="131" spans="2:19" x14ac:dyDescent="0.25">
      <c r="B131" s="105" t="s">
        <v>207</v>
      </c>
      <c r="L131" s="13"/>
      <c r="M131" s="13"/>
      <c r="N131" s="13"/>
      <c r="O131" s="13"/>
      <c r="Q131" s="73"/>
      <c r="S131" s="48"/>
    </row>
    <row r="132" spans="2:19" x14ac:dyDescent="0.25">
      <c r="B132" s="105" t="s">
        <v>346</v>
      </c>
    </row>
    <row r="133" spans="2:19" x14ac:dyDescent="0.25">
      <c r="B133" s="132" t="s">
        <v>208</v>
      </c>
    </row>
    <row r="134" spans="2:19" x14ac:dyDescent="0.25">
      <c r="B134" s="132" t="s">
        <v>27</v>
      </c>
    </row>
    <row r="135" spans="2:19" x14ac:dyDescent="0.25">
      <c r="B135" s="132" t="s">
        <v>198</v>
      </c>
    </row>
    <row r="137" spans="2:19" x14ac:dyDescent="0.25">
      <c r="C137" s="13"/>
      <c r="D137" s="13"/>
    </row>
    <row r="138" spans="2:19" x14ac:dyDescent="0.25">
      <c r="C138" s="13"/>
      <c r="D138" s="13"/>
      <c r="E138" s="13"/>
      <c r="F138" s="13"/>
      <c r="G138" s="13"/>
      <c r="H138" s="13"/>
      <c r="I138" s="13"/>
      <c r="J138" s="13"/>
      <c r="K138" s="13"/>
      <c r="L138" s="13"/>
      <c r="M138" s="13"/>
      <c r="N138" s="13"/>
      <c r="O138" s="13"/>
    </row>
    <row r="139" spans="2:19" x14ac:dyDescent="0.25">
      <c r="C139" s="13"/>
      <c r="D139" s="13"/>
      <c r="E139" s="13"/>
      <c r="F139" s="13"/>
      <c r="G139" s="13"/>
      <c r="H139" s="13"/>
      <c r="I139" s="13"/>
      <c r="J139" s="13"/>
      <c r="K139" s="13"/>
      <c r="L139" s="13"/>
      <c r="M139" s="13"/>
      <c r="N139" s="13"/>
      <c r="O139" s="13"/>
    </row>
    <row r="140" spans="2:19" x14ac:dyDescent="0.25">
      <c r="C140" s="13"/>
      <c r="D140" s="13"/>
      <c r="E140" s="13"/>
      <c r="F140" s="13"/>
      <c r="G140" s="13"/>
      <c r="H140" s="13"/>
      <c r="I140" s="13"/>
      <c r="J140" s="13"/>
      <c r="K140" s="13"/>
      <c r="L140" s="13"/>
      <c r="M140" s="13"/>
      <c r="N140" s="13"/>
      <c r="O140" s="13"/>
    </row>
  </sheetData>
  <mergeCells count="7">
    <mergeCell ref="B2:P2"/>
    <mergeCell ref="B3:P3"/>
    <mergeCell ref="B4:P4"/>
    <mergeCell ref="B5:P5"/>
    <mergeCell ref="B9:B10"/>
    <mergeCell ref="D9:D10"/>
    <mergeCell ref="E9:Q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2010</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0"/>
      <c r="E7" s="70"/>
      <c r="F7" s="70"/>
      <c r="G7" s="70"/>
      <c r="H7" s="70"/>
      <c r="I7" s="70"/>
      <c r="J7" s="70"/>
      <c r="K7" s="70"/>
      <c r="L7" s="70"/>
      <c r="M7" s="70"/>
      <c r="N7" s="70"/>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2010</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25">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25">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25">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247650</xdr:colOff>
                <xdr:row>0</xdr:row>
                <xdr:rowOff>428625</xdr:rowOff>
              </from>
              <to>
                <xdr:col>2</xdr:col>
                <xdr:colOff>1085850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704850</xdr:colOff>
                <xdr:row>1</xdr:row>
                <xdr:rowOff>171450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2011</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2"/>
      <c r="E7" s="72"/>
      <c r="F7" s="72"/>
      <c r="G7" s="72"/>
      <c r="H7" s="72"/>
      <c r="I7" s="72"/>
      <c r="J7" s="72"/>
      <c r="K7" s="72"/>
      <c r="L7" s="72"/>
      <c r="M7" s="72"/>
      <c r="N7" s="72"/>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2011</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25">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25">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25">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25">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row>
    <row r="17" spans="2:15" ht="15.75" x14ac:dyDescent="0.3">
      <c r="B17" s="65" t="s">
        <v>29</v>
      </c>
      <c r="C17" s="65"/>
      <c r="D17" s="63"/>
      <c r="E17" s="63"/>
      <c r="F17" s="63"/>
      <c r="G17" s="63"/>
      <c r="H17" s="63"/>
      <c r="I17" s="63"/>
      <c r="J17" s="63"/>
      <c r="K17" s="63"/>
      <c r="L17" s="63"/>
      <c r="M17" s="63"/>
      <c r="N17" s="63"/>
      <c r="O17" s="63"/>
    </row>
    <row r="18" spans="2:15" ht="15.75" x14ac:dyDescent="0.3">
      <c r="B18" s="65" t="s">
        <v>30</v>
      </c>
      <c r="C18" s="65"/>
      <c r="D18" s="63"/>
      <c r="E18" s="63"/>
      <c r="F18" s="63"/>
      <c r="G18" s="63"/>
      <c r="H18" s="63"/>
      <c r="I18" s="63"/>
      <c r="J18" s="63"/>
      <c r="K18" s="63"/>
      <c r="L18" s="63"/>
      <c r="M18" s="63"/>
      <c r="N18" s="63"/>
      <c r="O18" s="63"/>
    </row>
    <row r="19" spans="2:15" ht="15.75" x14ac:dyDescent="0.3">
      <c r="B19" s="64"/>
      <c r="D19" s="63"/>
      <c r="E19" s="63"/>
      <c r="F19" s="63"/>
      <c r="G19" s="63"/>
      <c r="H19" s="63"/>
      <c r="I19" s="63"/>
      <c r="J19" s="63"/>
      <c r="K19" s="63"/>
      <c r="L19" s="63"/>
      <c r="M19" s="63"/>
      <c r="N19" s="63"/>
    </row>
    <row r="20" spans="2:15" ht="15.75" x14ac:dyDescent="0.3">
      <c r="B20" s="63"/>
      <c r="D20" s="63"/>
      <c r="E20" s="63"/>
      <c r="F20" s="63"/>
      <c r="G20" s="63"/>
      <c r="H20" s="63"/>
      <c r="I20" s="63"/>
      <c r="J20" s="63"/>
      <c r="K20" s="63"/>
      <c r="L20" s="63"/>
      <c r="M20" s="63"/>
      <c r="N20" s="63"/>
    </row>
    <row r="21" spans="2:15" ht="15.75" x14ac:dyDescent="0.3">
      <c r="B21" s="63"/>
      <c r="D21" s="63"/>
      <c r="E21" s="63"/>
      <c r="F21" s="63"/>
      <c r="G21" s="63"/>
      <c r="H21" s="63"/>
      <c r="I21" s="63"/>
      <c r="J21" s="63"/>
      <c r="K21" s="63"/>
      <c r="L21" s="63"/>
      <c r="M21" s="63"/>
      <c r="N21" s="63"/>
    </row>
    <row r="22" spans="2:15" ht="15.75" x14ac:dyDescent="0.3">
      <c r="B22" s="63"/>
      <c r="C22" s="63"/>
      <c r="D22" s="63"/>
      <c r="E22" s="63"/>
      <c r="F22" s="63"/>
      <c r="G22" s="63"/>
      <c r="H22" s="63"/>
      <c r="I22" s="63"/>
      <c r="J22" s="63"/>
      <c r="K22" s="63"/>
      <c r="L22" s="63"/>
      <c r="M22" s="63"/>
      <c r="N22" s="63"/>
      <c r="O22" s="63"/>
    </row>
    <row r="23" spans="2:15" ht="15.75" x14ac:dyDescent="0.3">
      <c r="B23" s="63"/>
      <c r="C23" s="63"/>
      <c r="D23" s="63"/>
      <c r="E23" s="63"/>
      <c r="F23" s="63"/>
      <c r="G23" s="63"/>
      <c r="H23" s="63"/>
      <c r="I23" s="63"/>
      <c r="J23" s="63"/>
      <c r="K23" s="63"/>
      <c r="L23" s="63"/>
      <c r="M23" s="63"/>
      <c r="N23" s="63"/>
      <c r="O23" s="63"/>
    </row>
    <row r="24" spans="2:15" ht="15.75" x14ac:dyDescent="0.3">
      <c r="B24" s="63"/>
      <c r="C24" s="63"/>
      <c r="D24" s="63"/>
      <c r="E24" s="63"/>
      <c r="F24" s="63"/>
      <c r="G24" s="63"/>
      <c r="H24" s="63"/>
      <c r="I24" s="63"/>
      <c r="J24" s="63"/>
      <c r="K24" s="63"/>
      <c r="L24" s="63"/>
      <c r="M24" s="63"/>
      <c r="N24" s="63"/>
      <c r="O24" s="63"/>
    </row>
    <row r="25" spans="2:15" ht="15.7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352425</xdr:colOff>
                <xdr:row>0</xdr:row>
                <xdr:rowOff>381000</xdr:rowOff>
              </from>
              <to>
                <xdr:col>2</xdr:col>
                <xdr:colOff>1181100</xdr:colOff>
                <xdr:row>4</xdr:row>
                <xdr:rowOff>28575</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666750</xdr:colOff>
                <xdr:row>0</xdr:row>
                <xdr:rowOff>95250</xdr:rowOff>
              </from>
              <to>
                <xdr:col>15</xdr:col>
                <xdr:colOff>666750</xdr:colOff>
                <xdr:row>2</xdr:row>
                <xdr:rowOff>57150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40.140625" customWidth="1"/>
    <col min="4" max="4" width="9.7109375" bestFit="1" customWidth="1"/>
    <col min="5" max="5" width="10.28515625" bestFit="1" customWidth="1"/>
    <col min="6" max="10" width="9.7109375" bestFit="1" customWidth="1"/>
    <col min="11" max="11" width="10" bestFit="1" customWidth="1"/>
    <col min="12" max="12" width="13.42578125" bestFit="1"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0" t="s">
        <v>0</v>
      </c>
      <c r="C1" s="150"/>
      <c r="D1" s="150"/>
      <c r="E1" s="150"/>
      <c r="F1" s="150"/>
      <c r="G1" s="150"/>
      <c r="H1" s="150"/>
      <c r="I1" s="150"/>
      <c r="J1" s="150"/>
      <c r="K1" s="150"/>
      <c r="L1" s="150"/>
      <c r="M1" s="150"/>
      <c r="N1" s="150"/>
      <c r="O1" s="150"/>
    </row>
    <row r="2" spans="1:16" ht="16.5" x14ac:dyDescent="0.3">
      <c r="B2" s="151" t="s">
        <v>1</v>
      </c>
      <c r="C2" s="151"/>
      <c r="D2" s="151"/>
      <c r="E2" s="151"/>
      <c r="F2" s="151"/>
      <c r="G2" s="151"/>
      <c r="H2" s="151"/>
      <c r="I2" s="151"/>
      <c r="J2" s="151"/>
      <c r="K2" s="151"/>
      <c r="L2" s="151"/>
      <c r="M2" s="151"/>
      <c r="N2" s="151"/>
      <c r="O2" s="151"/>
    </row>
    <row r="3" spans="1:16" x14ac:dyDescent="0.25">
      <c r="B3" s="149" t="s">
        <v>2</v>
      </c>
      <c r="C3" s="149"/>
      <c r="D3" s="149"/>
      <c r="E3" s="149"/>
      <c r="F3" s="149"/>
      <c r="G3" s="149"/>
      <c r="H3" s="149"/>
      <c r="I3" s="149"/>
      <c r="J3" s="149"/>
      <c r="K3" s="149"/>
      <c r="L3" s="149"/>
      <c r="M3" s="149"/>
      <c r="N3" s="149"/>
      <c r="O3" s="149"/>
    </row>
    <row r="4" spans="1:16" x14ac:dyDescent="0.25">
      <c r="B4" s="152" t="s">
        <v>3</v>
      </c>
      <c r="C4" s="152"/>
      <c r="D4" s="152"/>
      <c r="E4" s="152"/>
      <c r="F4" s="152"/>
      <c r="G4" s="152"/>
      <c r="H4" s="152"/>
      <c r="I4" s="152"/>
      <c r="J4" s="152"/>
      <c r="K4" s="152"/>
      <c r="L4" s="152"/>
      <c r="M4" s="152"/>
      <c r="N4" s="152"/>
      <c r="O4" s="152"/>
    </row>
    <row r="5" spans="1:16" x14ac:dyDescent="0.25">
      <c r="B5" s="149">
        <v>2012</v>
      </c>
      <c r="C5" s="149"/>
      <c r="D5" s="149"/>
      <c r="E5" s="149"/>
      <c r="F5" s="149"/>
      <c r="G5" s="149"/>
      <c r="H5" s="149"/>
      <c r="I5" s="149"/>
      <c r="J5" s="149"/>
      <c r="K5" s="149"/>
      <c r="L5" s="149"/>
      <c r="M5" s="149"/>
      <c r="N5" s="149"/>
      <c r="O5" s="149"/>
    </row>
    <row r="6" spans="1:16" x14ac:dyDescent="0.25">
      <c r="B6" s="149" t="s">
        <v>4</v>
      </c>
      <c r="C6" s="149"/>
      <c r="D6" s="149"/>
      <c r="E6" s="149"/>
      <c r="F6" s="149"/>
      <c r="G6" s="149"/>
      <c r="H6" s="149"/>
      <c r="I6" s="149"/>
      <c r="J6" s="149"/>
      <c r="K6" s="149"/>
      <c r="L6" s="149"/>
      <c r="M6" s="149"/>
      <c r="N6" s="149"/>
      <c r="O6" s="149"/>
    </row>
    <row r="7" spans="1:16" x14ac:dyDescent="0.25">
      <c r="B7" s="70"/>
      <c r="C7" s="70"/>
      <c r="D7" s="72"/>
      <c r="E7" s="72"/>
      <c r="F7" s="72"/>
      <c r="G7" s="72"/>
      <c r="H7" s="72"/>
      <c r="I7" s="72"/>
      <c r="J7" s="72"/>
      <c r="K7" s="72"/>
      <c r="L7" s="72"/>
      <c r="M7" s="72"/>
      <c r="N7" s="72"/>
      <c r="O7" s="72"/>
    </row>
    <row r="8" spans="1:16" ht="15.75" x14ac:dyDescent="0.3">
      <c r="B8" s="63"/>
      <c r="C8" s="63"/>
      <c r="D8" s="63"/>
      <c r="E8" s="63"/>
      <c r="F8" s="63"/>
      <c r="G8" s="63"/>
      <c r="H8" s="63"/>
      <c r="I8" s="63"/>
      <c r="J8" s="63"/>
      <c r="K8" s="63"/>
      <c r="L8" s="63"/>
      <c r="M8" s="63"/>
      <c r="N8" s="63"/>
      <c r="O8" s="63"/>
    </row>
    <row r="9" spans="1:16" s="3" customFormat="1" x14ac:dyDescent="0.25">
      <c r="A9"/>
      <c r="B9" s="148" t="s">
        <v>5</v>
      </c>
      <c r="C9" s="148" t="s">
        <v>6</v>
      </c>
      <c r="D9" s="147">
        <v>2012</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25">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25">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25">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ht="15.75" x14ac:dyDescent="0.3">
      <c r="B15" s="65" t="s">
        <v>27</v>
      </c>
      <c r="C15" s="65"/>
      <c r="D15" s="63"/>
      <c r="E15" s="63"/>
      <c r="F15" s="63"/>
      <c r="G15" s="63"/>
      <c r="H15" s="63"/>
      <c r="I15" s="63"/>
      <c r="J15" s="63"/>
      <c r="K15" s="63"/>
      <c r="L15" s="63"/>
      <c r="M15" s="63"/>
      <c r="N15" s="63"/>
      <c r="O15" s="63"/>
    </row>
    <row r="16" spans="1:16" ht="15.75" x14ac:dyDescent="0.3">
      <c r="B16" s="65" t="s">
        <v>28</v>
      </c>
      <c r="C16" s="65"/>
      <c r="N16" s="71"/>
    </row>
    <row r="17" spans="2:10" x14ac:dyDescent="0.25">
      <c r="B17" s="65" t="s">
        <v>29</v>
      </c>
      <c r="C17" s="65"/>
    </row>
    <row r="18" spans="2:10" x14ac:dyDescent="0.25">
      <c r="B18" s="65" t="s">
        <v>30</v>
      </c>
      <c r="C18" s="65"/>
    </row>
    <row r="19" spans="2:10" x14ac:dyDescent="0.25">
      <c r="B19" s="64"/>
    </row>
    <row r="20" spans="2:10" ht="15.75" x14ac:dyDescent="0.3">
      <c r="B20" s="63"/>
    </row>
    <row r="21" spans="2:10" ht="15.75" x14ac:dyDescent="0.3">
      <c r="B21" s="63"/>
    </row>
    <row r="22" spans="2:10" ht="15.75" x14ac:dyDescent="0.3">
      <c r="B22" s="63"/>
      <c r="C22" s="63"/>
    </row>
    <row r="23" spans="2:10" ht="15.75" x14ac:dyDescent="0.3">
      <c r="B23" s="63"/>
      <c r="C23" s="63"/>
    </row>
    <row r="24" spans="2:10" ht="15.75" x14ac:dyDescent="0.3">
      <c r="B24" s="63"/>
      <c r="C24" s="63"/>
    </row>
    <row r="25" spans="2:10" ht="15.75" x14ac:dyDescent="0.3">
      <c r="B25" s="63"/>
      <c r="C25" s="63"/>
    </row>
    <row r="26" spans="2:10" x14ac:dyDescent="0.25">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819150</xdr:colOff>
                <xdr:row>0</xdr:row>
                <xdr:rowOff>333375</xdr:rowOff>
              </from>
              <to>
                <xdr:col>2</xdr:col>
                <xdr:colOff>1657350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180975</xdr:colOff>
                <xdr:row>0</xdr:row>
                <xdr:rowOff>66675</xdr:rowOff>
              </from>
              <to>
                <xdr:col>16</xdr:col>
                <xdr:colOff>447675</xdr:colOff>
                <xdr:row>2</xdr:row>
                <xdr:rowOff>47625</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7109375" bestFit="1" customWidth="1"/>
    <col min="5" max="5" width="10.28515625" bestFit="1" customWidth="1"/>
    <col min="6" max="10" width="9.7109375" bestFit="1" customWidth="1"/>
    <col min="11" max="11" width="10" bestFit="1" customWidth="1"/>
    <col min="12" max="12" width="14.5703125"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2013</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row>
    <row r="8" spans="1:16" ht="15.75" x14ac:dyDescent="0.3">
      <c r="B8" s="63"/>
      <c r="C8" s="63"/>
    </row>
    <row r="9" spans="1:16" s="3" customFormat="1" x14ac:dyDescent="0.25">
      <c r="A9"/>
      <c r="B9" s="148" t="s">
        <v>5</v>
      </c>
      <c r="C9" s="148" t="s">
        <v>6</v>
      </c>
      <c r="D9" s="147">
        <v>2013</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25">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25">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25">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25">
      <c r="B15" s="65" t="s">
        <v>27</v>
      </c>
      <c r="C15" s="65"/>
    </row>
    <row r="16" spans="1:16" x14ac:dyDescent="0.25">
      <c r="B16" s="65" t="s">
        <v>28</v>
      </c>
      <c r="C16" s="65"/>
    </row>
    <row r="17" spans="2:3" x14ac:dyDescent="0.25">
      <c r="B17" s="65" t="s">
        <v>29</v>
      </c>
      <c r="C17" s="65"/>
    </row>
    <row r="18" spans="2:3" x14ac:dyDescent="0.25">
      <c r="B18" s="65" t="s">
        <v>30</v>
      </c>
      <c r="C18" s="65"/>
    </row>
    <row r="19" spans="2:3" x14ac:dyDescent="0.25">
      <c r="B19" s="64"/>
    </row>
    <row r="20" spans="2:3" ht="15.75" x14ac:dyDescent="0.3">
      <c r="B20" s="63"/>
    </row>
    <row r="21" spans="2:3" ht="15.75" x14ac:dyDescent="0.3">
      <c r="B21" s="63"/>
    </row>
    <row r="22" spans="2:3" ht="15.75" x14ac:dyDescent="0.3">
      <c r="B22" s="63"/>
      <c r="C22" s="63"/>
    </row>
    <row r="23" spans="2:3" ht="15.75" x14ac:dyDescent="0.3">
      <c r="B23" s="63"/>
      <c r="C23" s="63"/>
    </row>
    <row r="24" spans="2:3" ht="15.75" x14ac:dyDescent="0.3">
      <c r="B24" s="63"/>
      <c r="C24" s="63"/>
    </row>
    <row r="25" spans="2:3" ht="15.75"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276225</xdr:colOff>
                <xdr:row>0</xdr:row>
                <xdr:rowOff>190500</xdr:rowOff>
              </from>
              <to>
                <xdr:col>2</xdr:col>
                <xdr:colOff>1123950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619125</xdr:colOff>
                <xdr:row>0</xdr:row>
                <xdr:rowOff>47625</xdr:rowOff>
              </from>
              <to>
                <xdr:col>16</xdr:col>
                <xdr:colOff>19050</xdr:colOff>
                <xdr:row>2</xdr:row>
                <xdr:rowOff>19050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defaultColWidth="11.42578125" defaultRowHeight="15" x14ac:dyDescent="0.25"/>
  <cols>
    <col min="1" max="1" width="7" customWidth="1"/>
    <col min="2" max="2" width="14.85546875" customWidth="1"/>
    <col min="3" max="3" width="33.42578125" bestFit="1" customWidth="1"/>
    <col min="4" max="4" width="7.85546875" bestFit="1" customWidth="1"/>
    <col min="5" max="5" width="9" bestFit="1" customWidth="1"/>
    <col min="6" max="6" width="8" bestFit="1" customWidth="1"/>
    <col min="7" max="10" width="7.85546875" bestFit="1" customWidth="1"/>
    <col min="11" max="11" width="8.7109375" bestFit="1" customWidth="1"/>
    <col min="12" max="12" width="11.42578125" bestFit="1" customWidth="1"/>
    <col min="13" max="13" width="9.28515625" bestFit="1" customWidth="1"/>
    <col min="14" max="14" width="11.5703125" bestFit="1" customWidth="1"/>
    <col min="15" max="15" width="10.42578125" bestFit="1" customWidth="1"/>
    <col min="16" max="16" width="8.85546875" bestFit="1" customWidth="1"/>
  </cols>
  <sheetData>
    <row r="2" spans="2:16" ht="23.25" x14ac:dyDescent="0.35">
      <c r="B2" s="154" t="s">
        <v>33</v>
      </c>
      <c r="C2" s="154"/>
      <c r="D2" s="154"/>
      <c r="E2" s="154"/>
      <c r="F2" s="154"/>
      <c r="G2" s="154"/>
      <c r="H2" s="154"/>
      <c r="I2" s="154"/>
      <c r="J2" s="154"/>
      <c r="K2" s="154"/>
      <c r="L2" s="154"/>
      <c r="M2" s="154"/>
      <c r="N2" s="154"/>
      <c r="O2" s="75"/>
    </row>
    <row r="3" spans="2:16" x14ac:dyDescent="0.25">
      <c r="B3" s="1"/>
      <c r="C3" s="155" t="s">
        <v>34</v>
      </c>
      <c r="D3" s="155"/>
      <c r="E3" s="155"/>
      <c r="F3" s="155"/>
      <c r="G3" s="155"/>
      <c r="H3" s="155"/>
      <c r="I3" s="155"/>
      <c r="J3" s="155"/>
      <c r="K3" s="155"/>
      <c r="L3" s="155"/>
      <c r="M3" s="155"/>
      <c r="N3" s="155"/>
      <c r="O3" s="76"/>
    </row>
    <row r="4" spans="2:16" x14ac:dyDescent="0.25">
      <c r="B4" s="156" t="s">
        <v>35</v>
      </c>
      <c r="C4" s="156"/>
      <c r="D4" s="156"/>
      <c r="E4" s="156"/>
      <c r="F4" s="156"/>
      <c r="G4" s="156"/>
      <c r="H4" s="156"/>
      <c r="I4" s="156"/>
      <c r="J4" s="156"/>
      <c r="K4" s="156"/>
      <c r="L4" s="156"/>
      <c r="M4" s="156"/>
      <c r="N4" s="156"/>
      <c r="O4" s="77"/>
    </row>
    <row r="5" spans="2:16" x14ac:dyDescent="0.25">
      <c r="B5" s="156" t="s">
        <v>36</v>
      </c>
      <c r="C5" s="156"/>
      <c r="D5" s="156"/>
      <c r="E5" s="156"/>
      <c r="F5" s="156"/>
      <c r="G5" s="156"/>
      <c r="H5" s="156"/>
      <c r="I5" s="156"/>
      <c r="J5" s="156"/>
      <c r="K5" s="156"/>
      <c r="L5" s="156"/>
      <c r="M5" s="156"/>
      <c r="N5" s="156"/>
      <c r="O5" s="77"/>
    </row>
    <row r="6" spans="2:16" x14ac:dyDescent="0.25">
      <c r="B6" s="1"/>
    </row>
    <row r="8" spans="2:16" x14ac:dyDescent="0.25">
      <c r="B8" s="157" t="s">
        <v>37</v>
      </c>
      <c r="C8" s="157" t="s">
        <v>38</v>
      </c>
      <c r="D8" s="153">
        <v>2014</v>
      </c>
      <c r="E8" s="153"/>
      <c r="F8" s="153"/>
      <c r="G8" s="153"/>
      <c r="H8" s="153"/>
      <c r="I8" s="153"/>
      <c r="J8" s="153"/>
      <c r="K8" s="153"/>
      <c r="L8" s="153"/>
      <c r="M8" s="153"/>
      <c r="N8" s="153"/>
      <c r="O8" s="74"/>
      <c r="P8" s="74"/>
    </row>
    <row r="9" spans="2:16" x14ac:dyDescent="0.25">
      <c r="B9" s="158"/>
      <c r="C9" s="158"/>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25">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25">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25">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25">
      <c r="B13" s="153" t="s">
        <v>26</v>
      </c>
      <c r="C13" s="153"/>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25">
      <c r="B14" s="59" t="s">
        <v>41</v>
      </c>
    </row>
    <row r="15" spans="2:16" x14ac:dyDescent="0.25">
      <c r="B15" s="59" t="s">
        <v>42</v>
      </c>
    </row>
    <row r="16" spans="2:16" x14ac:dyDescent="0.25">
      <c r="D16" s="58"/>
      <c r="E16" s="58"/>
      <c r="F16" s="58"/>
      <c r="G16" s="58"/>
      <c r="H16" s="58"/>
      <c r="I16" s="58"/>
      <c r="J16" s="58"/>
      <c r="K16" s="58"/>
      <c r="L16" s="58"/>
      <c r="M16" s="58"/>
      <c r="N16" s="48"/>
      <c r="O16" s="48"/>
    </row>
    <row r="19" spans="7:13" x14ac:dyDescent="0.25">
      <c r="G19" s="57"/>
    </row>
    <row r="22" spans="7:13" x14ac:dyDescent="0.25">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247650</xdr:colOff>
                <xdr:row>0</xdr:row>
                <xdr:rowOff>95250</xdr:rowOff>
              </from>
              <to>
                <xdr:col>2</xdr:col>
                <xdr:colOff>104775</xdr:colOff>
                <xdr:row>4</xdr:row>
                <xdr:rowOff>47625</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defaultColWidth="11.42578125" defaultRowHeight="15" x14ac:dyDescent="0.25"/>
  <cols>
    <col min="1" max="1" width="7.28515625" customWidth="1"/>
    <col min="2" max="2" width="16.42578125" customWidth="1"/>
    <col min="3" max="3" width="35.7109375" customWidth="1"/>
    <col min="4" max="4" width="11.85546875" bestFit="1" customWidth="1"/>
    <col min="5" max="5" width="8.85546875" bestFit="1" customWidth="1"/>
    <col min="6" max="6" width="9" bestFit="1" customWidth="1"/>
    <col min="7" max="7" width="8" bestFit="1" customWidth="1"/>
    <col min="8" max="11" width="7.85546875" bestFit="1" customWidth="1"/>
    <col min="12" max="12" width="8.7109375" bestFit="1" customWidth="1"/>
    <col min="13" max="16" width="10.5703125" customWidth="1"/>
    <col min="17" max="17" width="11.85546875" customWidth="1"/>
  </cols>
  <sheetData>
    <row r="2" spans="2:17" ht="23.25" x14ac:dyDescent="0.25">
      <c r="B2" s="161" t="s">
        <v>0</v>
      </c>
      <c r="C2" s="161"/>
      <c r="D2" s="161"/>
      <c r="E2" s="161"/>
      <c r="F2" s="161"/>
      <c r="G2" s="161"/>
      <c r="H2" s="161"/>
      <c r="I2" s="161"/>
      <c r="J2" s="161"/>
      <c r="K2" s="161"/>
      <c r="L2" s="161"/>
      <c r="M2" s="161"/>
      <c r="N2" s="161"/>
      <c r="O2" s="161"/>
      <c r="P2" s="161"/>
      <c r="Q2" s="161"/>
    </row>
    <row r="3" spans="2:17" x14ac:dyDescent="0.25">
      <c r="B3" s="162" t="s">
        <v>34</v>
      </c>
      <c r="C3" s="162"/>
      <c r="D3" s="162"/>
      <c r="E3" s="162"/>
      <c r="F3" s="162"/>
      <c r="G3" s="162"/>
      <c r="H3" s="162"/>
      <c r="I3" s="162"/>
      <c r="J3" s="162"/>
      <c r="K3" s="162"/>
      <c r="L3" s="162"/>
      <c r="M3" s="162"/>
      <c r="N3" s="162"/>
      <c r="O3" s="162"/>
      <c r="P3" s="162"/>
      <c r="Q3" s="162"/>
    </row>
    <row r="4" spans="2:17" x14ac:dyDescent="0.25">
      <c r="B4" s="163" t="s">
        <v>43</v>
      </c>
      <c r="C4" s="163"/>
      <c r="D4" s="163"/>
      <c r="E4" s="163"/>
      <c r="F4" s="163"/>
      <c r="G4" s="163"/>
      <c r="H4" s="163"/>
      <c r="I4" s="163"/>
      <c r="J4" s="163"/>
      <c r="K4" s="163"/>
      <c r="L4" s="163"/>
      <c r="M4" s="163"/>
      <c r="N4" s="163"/>
      <c r="O4" s="163"/>
      <c r="P4" s="163"/>
      <c r="Q4" s="163"/>
    </row>
    <row r="5" spans="2:17" ht="4.5" customHeight="1" x14ac:dyDescent="0.25">
      <c r="B5" s="163"/>
      <c r="C5" s="163"/>
      <c r="D5" s="163"/>
      <c r="E5" s="163"/>
      <c r="F5" s="163"/>
      <c r="G5" s="163"/>
      <c r="H5" s="163"/>
      <c r="I5" s="163"/>
      <c r="J5" s="11"/>
      <c r="K5" s="11"/>
      <c r="L5" s="11"/>
      <c r="M5" s="11"/>
      <c r="N5" s="11"/>
      <c r="O5" s="11"/>
      <c r="P5" s="11"/>
    </row>
    <row r="6" spans="2:17" x14ac:dyDescent="0.25">
      <c r="B6" s="1"/>
    </row>
    <row r="7" spans="2:17" x14ac:dyDescent="0.25">
      <c r="B7" s="7" t="s">
        <v>44</v>
      </c>
      <c r="C7" s="7"/>
      <c r="D7" s="7"/>
      <c r="E7" s="7"/>
      <c r="F7" s="7"/>
      <c r="G7" s="7"/>
      <c r="H7" s="7"/>
      <c r="Q7" s="56" t="s">
        <v>45</v>
      </c>
    </row>
    <row r="8" spans="2:17" ht="3" customHeight="1" x14ac:dyDescent="0.25">
      <c r="B8" s="23"/>
      <c r="I8" s="9"/>
      <c r="J8" s="9"/>
      <c r="K8" s="9"/>
      <c r="L8" s="9"/>
      <c r="M8" s="9"/>
      <c r="N8" s="9"/>
      <c r="O8" s="9"/>
      <c r="P8" s="9"/>
    </row>
    <row r="9" spans="2:17" ht="19.5" customHeight="1" x14ac:dyDescent="0.25">
      <c r="B9" s="164" t="s">
        <v>37</v>
      </c>
      <c r="C9" s="164" t="s">
        <v>38</v>
      </c>
      <c r="D9" s="55" t="s">
        <v>46</v>
      </c>
      <c r="E9" s="165">
        <v>2015</v>
      </c>
      <c r="F9" s="165"/>
      <c r="G9" s="165"/>
      <c r="H9" s="165"/>
      <c r="I9" s="165"/>
      <c r="J9" s="165"/>
      <c r="K9" s="165"/>
      <c r="L9" s="165"/>
      <c r="M9" s="165"/>
      <c r="N9" s="165"/>
      <c r="O9" s="165"/>
      <c r="P9" s="165"/>
      <c r="Q9" s="165"/>
    </row>
    <row r="10" spans="2:17" ht="19.5" customHeight="1" x14ac:dyDescent="0.25">
      <c r="B10" s="164"/>
      <c r="C10" s="164"/>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25">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25">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25">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25">
      <c r="B14" s="159" t="s">
        <v>31</v>
      </c>
      <c r="C14" s="159"/>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25">
      <c r="B15" s="29" t="s">
        <v>48</v>
      </c>
      <c r="Q15" s="37"/>
    </row>
    <row r="16" spans="2:17" x14ac:dyDescent="0.25">
      <c r="B16" s="29" t="s">
        <v>49</v>
      </c>
      <c r="E16" s="52"/>
      <c r="F16" s="52"/>
      <c r="G16" s="52"/>
      <c r="H16" s="52"/>
      <c r="I16" s="52"/>
      <c r="J16" s="52"/>
      <c r="K16" s="52"/>
      <c r="L16" s="52"/>
      <c r="M16" s="52"/>
      <c r="N16" s="52"/>
      <c r="O16" s="52"/>
      <c r="P16" s="52"/>
      <c r="Q16" s="53"/>
    </row>
    <row r="17" spans="2:17" x14ac:dyDescent="0.25">
      <c r="B17" s="27" t="s">
        <v>42</v>
      </c>
      <c r="E17" s="39"/>
      <c r="F17" s="52"/>
      <c r="Q17" s="37"/>
    </row>
    <row r="18" spans="2:17" ht="15" customHeight="1" x14ac:dyDescent="0.25">
      <c r="B18" s="160" t="s">
        <v>50</v>
      </c>
      <c r="C18" s="160"/>
      <c r="D18" s="160"/>
      <c r="E18" s="160"/>
      <c r="F18" s="160"/>
      <c r="G18" s="160"/>
      <c r="H18" s="160"/>
      <c r="I18" s="160"/>
      <c r="J18" s="50"/>
      <c r="K18" s="50"/>
      <c r="L18" s="50"/>
      <c r="M18" s="50"/>
      <c r="N18" s="50"/>
      <c r="O18" s="50"/>
      <c r="P18" s="50"/>
      <c r="Q18" s="52"/>
    </row>
    <row r="19" spans="2:17" x14ac:dyDescent="0.25">
      <c r="B19" s="160"/>
      <c r="C19" s="160"/>
      <c r="D19" s="160"/>
      <c r="E19" s="160"/>
      <c r="F19" s="160"/>
      <c r="G19" s="160"/>
      <c r="H19" s="160"/>
      <c r="I19" s="160"/>
      <c r="J19" s="50"/>
      <c r="K19" s="50"/>
      <c r="L19" s="50"/>
      <c r="M19" s="50"/>
      <c r="N19" s="50"/>
      <c r="O19" s="50"/>
      <c r="P19" s="50"/>
    </row>
    <row r="20" spans="2:17" x14ac:dyDescent="0.25">
      <c r="B20" s="160"/>
      <c r="C20" s="160"/>
      <c r="D20" s="160"/>
      <c r="E20" s="160"/>
      <c r="F20" s="160"/>
      <c r="G20" s="160"/>
      <c r="H20" s="160"/>
      <c r="I20" s="160"/>
      <c r="J20" s="50"/>
      <c r="K20" s="50"/>
      <c r="L20" s="50"/>
      <c r="M20" s="50"/>
      <c r="N20" s="50"/>
      <c r="O20" s="50"/>
      <c r="P20" s="50"/>
      <c r="Q20" s="52"/>
    </row>
    <row r="21" spans="2:17" x14ac:dyDescent="0.25">
      <c r="B21" s="160"/>
      <c r="C21" s="160"/>
      <c r="D21" s="160"/>
      <c r="E21" s="160"/>
      <c r="F21" s="160"/>
      <c r="G21" s="160"/>
      <c r="H21" s="160"/>
      <c r="I21" s="160"/>
      <c r="J21" s="50"/>
      <c r="K21" s="50"/>
      <c r="L21" s="50"/>
      <c r="M21" s="50"/>
      <c r="N21" s="50"/>
      <c r="O21" s="50"/>
      <c r="P21" s="50"/>
    </row>
    <row r="22" spans="2:17" x14ac:dyDescent="0.25">
      <c r="B22" s="160"/>
      <c r="C22" s="160"/>
      <c r="D22" s="160"/>
      <c r="E22" s="160"/>
      <c r="F22" s="160"/>
      <c r="G22" s="160"/>
      <c r="H22" s="160"/>
      <c r="I22" s="160"/>
      <c r="J22" s="50"/>
      <c r="K22" s="50"/>
      <c r="L22" s="50"/>
      <c r="M22" s="50"/>
      <c r="N22" s="50"/>
      <c r="O22" s="50"/>
      <c r="P22" s="50"/>
    </row>
    <row r="23" spans="2:17" x14ac:dyDescent="0.25">
      <c r="B23" s="160"/>
      <c r="C23" s="160"/>
      <c r="D23" s="160"/>
      <c r="E23" s="160"/>
      <c r="F23" s="160"/>
      <c r="G23" s="160"/>
      <c r="H23" s="160"/>
      <c r="I23" s="160"/>
      <c r="J23" s="50"/>
      <c r="K23" s="50"/>
      <c r="L23" s="50"/>
      <c r="M23" s="50"/>
      <c r="N23" s="50"/>
      <c r="O23" s="51"/>
      <c r="P23" s="50"/>
    </row>
    <row r="24" spans="2:17" x14ac:dyDescent="0.25">
      <c r="B24" s="160"/>
      <c r="C24" s="160"/>
      <c r="D24" s="160"/>
      <c r="E24" s="160"/>
      <c r="F24" s="160"/>
      <c r="G24" s="160"/>
      <c r="H24" s="160"/>
      <c r="I24" s="160"/>
      <c r="J24" s="50"/>
      <c r="K24" s="50"/>
      <c r="L24" s="50"/>
      <c r="M24" s="50"/>
      <c r="N24" s="50"/>
      <c r="O24" s="50"/>
      <c r="P24" s="50"/>
    </row>
    <row r="25" spans="2:17" x14ac:dyDescent="0.25">
      <c r="B25" s="160"/>
      <c r="C25" s="160"/>
      <c r="D25" s="160"/>
      <c r="E25" s="160"/>
      <c r="F25" s="160"/>
      <c r="G25" s="160"/>
      <c r="H25" s="160"/>
      <c r="I25" s="160"/>
      <c r="J25" s="50"/>
      <c r="K25" s="50"/>
      <c r="L25" s="50"/>
      <c r="M25" s="50"/>
      <c r="N25" s="50"/>
      <c r="O25" s="50"/>
      <c r="P25" s="50"/>
    </row>
    <row r="26" spans="2:17" x14ac:dyDescent="0.25">
      <c r="B26" s="160"/>
      <c r="C26" s="160"/>
      <c r="D26" s="160"/>
      <c r="E26" s="160"/>
      <c r="F26" s="160"/>
      <c r="G26" s="160"/>
      <c r="H26" s="160"/>
      <c r="I26" s="160"/>
      <c r="J26" s="50"/>
      <c r="K26" s="50"/>
      <c r="L26" s="50"/>
      <c r="M26" s="50"/>
      <c r="N26" s="50"/>
      <c r="O26" s="50"/>
      <c r="P26" s="50"/>
    </row>
    <row r="27" spans="2:17" x14ac:dyDescent="0.25">
      <c r="B27" s="6"/>
      <c r="C27" s="6"/>
      <c r="D27" s="6"/>
      <c r="E27" s="45"/>
      <c r="F27" s="45"/>
      <c r="G27" s="45"/>
      <c r="H27" s="49"/>
      <c r="I27" s="45"/>
      <c r="J27" s="45"/>
      <c r="K27" s="45"/>
      <c r="L27" s="45"/>
      <c r="M27" s="45"/>
      <c r="N27" s="45"/>
      <c r="O27" s="45"/>
      <c r="P27" s="45"/>
    </row>
    <row r="28" spans="2:17" x14ac:dyDescent="0.25">
      <c r="B28" s="6"/>
      <c r="C28" s="6"/>
      <c r="D28" s="6"/>
      <c r="E28" s="45"/>
      <c r="F28" s="45"/>
      <c r="G28" s="45"/>
      <c r="H28" s="45"/>
      <c r="I28" s="45"/>
      <c r="J28" s="45"/>
      <c r="K28" s="45"/>
      <c r="L28" s="45"/>
      <c r="M28" s="45"/>
      <c r="N28" s="45"/>
      <c r="O28" s="45"/>
      <c r="P28" s="45"/>
    </row>
    <row r="29" spans="2:17" x14ac:dyDescent="0.25">
      <c r="B29" s="6"/>
      <c r="C29" s="6"/>
      <c r="D29" s="6"/>
      <c r="E29" s="45"/>
      <c r="F29" s="45"/>
      <c r="G29" s="45"/>
      <c r="H29" s="45"/>
      <c r="I29" s="45"/>
      <c r="J29" s="45"/>
      <c r="K29" s="45"/>
      <c r="L29" s="45"/>
      <c r="M29" s="45"/>
      <c r="N29" s="45"/>
      <c r="O29" s="45"/>
      <c r="P29" s="45"/>
    </row>
    <row r="30" spans="2:17" x14ac:dyDescent="0.25">
      <c r="E30" s="44"/>
      <c r="F30" s="44"/>
      <c r="G30" s="44"/>
      <c r="H30" s="44"/>
      <c r="I30" s="44"/>
      <c r="J30" s="44"/>
      <c r="K30" s="44"/>
      <c r="L30" s="44"/>
      <c r="M30" s="44"/>
      <c r="N30" s="44"/>
      <c r="O30" s="44"/>
      <c r="P30" s="44"/>
      <c r="Q30" s="48"/>
    </row>
    <row r="31" spans="2:17" x14ac:dyDescent="0.25">
      <c r="E31" s="43"/>
      <c r="F31" s="43"/>
      <c r="G31" s="43"/>
      <c r="H31" s="43"/>
      <c r="I31" s="43"/>
      <c r="J31" s="43"/>
      <c r="K31" s="43"/>
      <c r="L31" s="43"/>
      <c r="M31" s="43"/>
      <c r="N31" s="43"/>
      <c r="O31" s="43"/>
      <c r="P31" s="43"/>
    </row>
    <row r="32" spans="2:17" x14ac:dyDescent="0.25">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30" customWidth="1"/>
    <col min="4" max="4" width="13.7109375" customWidth="1"/>
    <col min="5" max="5" width="13.85546875" customWidth="1"/>
    <col min="6" max="16" width="12.28515625" customWidth="1"/>
    <col min="17" max="17" width="10.5703125" customWidth="1"/>
  </cols>
  <sheetData>
    <row r="2" spans="2:17" ht="28.5" x14ac:dyDescent="0.25">
      <c r="B2" s="166" t="s">
        <v>0</v>
      </c>
      <c r="C2" s="166"/>
      <c r="D2" s="166"/>
      <c r="E2" s="166"/>
      <c r="F2" s="166"/>
      <c r="G2" s="166"/>
      <c r="H2" s="166"/>
      <c r="I2" s="166"/>
      <c r="J2" s="166"/>
      <c r="K2" s="166"/>
      <c r="L2" s="166"/>
      <c r="M2" s="166"/>
      <c r="N2" s="166"/>
      <c r="O2" s="166"/>
      <c r="P2" s="166"/>
      <c r="Q2" s="166"/>
    </row>
    <row r="3" spans="2:17" ht="21" x14ac:dyDescent="0.25">
      <c r="B3" s="139" t="s">
        <v>34</v>
      </c>
      <c r="C3" s="139"/>
      <c r="D3" s="139"/>
      <c r="E3" s="139"/>
      <c r="F3" s="139"/>
      <c r="G3" s="139"/>
      <c r="H3" s="139"/>
      <c r="I3" s="139"/>
      <c r="J3" s="139"/>
      <c r="K3" s="139"/>
      <c r="L3" s="139"/>
      <c r="M3" s="139"/>
      <c r="N3" s="139"/>
      <c r="O3" s="139"/>
      <c r="P3" s="139"/>
      <c r="Q3" s="139"/>
    </row>
    <row r="4" spans="2:17" ht="15.75" x14ac:dyDescent="0.25">
      <c r="B4" s="140" t="s">
        <v>43</v>
      </c>
      <c r="C4" s="140"/>
      <c r="D4" s="140"/>
      <c r="E4" s="140"/>
      <c r="F4" s="140"/>
      <c r="G4" s="140"/>
      <c r="H4" s="140"/>
      <c r="I4" s="140"/>
      <c r="J4" s="140"/>
      <c r="K4" s="140"/>
      <c r="L4" s="140"/>
      <c r="M4" s="140"/>
      <c r="N4" s="140"/>
      <c r="O4" s="140"/>
      <c r="P4" s="140"/>
      <c r="Q4" s="140"/>
    </row>
    <row r="5" spans="2:17" ht="4.5" customHeight="1" x14ac:dyDescent="0.25">
      <c r="B5" s="12"/>
      <c r="C5" s="12"/>
      <c r="D5" s="12"/>
      <c r="E5" s="12"/>
      <c r="F5" s="11"/>
      <c r="G5" s="11"/>
      <c r="H5" s="11"/>
      <c r="I5" s="11"/>
      <c r="J5" s="11"/>
      <c r="K5" s="11"/>
      <c r="L5" s="11"/>
      <c r="M5" s="11"/>
      <c r="N5" s="11"/>
      <c r="O5" s="11"/>
      <c r="P5" s="11"/>
      <c r="Q5" s="11"/>
    </row>
    <row r="6" spans="2:17" x14ac:dyDescent="0.25">
      <c r="B6" s="1"/>
    </row>
    <row r="7" spans="2:17" x14ac:dyDescent="0.25">
      <c r="B7" s="42" t="s">
        <v>51</v>
      </c>
      <c r="C7" s="7"/>
      <c r="D7" s="7"/>
      <c r="E7" s="7"/>
      <c r="F7" s="7"/>
      <c r="G7" s="7"/>
      <c r="H7" s="7"/>
      <c r="I7" s="7"/>
      <c r="J7" s="7"/>
      <c r="K7" s="7"/>
      <c r="L7" s="7"/>
      <c r="M7" s="7"/>
      <c r="N7" s="7"/>
      <c r="O7" s="7"/>
      <c r="P7" s="7"/>
      <c r="Q7" s="9" t="s">
        <v>45</v>
      </c>
    </row>
    <row r="8" spans="2:17" ht="3" customHeight="1" x14ac:dyDescent="0.25">
      <c r="B8" s="23"/>
    </row>
    <row r="9" spans="2:17" ht="20.25" customHeight="1" x14ac:dyDescent="0.25">
      <c r="B9" s="167" t="s">
        <v>37</v>
      </c>
      <c r="C9" s="167" t="s">
        <v>38</v>
      </c>
      <c r="D9" s="169" t="s">
        <v>52</v>
      </c>
      <c r="E9" s="171">
        <v>2016</v>
      </c>
      <c r="F9" s="172"/>
      <c r="G9" s="172"/>
      <c r="H9" s="172"/>
      <c r="I9" s="172"/>
      <c r="J9" s="172"/>
      <c r="K9" s="172"/>
      <c r="L9" s="172"/>
      <c r="M9" s="172"/>
      <c r="N9" s="172"/>
      <c r="O9" s="172"/>
      <c r="P9" s="172"/>
      <c r="Q9" s="173"/>
    </row>
    <row r="10" spans="2:17" ht="12.75" customHeight="1" x14ac:dyDescent="0.25">
      <c r="B10" s="168"/>
      <c r="C10" s="168"/>
      <c r="D10" s="17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25">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25">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25">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53</v>
      </c>
      <c r="C16" s="8"/>
      <c r="D16" s="8"/>
      <c r="E16" s="8"/>
      <c r="F16" s="78"/>
      <c r="G16" s="47"/>
      <c r="H16" s="78"/>
      <c r="I16" s="78"/>
      <c r="J16" s="78"/>
      <c r="K16" s="78"/>
      <c r="L16" s="78"/>
      <c r="M16" s="78"/>
      <c r="N16" s="78"/>
      <c r="O16" s="78"/>
      <c r="P16" s="78"/>
      <c r="Q16" s="78"/>
    </row>
    <row r="17" spans="2:17" x14ac:dyDescent="0.25">
      <c r="B17" s="27" t="s">
        <v>54</v>
      </c>
      <c r="C17" s="38"/>
      <c r="D17" s="8"/>
      <c r="E17" s="38"/>
      <c r="F17" s="78"/>
      <c r="G17" s="78"/>
      <c r="H17" s="78"/>
      <c r="I17" s="78"/>
      <c r="J17" s="78"/>
      <c r="K17" s="78"/>
      <c r="L17" s="78"/>
      <c r="M17" s="78"/>
      <c r="N17" s="78"/>
      <c r="O17" s="78"/>
      <c r="P17" s="78"/>
      <c r="Q17" s="78"/>
    </row>
    <row r="18" spans="2:17" x14ac:dyDescent="0.25">
      <c r="B18" s="8"/>
      <c r="C18" s="8"/>
      <c r="D18" s="8"/>
      <c r="E18" s="8"/>
      <c r="F18" s="78"/>
      <c r="G18" s="78"/>
      <c r="H18" s="78"/>
      <c r="I18" s="78"/>
      <c r="J18" s="78"/>
      <c r="K18" s="47"/>
      <c r="L18" s="47"/>
      <c r="M18" s="47"/>
      <c r="N18" s="47"/>
      <c r="O18" s="47"/>
      <c r="P18" s="47"/>
      <c r="Q18" s="78"/>
    </row>
    <row r="19" spans="2:17" x14ac:dyDescent="0.25">
      <c r="B19" s="8"/>
      <c r="C19" s="8"/>
      <c r="D19" s="8"/>
      <c r="E19" s="8"/>
      <c r="F19" s="78" t="s">
        <v>32</v>
      </c>
      <c r="G19" s="78"/>
      <c r="H19" s="78"/>
      <c r="I19" s="78"/>
      <c r="J19" s="78"/>
      <c r="K19" s="78"/>
      <c r="L19" s="78"/>
      <c r="M19" s="78"/>
      <c r="N19" s="78"/>
      <c r="O19" s="78"/>
      <c r="P19" s="78"/>
      <c r="Q19" s="78"/>
    </row>
    <row r="20" spans="2:17" x14ac:dyDescent="0.25">
      <c r="B20" s="8"/>
      <c r="C20" s="8"/>
      <c r="D20" s="46"/>
      <c r="E20" s="46"/>
      <c r="F20" s="46"/>
      <c r="G20" s="46"/>
      <c r="H20" s="46"/>
      <c r="I20" s="46"/>
      <c r="J20" s="46"/>
      <c r="K20" s="46"/>
      <c r="L20" s="46"/>
      <c r="M20" s="46"/>
      <c r="N20" s="46"/>
      <c r="O20" s="46"/>
      <c r="P20" s="46"/>
      <c r="Q20" s="46"/>
    </row>
    <row r="21" spans="2:17" x14ac:dyDescent="0.25">
      <c r="B21" s="8"/>
      <c r="C21" s="8"/>
      <c r="D21" s="8"/>
      <c r="E21" s="8"/>
      <c r="F21" s="78"/>
      <c r="G21" s="78"/>
      <c r="H21" s="78"/>
      <c r="I21" s="78"/>
      <c r="J21" s="78"/>
      <c r="K21" s="78"/>
      <c r="L21" s="78"/>
      <c r="M21" s="78"/>
      <c r="N21" s="78"/>
      <c r="O21" s="78"/>
      <c r="P21" s="78"/>
      <c r="Q21" s="78"/>
    </row>
    <row r="22" spans="2:17" x14ac:dyDescent="0.25">
      <c r="B22" s="8"/>
      <c r="C22" s="8"/>
      <c r="D22" s="8"/>
      <c r="E22" s="8"/>
      <c r="F22" s="78"/>
      <c r="G22" s="78"/>
      <c r="H22" s="78"/>
      <c r="I22" s="78"/>
      <c r="J22" s="78"/>
      <c r="K22" s="78"/>
      <c r="L22" s="78"/>
      <c r="M22" s="78"/>
      <c r="N22" s="78"/>
      <c r="O22" s="78"/>
      <c r="P22" s="78"/>
      <c r="Q22" s="78"/>
    </row>
    <row r="23" spans="2:17" x14ac:dyDescent="0.25">
      <c r="B23" s="8"/>
      <c r="C23" s="8"/>
      <c r="D23" s="8"/>
      <c r="E23" s="8"/>
      <c r="F23" s="78"/>
      <c r="G23" s="78"/>
      <c r="H23" s="78"/>
      <c r="I23" s="78"/>
      <c r="J23" s="78"/>
      <c r="K23" s="78"/>
      <c r="L23" s="78"/>
      <c r="M23" s="78"/>
      <c r="N23" s="78"/>
      <c r="O23" s="78"/>
      <c r="P23" s="78"/>
      <c r="Q23" s="78"/>
    </row>
    <row r="24" spans="2:17" x14ac:dyDescent="0.25">
      <c r="B24" s="8"/>
      <c r="C24" s="8"/>
      <c r="D24" s="8"/>
      <c r="E24" s="8"/>
      <c r="F24" s="78"/>
      <c r="G24" s="78"/>
      <c r="H24" s="78"/>
      <c r="I24" s="78"/>
      <c r="J24" s="78"/>
      <c r="K24" s="78"/>
      <c r="L24" s="78"/>
      <c r="M24" s="78"/>
      <c r="N24" s="78"/>
      <c r="O24" s="78"/>
      <c r="P24" s="78"/>
      <c r="Q24" s="78"/>
    </row>
    <row r="25" spans="2:17" x14ac:dyDescent="0.25">
      <c r="B25" s="6"/>
      <c r="C25" s="6"/>
      <c r="D25" s="6"/>
      <c r="E25" s="45"/>
      <c r="F25" s="45"/>
      <c r="G25" s="45"/>
      <c r="H25" s="45"/>
      <c r="I25" s="45"/>
      <c r="J25" s="45"/>
      <c r="K25" s="45"/>
      <c r="L25" s="45"/>
      <c r="M25" s="45"/>
      <c r="N25" s="45"/>
      <c r="O25" s="45"/>
      <c r="P25" s="45"/>
      <c r="Q25" s="45"/>
    </row>
    <row r="26" spans="2:17" x14ac:dyDescent="0.25">
      <c r="B26" s="6"/>
      <c r="C26" s="6"/>
      <c r="D26" s="6"/>
      <c r="E26" s="45"/>
      <c r="F26" s="45"/>
      <c r="G26" s="45"/>
      <c r="H26" s="45"/>
      <c r="I26" s="45"/>
      <c r="J26" s="45"/>
      <c r="K26" s="45"/>
      <c r="L26" s="45"/>
      <c r="M26" s="45"/>
      <c r="N26" s="45"/>
      <c r="O26" s="45"/>
      <c r="P26" s="45"/>
      <c r="Q26" s="45"/>
    </row>
    <row r="27" spans="2:17" x14ac:dyDescent="0.25">
      <c r="B27" s="6"/>
      <c r="C27" s="6"/>
      <c r="D27" s="6"/>
      <c r="E27" s="45"/>
      <c r="F27" s="45"/>
      <c r="G27" s="45"/>
      <c r="H27" s="45"/>
      <c r="I27" s="45"/>
      <c r="J27" s="45"/>
      <c r="K27" s="45"/>
      <c r="L27" s="45"/>
      <c r="M27" s="45"/>
      <c r="N27" s="45"/>
      <c r="O27" s="45"/>
      <c r="P27" s="45"/>
      <c r="Q27" s="45"/>
    </row>
    <row r="28" spans="2:17" x14ac:dyDescent="0.25">
      <c r="E28" s="44"/>
      <c r="F28" s="44"/>
      <c r="G28" s="44"/>
      <c r="H28" s="44"/>
      <c r="I28" s="44"/>
      <c r="J28" s="44"/>
      <c r="K28" s="44"/>
      <c r="L28" s="44"/>
      <c r="M28" s="44"/>
      <c r="N28" s="44"/>
      <c r="O28" s="44"/>
      <c r="P28" s="44"/>
      <c r="Q28" s="44"/>
    </row>
    <row r="29" spans="2:17" x14ac:dyDescent="0.25">
      <c r="E29" s="43"/>
      <c r="F29" s="43"/>
      <c r="G29" s="43"/>
      <c r="H29" s="43"/>
      <c r="I29" s="43"/>
      <c r="J29" s="43"/>
      <c r="K29" s="43"/>
      <c r="L29" s="43"/>
      <c r="M29" s="43"/>
      <c r="N29" s="43"/>
      <c r="O29" s="43"/>
      <c r="P29" s="43"/>
      <c r="Q29" s="43"/>
    </row>
    <row r="30" spans="2:17" x14ac:dyDescent="0.25">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defaultColWidth="11.42578125" defaultRowHeight="15" x14ac:dyDescent="0.25"/>
  <cols>
    <col min="1" max="1" width="7.28515625" customWidth="1"/>
    <col min="2" max="2" width="17.140625" customWidth="1"/>
    <col min="3" max="3" width="42.140625" customWidth="1"/>
    <col min="4" max="4" width="14.28515625" customWidth="1"/>
    <col min="5" max="16" width="12.140625" customWidth="1"/>
    <col min="17" max="17" width="13.42578125" customWidth="1"/>
    <col min="18" max="18" width="17.85546875" bestFit="1" customWidth="1"/>
  </cols>
  <sheetData>
    <row r="2" spans="2:17" ht="28.5" x14ac:dyDescent="0.25">
      <c r="B2" s="166" t="s">
        <v>0</v>
      </c>
      <c r="C2" s="166"/>
      <c r="D2" s="166"/>
      <c r="E2" s="166"/>
      <c r="F2" s="166"/>
      <c r="G2" s="166"/>
      <c r="H2" s="166"/>
      <c r="I2" s="166"/>
      <c r="J2" s="166"/>
      <c r="K2" s="166"/>
      <c r="L2" s="166"/>
      <c r="M2" s="166"/>
      <c r="N2" s="166"/>
      <c r="O2" s="166"/>
      <c r="P2" s="166"/>
      <c r="Q2" s="166"/>
    </row>
    <row r="3" spans="2:17" ht="21" x14ac:dyDescent="0.25">
      <c r="B3" s="139" t="s">
        <v>34</v>
      </c>
      <c r="C3" s="139"/>
      <c r="D3" s="139"/>
      <c r="E3" s="139"/>
      <c r="F3" s="139"/>
      <c r="G3" s="139"/>
      <c r="H3" s="139"/>
      <c r="I3" s="139"/>
      <c r="J3" s="139"/>
      <c r="K3" s="139"/>
      <c r="L3" s="139"/>
      <c r="M3" s="139"/>
      <c r="N3" s="139"/>
      <c r="O3" s="139"/>
      <c r="P3" s="139"/>
      <c r="Q3" s="139"/>
    </row>
    <row r="4" spans="2:17" ht="15.75" x14ac:dyDescent="0.25">
      <c r="B4" s="140" t="s">
        <v>43</v>
      </c>
      <c r="C4" s="140"/>
      <c r="D4" s="140"/>
      <c r="E4" s="140"/>
      <c r="F4" s="140"/>
      <c r="G4" s="140"/>
      <c r="H4" s="140"/>
      <c r="I4" s="140"/>
      <c r="J4" s="140"/>
      <c r="K4" s="140"/>
      <c r="L4" s="140"/>
      <c r="M4" s="140"/>
      <c r="N4" s="140"/>
      <c r="O4" s="140"/>
      <c r="P4" s="140"/>
      <c r="Q4" s="140"/>
    </row>
    <row r="5" spans="2:17" ht="4.5" customHeight="1" x14ac:dyDescent="0.25">
      <c r="B5" s="12"/>
      <c r="C5" s="12"/>
      <c r="D5" s="12"/>
      <c r="E5" s="12"/>
      <c r="F5" s="12"/>
      <c r="G5" s="12"/>
      <c r="H5" s="12"/>
      <c r="I5" s="12"/>
      <c r="J5" s="12"/>
      <c r="K5" s="12"/>
      <c r="L5" s="12"/>
      <c r="M5" s="12"/>
      <c r="N5" s="12"/>
      <c r="O5" s="12"/>
      <c r="P5" s="12"/>
      <c r="Q5" s="11"/>
    </row>
    <row r="6" spans="2:17" x14ac:dyDescent="0.25">
      <c r="B6" s="1"/>
    </row>
    <row r="7" spans="2:17" x14ac:dyDescent="0.25">
      <c r="B7" s="42" t="s">
        <v>55</v>
      </c>
      <c r="C7" s="7"/>
      <c r="D7" s="7"/>
      <c r="E7" s="7"/>
      <c r="F7" s="7"/>
      <c r="G7" s="7"/>
      <c r="H7" s="7"/>
      <c r="I7" s="7"/>
      <c r="J7" s="7"/>
      <c r="K7" s="7"/>
      <c r="L7" s="7"/>
      <c r="M7" s="7"/>
      <c r="N7" s="7"/>
      <c r="O7" s="7"/>
      <c r="P7" s="7"/>
      <c r="Q7" s="9" t="s">
        <v>45</v>
      </c>
    </row>
    <row r="8" spans="2:17" ht="3" customHeight="1" x14ac:dyDescent="0.25">
      <c r="B8" s="23"/>
    </row>
    <row r="9" spans="2:17" ht="16.5" customHeight="1" x14ac:dyDescent="0.25">
      <c r="B9" s="167" t="s">
        <v>37</v>
      </c>
      <c r="C9" s="167" t="s">
        <v>38</v>
      </c>
      <c r="D9" s="169" t="s">
        <v>52</v>
      </c>
      <c r="E9" s="171">
        <v>2017</v>
      </c>
      <c r="F9" s="172"/>
      <c r="G9" s="172"/>
      <c r="H9" s="172"/>
      <c r="I9" s="172"/>
      <c r="J9" s="172"/>
      <c r="K9" s="172"/>
      <c r="L9" s="172"/>
      <c r="M9" s="172"/>
      <c r="N9" s="172"/>
      <c r="O9" s="172"/>
      <c r="P9" s="172"/>
      <c r="Q9" s="173"/>
    </row>
    <row r="10" spans="2:17" ht="12.75" customHeight="1" x14ac:dyDescent="0.25">
      <c r="B10" s="168"/>
      <c r="C10" s="168"/>
      <c r="D10" s="17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25">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25">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25">
      <c r="B14" s="174" t="s">
        <v>58</v>
      </c>
      <c r="C14" s="175"/>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59</v>
      </c>
      <c r="C16" s="8"/>
      <c r="D16" s="8"/>
      <c r="E16" s="8"/>
      <c r="F16" s="8"/>
      <c r="G16" s="8"/>
      <c r="H16" s="8"/>
      <c r="I16" s="8"/>
      <c r="J16" s="8"/>
      <c r="K16" s="8"/>
      <c r="L16" s="8"/>
      <c r="M16" s="8"/>
      <c r="N16" s="8"/>
      <c r="O16" s="8"/>
      <c r="P16" s="8"/>
      <c r="Q16" s="78"/>
    </row>
    <row r="17" spans="2:18" x14ac:dyDescent="0.25">
      <c r="B17" s="27" t="s">
        <v>54</v>
      </c>
      <c r="C17" s="38"/>
      <c r="D17" s="8"/>
      <c r="E17" s="38"/>
      <c r="F17" s="38"/>
      <c r="G17" s="38"/>
      <c r="H17" s="38"/>
      <c r="I17" s="38"/>
      <c r="J17" s="38"/>
      <c r="K17" s="38"/>
      <c r="L17" s="38"/>
      <c r="M17" s="38"/>
      <c r="N17" s="38"/>
      <c r="O17" s="38"/>
      <c r="P17" s="38"/>
      <c r="Q17" s="78"/>
    </row>
    <row r="18" spans="2:18" x14ac:dyDescent="0.25">
      <c r="B18" s="8"/>
      <c r="C18" s="8"/>
      <c r="D18" s="8"/>
      <c r="E18" s="8"/>
      <c r="F18" s="8"/>
      <c r="G18" s="8"/>
      <c r="H18" s="38"/>
      <c r="I18" s="38"/>
      <c r="J18" s="38"/>
      <c r="K18" s="38"/>
      <c r="L18" s="38"/>
      <c r="M18" s="38"/>
      <c r="N18" s="38"/>
      <c r="O18" s="38"/>
      <c r="P18" s="38"/>
      <c r="Q18" s="78"/>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8"/>
      <c r="F24" s="37"/>
      <c r="G24" s="37"/>
      <c r="H24" s="37"/>
      <c r="I24" s="37"/>
      <c r="J24" s="37"/>
      <c r="K24" s="37"/>
      <c r="L24" s="37"/>
      <c r="M24" s="37"/>
      <c r="N24" s="37"/>
      <c r="O24" s="37"/>
      <c r="P24" s="37"/>
      <c r="Q24" s="37"/>
      <c r="R24" s="37"/>
    </row>
    <row r="25" spans="2:18" x14ac:dyDescent="0.25">
      <c r="B25" s="6"/>
      <c r="F25" s="37"/>
      <c r="G25" s="37"/>
      <c r="H25" s="37"/>
      <c r="I25" s="37"/>
      <c r="J25" s="37"/>
      <c r="K25" s="37"/>
      <c r="L25" s="37"/>
      <c r="M25" s="37"/>
      <c r="N25" s="37"/>
      <c r="O25" s="37"/>
      <c r="P25" s="37"/>
      <c r="Q25" s="37"/>
      <c r="R25" s="37"/>
    </row>
    <row r="26" spans="2:18" x14ac:dyDescent="0.25">
      <c r="B26" s="6"/>
      <c r="F26" s="37"/>
      <c r="G26" s="37"/>
      <c r="H26" s="37"/>
      <c r="I26" s="37"/>
      <c r="J26" s="37"/>
      <c r="K26" s="37"/>
      <c r="L26" s="37"/>
      <c r="M26" s="37"/>
      <c r="N26" s="37"/>
      <c r="O26" s="37"/>
      <c r="P26" s="37"/>
      <c r="Q26" s="37"/>
      <c r="R26" s="37"/>
    </row>
    <row r="27" spans="2:18" x14ac:dyDescent="0.25">
      <c r="B27" s="6"/>
    </row>
    <row r="28" spans="2:18" x14ac:dyDescent="0.25">
      <c r="F28" s="37"/>
      <c r="G28" s="37"/>
      <c r="H28" s="37"/>
      <c r="I28" s="37"/>
      <c r="J28" s="37"/>
      <c r="K28" s="37"/>
      <c r="L28" s="37"/>
      <c r="M28" s="37"/>
      <c r="N28" s="37"/>
      <c r="O28" s="37"/>
      <c r="P28" s="37"/>
      <c r="Q28" s="37"/>
    </row>
    <row r="29" spans="2:18" x14ac:dyDescent="0.25">
      <c r="F29" s="37"/>
      <c r="G29" s="37"/>
      <c r="H29" s="37"/>
      <c r="I29" s="37"/>
      <c r="J29" s="37"/>
      <c r="K29" s="37"/>
      <c r="L29" s="37"/>
      <c r="M29" s="37"/>
      <c r="N29" s="37"/>
      <c r="O29" s="37"/>
      <c r="P29" s="37"/>
      <c r="Q29" s="37"/>
    </row>
    <row r="30" spans="2:18" x14ac:dyDescent="0.25">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E20581-3B55-4608-9753-374B936884FA}">
  <ds:schemaRefs>
    <ds:schemaRef ds:uri="http://schemas.microsoft.com/sharepoint/v3/contenttype/forms"/>
  </ds:schemaRefs>
</ds:datastoreItem>
</file>

<file path=customXml/itemProps2.xml><?xml version="1.0" encoding="utf-8"?>
<ds:datastoreItem xmlns:ds="http://schemas.openxmlformats.org/officeDocument/2006/customXml" ds:itemID="{67C3F4D2-CDFD-4B8F-BA19-7B0E3403EE2D}">
  <ds:schemaRefs>
    <ds:schemaRef ds:uri="http://schemas.microsoft.com/office/2006/documentManagement/type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www.w3.org/XML/1998/namespace"/>
    <ds:schemaRef ds:uri="http://schemas.openxmlformats.org/package/2006/metadata/core-properties"/>
    <ds:schemaRef ds:uri="09100588-ee89-45b2-81d6-a67d223ce91b"/>
    <ds:schemaRef ds:uri="f7c7372e-77c9-4c4a-9e9a-3e04be05905d"/>
  </ds:schemaRefs>
</ds:datastoreItem>
</file>

<file path=customXml/itemProps3.xml><?xml version="1.0" encoding="utf-8"?>
<ds:datastoreItem xmlns:ds="http://schemas.openxmlformats.org/officeDocument/2006/customXml" ds:itemID="{5492B49A-2E32-4BDA-99DA-8E4C6613A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Yan Li Suarez</cp:lastModifiedBy>
  <cp:revision/>
  <dcterms:created xsi:type="dcterms:W3CDTF">2014-09-08T14:51:44Z</dcterms:created>
  <dcterms:modified xsi:type="dcterms:W3CDTF">2026-06-23T15:49:00Z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