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Abril/Gastos/Administración Central/"/>
    </mc:Choice>
  </mc:AlternateContent>
  <xr:revisionPtr revIDLastSave="459" documentId="13_ncr:1_{E467454E-3677-4A14-9C15-A01C9E319BDE}" xr6:coauthVersionLast="47" xr6:coauthVersionMax="47" xr10:uidLastSave="{B1F711C5-9D94-4B17-89DF-FEE34CAFA70A}"/>
  <bookViews>
    <workbookView xWindow="-120" yWindow="-120" windowWidth="29040" windowHeight="15720" firstSheet="21" activeTab="22"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2" i="38" l="1"/>
  <c r="Q271" i="38"/>
  <c r="Q270" i="38"/>
  <c r="Q269" i="38"/>
  <c r="Q268" i="38"/>
  <c r="Q267" i="38"/>
  <c r="Q266" i="38"/>
  <c r="Q265" i="38"/>
  <c r="Q264" i="38"/>
  <c r="Q263" i="38"/>
  <c r="Q262" i="38"/>
  <c r="Q261" i="38"/>
  <c r="Q260" i="38"/>
  <c r="Q259" i="38"/>
  <c r="Q258" i="38"/>
  <c r="P254" i="38"/>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E245" i="39"/>
  <c r="D245" i="39"/>
  <c r="C245" i="39"/>
  <c r="Q10" i="39"/>
  <c r="Q265" i="34"/>
  <c r="Q264" i="34"/>
  <c r="Q263" i="34"/>
  <c r="Q262" i="34"/>
  <c r="Q261" i="34"/>
  <c r="O273" i="38"/>
  <c r="N273" i="38"/>
  <c r="M273" i="38"/>
  <c r="L273" i="38"/>
  <c r="K273" i="38"/>
  <c r="J273" i="38"/>
  <c r="I273" i="38"/>
  <c r="H273" i="38"/>
  <c r="G273" i="38"/>
  <c r="F273" i="38"/>
  <c r="E273" i="38"/>
  <c r="J254" i="38"/>
  <c r="P273" i="38"/>
  <c r="D44" i="19"/>
  <c r="F257" i="39" l="1"/>
  <c r="G257" i="39"/>
  <c r="H257" i="39"/>
  <c r="P257" i="39"/>
  <c r="I257" i="39"/>
  <c r="O257" i="39"/>
  <c r="C257" i="39"/>
  <c r="D257" i="39"/>
  <c r="K257" i="39"/>
  <c r="Q245" i="39"/>
  <c r="Q257" i="39" s="1"/>
  <c r="E257" i="39"/>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5" i="38" s="1"/>
  <c r="H254" i="38"/>
  <c r="H275" i="38" s="1"/>
  <c r="I254" i="38"/>
  <c r="I275" i="38" s="1"/>
  <c r="J275" i="38"/>
  <c r="K254" i="38"/>
  <c r="K275" i="38" s="1"/>
  <c r="L254" i="38"/>
  <c r="L275" i="38" s="1"/>
  <c r="M254" i="38"/>
  <c r="N254" i="38"/>
  <c r="N275" i="38" s="1"/>
  <c r="O254" i="38"/>
  <c r="O275" i="38" s="1"/>
  <c r="P275" i="38"/>
  <c r="C273" i="38"/>
  <c r="D273" i="38"/>
  <c r="D275" i="38" l="1"/>
  <c r="C275" i="38"/>
  <c r="M275" i="38"/>
  <c r="F254" i="38"/>
  <c r="F275" i="38" s="1"/>
  <c r="Q257" i="38"/>
  <c r="Q273" i="38" s="1"/>
  <c r="E254" i="38"/>
  <c r="Q10" i="38"/>
  <c r="Q254" i="38" l="1"/>
  <c r="Q275" i="38" s="1"/>
  <c r="E275"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<sst xmlns="http://schemas.openxmlformats.org/spreadsheetml/2006/main" count="3037" uniqueCount="489">
  <si>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</si>
  <si>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</si>
  <si>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</si>
  <si>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</si>
  <si>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</si>
  <si>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</si>
  <si>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</si>
  <si>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</si>
  <si>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</si>
  <si>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</si>
  <si>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</si>
  <si>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</si>
  <si>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</si>
  <si>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</si>
  <si>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</si>
  <si>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</si>
  <si>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</si>
  <si>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</si>
  <si>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</si>
  <si>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</si>
  <si>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</si>
  <si>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</si>
  <si>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</si>
  <si>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</si>
  <si>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</si>
  <si>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</si>
  <si>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</si>
  <si>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</si>
  <si>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</si>
  <si>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</si>
  <si>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</si>
  <si>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</si>
  <si>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</si>
  <si>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</si>
  <si>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</si>
  <si>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</si>
  <si>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</si>
  <si>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</si>
  <si>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</si>
  <si>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</si>
  <si>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</si>
  <si>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</si>
  <si>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</si>
  <si>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</si>
  <si>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</si>
  <si>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</si>
  <si>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</si>
  <si>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</si>
  <si>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</si>
  <si>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</si>
  <si>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</si>
  <si>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</si>
  <si>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</si>
  <si>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</si>
  <si>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</si>
  <si>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</si>
  <si>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</si>
  <si>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</si>
  <si>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</si>
  <si>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</si>
  <si>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</si>
  <si>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</si>
  <si>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</si>
  <si>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</si>
  <si>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</si>
  <si>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</si>
  <si>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</si>
  <si>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</si>
  <si>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</si>
  <si>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</si>
  <si>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</si>
  <si>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</si>
  <si>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</si>
  <si>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</si>
  <si>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</si>
  <si>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</si>
  <si>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</si>
  <si>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</si>
  <si>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</si>
  <si>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</si>
  <si>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</si>
  <si>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</si>
  <si>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</si>
  <si>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</si>
  <si>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</si>
  <si>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</si>
  <si>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</si>
  <si>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</si>
  <si>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</si>
  <si>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</si>
  <si>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</si>
  <si>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</si>
  <si>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</si>
  <si>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</si>
  <si>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</si>
  <si>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</si>
  <si>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</si>
  <si>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</si>
  <si>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</si>
  <si>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</si>
  <si>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</si>
  <si>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</si>
  <si>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</si>
  <si>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</si>
  <si>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</si>
  <si>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</si>
  <si>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</si>
  <si>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</si>
  <si>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</si>
  <si>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</si>
  <si>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</si>
  <si>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</si>
  <si>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</si>
  <si>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</si>
  <si>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</si>
  <si>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</si>
  <si>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</si>
  <si>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</si>
  <si>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</si>
  <si>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</si>
  <si>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</si>
  <si>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</si>
  <si>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</si>
  <si>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</si>
  <si>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</si>
  <si>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</si>
  <si>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</si>
  <si>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</si>
  <si>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</si>
  <si>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</si>
  <si>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</si>
  <si>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</si>
  <si>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</si>
  <si>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</si>
  <si>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</si>
  <si>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</si>
  <si>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</si>
  <si>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</si>
  <si>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</si>
  <si>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</si>
  <si>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</si>
  <si>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</si>
  <si>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</si>
  <si>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</si>
  <si>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</si>
  <si>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</si>
  <si>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</si>
  <si>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</si>
  <si>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</si>
  <si>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</si>
  <si>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</si>
  <si>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</si>
  <si>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</si>
  <si>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</si>
  <si>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</si>
  <si>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</si>
  <si>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</si>
  <si>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</si>
  <si>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</si>
  <si>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</si>
  <si>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</si>
  <si>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</si>
  <si>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</si>
  <si>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</si>
  <si>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</si>
  <si>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</si>
  <si>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</si>
  <si>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</si>
  <si>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</si>
  <si>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</si>
  <si>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</si>
  <si>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</si>
  <si>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</si>
  <si>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</si>
  <si>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</si>
  <si>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</si>
  <si>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</si>
  <si>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</si>
  <si>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</si>
  <si>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</si>
  <si>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</si>
  <si>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</si>
  <si>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</si>
  <si>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</si>
  <si>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</si>
  <si>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</si>
  <si>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</si>
  <si>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</si>
  <si>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</si>
  <si>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</si>
  <si>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</si>
  <si>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</si>
  <si>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</si>
  <si>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</si>
  <si>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</si>
  <si>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</si>
  <si>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</si>
  <si>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</si>
  <si>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</si>
  <si>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</si>
  <si>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</si>
  <si>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</si>
  <si>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</si>
  <si>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</si>
  <si>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</si>
  <si>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</si>
  <si>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</si>
  <si>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</si>
  <si>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</si>
  <si>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</si>
  <si>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</si>
  <si>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</si>
  <si>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</si>
  <si>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</si>
  <si>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</si>
  <si>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</si>
  <si>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</si>
  <si>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</si>
  <si>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</si>
  <si>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</si>
  <si>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</si>
  <si>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</si>
  <si>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</si>
  <si>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</si>
  <si>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</si>
  <si>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</si>
  <si>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</si>
  <si>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</si>
  <si>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</si>
  <si>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</si>
  <si>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</si>
  <si>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</si>
  <si>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</si>
  <si>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</si>
  <si>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</si>
  <si>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</si>
  <si>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</si>
  <si>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</si>
  <si>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</si>
  <si>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</si>
  <si>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</si>
  <si>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</si>
  <si>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</si>
  <si>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</si>
  <si>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</si>
  <si>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</si>
  <si>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</si>
  <si>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</si>
  <si>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</si>
  <si>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</si>
  <si>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</si>
  <si>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</si>
  <si>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</si>
  <si>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</si>
  <si>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</si>
  <si>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</si>
  <si>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</si>
  <si>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</si>
  <si>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</si>
  <si>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</si>
  <si>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</si>
  <si>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</si>
  <si>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</si>
  <si>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</si>
  <si>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</si>
  <si>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</si>
  <si>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</si>
  <si>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</si>
  <si>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</si>
  <si>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</si>
  <si>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</si>
  <si>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</si>
  <si>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</si>
  <si>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</si>
  <si>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</si>
  <si>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</si>
  <si>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</si>
  <si>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</si>
  <si>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</si>
  <si>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</si>
  <si>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</si>
  <si>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</si>
  <si>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</si>
  <si>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</si>
  <si>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</si>
  <si>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</si>
  <si>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</si>
  <si>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</si>
  <si>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</si>
  <si>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</si>
  <si>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</si>
  <si>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</si>
  <si>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</si>
  <si>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</si>
  <si>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</si>
  <si>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</si>
  <si>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</si>
  <si>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</si>
  <si>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</si>
  <si>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</si>
  <si>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</si>
  <si>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</si>
  <si>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</si>
  <si>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</si>
  <si>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</si>
  <si>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</si>
  <si>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</si>
  <si>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</si>
  <si>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</si>
  <si>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</si>
  <si>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</si>
  <si>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</si>
  <si>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</si>
  <si>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</si>
  <si>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</si>
  <si>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</si>
  <si>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</si>
  <si>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</si>
  <si>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</si>
  <si>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</si>
  <si>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</si>
  <si>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</si>
  <si>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</si>
  <si>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</si>
  <si>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</si>
  <si>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</si>
  <si>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</si>
  <si>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</si>
  <si>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</si>
  <si>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</si>
  <si>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</si>
  <si>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</si>
  <si>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</si>
  <si>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</si>
  <si>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</si>
  <si>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</si>
  <si>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</si>
  <si>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</si>
  <si>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</si>
  <si>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</si>
  <si>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</si>
  <si>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</si>
  <si>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</si>
  <si>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</si>
  <si>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</si>
  <si>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</si>
  <si>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</si>
  <si>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</si>
  <si>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</si>
  <si>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</si>
  <si>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</si>
  <si>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</si>
  <si>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</si>
  <si>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</si>
  <si>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</si>
  <si>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</si>
  <si>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</si>
  <si>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</si>
  <si>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</si>
  <si>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</si>
  <si>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</si>
  <si>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</si>
  <si>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</si>
  <si>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</si>
  <si>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</si>
  <si>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</si>
  <si>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</si>
  <si>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</si>
  <si>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</si>
  <si>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</si>
  <si>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</si>
  <si>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</si>
  <si>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</si>
  <si>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</si>
  <si>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</si>
  <si>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</si>
  <si>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</si>
  <si>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</si>
  <si>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</si>
  <si>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</si>
  <si>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</si>
  <si>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</si>
  <si>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</si>
  <si>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</si>
  <si>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</si>
  <si>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</si>
  <si>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</si>
  <si>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</si>
  <si>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</si>
  <si>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</si>
  <si>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</si>
  <si>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</si>
  <si>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</si>
  <si>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</si>
  <si>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</si>
  <si>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</si>
  <si>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</si>
  <si>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</si>
  <si>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</si>
  <si>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</si>
  <si>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</si>
  <si>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</si>
  <si>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</si>
  <si>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</si>
  <si>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</si>
  <si>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</si>
  <si>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</si>
  <si>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</si>
  <si>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</si>
  <si>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</si>
  <si>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</si>
  <si>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</si>
  <si>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</si>
  <si>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</si>
  <si>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</si>
  <si>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</si>
  <si>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</si>
  <si>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</si>
  <si>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</si>
  <si>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</si>
  <si>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</si>
  <si>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</si>
  <si>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</si>
  <si>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</si>
  <si>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</si>
  <si>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</si>
  <si>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</si>
  <si>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</si>
  <si>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</si>
  <si>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</si>
  <si>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</si>
  <si>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</si>
  <si>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</si>
  <si>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</si>
  <si>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</si>
  <si>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</si>
  <si>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</si>
  <si>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</si>
  <si>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</si>
  <si>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</si>
  <si>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</si>
  <si>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</si>
  <si>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</si>
  <si>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</si>
  <si>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</si>
  <si>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</si>
  <si>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</si>
  <si>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</si>
  <si>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</si>
  <si>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</si>
  <si>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</si>
  <si>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</si>
  <si>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</si>
  <si>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</si>
  <si>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</si>
  <si>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</si>
  <si>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</si>
  <si>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</si>
  <si>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</si>
  <si>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</si>
  <si>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</si>
  <si>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</si>
  <si>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</si>
  <si>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</si>
  <si>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</si>
  <si>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Diciembre 2025</t>
  </si>
  <si>
    <t>Ley No. 80-24</t>
  </si>
  <si>
    <t>0002 - INSTITUTO POLICIAL DE EDUCACION SUPERIOR</t>
  </si>
  <si>
    <t>0028 - UNIVERSIDAD NACIONAL PARA LA DEFENSA GENERAL JUAN PABLO DUARTE Y DIEZ (UNADE)</t>
  </si>
  <si>
    <t>0012 - DIRECCION DE INFRAESTRUCTURA ESCOLAR</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</si>
  <si>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</si>
  <si>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</si>
  <si>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</si>
  <si>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</si>
  <si>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</si>
  <si>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</si>
  <si>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</si>
  <si>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</si>
  <si>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</si>
  <si>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</si>
  <si>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</si>
  <si>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</si>
  <si>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</si>
  <si>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</si>
  <si>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</si>
  <si>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</si>
  <si>
    <t>*Cifras Preliminares</t>
  </si>
  <si>
    <t>Fecha de registro: 15 de mayo del 2026.</t>
  </si>
  <si>
    <t>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</si>
</sst>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164" formatCode="_-* #,##0.00_-;\-* #,##0.00_-;_-* &quot;-&quot;??_-;_-@_-"/>
    </dxf>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39" t="s">
        <v>0</v>
      </c>
      <c r="C2" s="339"/>
      <c r="D2" s="339"/>
      <c r="E2" s="339"/>
      <c r="F2" s="339"/>
      <c r="G2" s="339"/>
      <c r="H2" s="339"/>
      <c r="I2" s="339"/>
      <c r="J2" s="339"/>
      <c r="K2" s="339"/>
      <c r="L2" s="339"/>
      <c r="M2" s="339"/>
      <c r="N2" s="339"/>
      <c r="O2" s="339"/>
      <c r="P2" s="339"/>
      <c r="Q2" s="339"/>
    </row>
    <row r="3" spans="2:18" ht="21" x14ac:dyDescent="0.25">
      <c r="B3" s="340" t="s">
        <v>1</v>
      </c>
      <c r="C3" s="340"/>
      <c r="D3" s="340"/>
      <c r="E3" s="340"/>
      <c r="F3" s="340"/>
      <c r="G3" s="340"/>
      <c r="H3" s="340"/>
      <c r="I3" s="340"/>
      <c r="J3" s="340"/>
      <c r="K3" s="340"/>
      <c r="L3" s="340"/>
      <c r="M3" s="340"/>
      <c r="N3" s="340"/>
      <c r="O3" s="340"/>
      <c r="P3" s="340"/>
      <c r="Q3" s="340"/>
    </row>
    <row r="4" spans="2:18" ht="15.75" x14ac:dyDescent="0.25">
      <c r="B4" s="341" t="s">
        <v>2</v>
      </c>
      <c r="C4" s="341"/>
      <c r="D4" s="341"/>
      <c r="E4" s="341"/>
      <c r="F4" s="341"/>
      <c r="G4" s="341"/>
      <c r="H4" s="341"/>
      <c r="I4" s="341"/>
      <c r="J4" s="341"/>
      <c r="K4" s="341"/>
      <c r="L4" s="341"/>
      <c r="M4" s="341"/>
      <c r="N4" s="341"/>
      <c r="O4" s="341"/>
      <c r="P4" s="341"/>
      <c r="Q4" s="341"/>
    </row>
    <row r="5" spans="2:18" ht="15.75" x14ac:dyDescent="0.25">
      <c r="B5" s="341" t="s">
        <v>3</v>
      </c>
      <c r="C5" s="341"/>
      <c r="D5" s="341"/>
      <c r="E5" s="341"/>
      <c r="F5" s="341"/>
      <c r="G5" s="341"/>
      <c r="H5" s="341"/>
      <c r="I5" s="341"/>
      <c r="J5" s="341"/>
      <c r="K5" s="341"/>
      <c r="L5" s="341"/>
      <c r="M5" s="341"/>
      <c r="N5" s="341"/>
      <c r="O5" s="341"/>
      <c r="P5" s="341"/>
      <c r="Q5" s="341"/>
    </row>
    <row r="6" spans="2:18" ht="15.75" customHeight="1" x14ac:dyDescent="0.25">
      <c r="B6" s="27"/>
      <c r="C6" s="27"/>
      <c r="D6" s="27"/>
    </row>
    <row r="7" spans="2:18" x14ac:dyDescent="0.25">
      <c r="B7" s="27" t="s">
        <v>4</v>
      </c>
      <c r="C7" s="27"/>
      <c r="D7" s="27"/>
      <c r="Q7" s="39" t="s">
        <v>5</v>
      </c>
    </row>
    <row r="8" spans="2:18" ht="24" customHeight="1" x14ac:dyDescent="0.25">
      <c r="B8" s="342" t="s">
        <v>6</v>
      </c>
      <c r="C8" s="344" t="s">
        <v>7</v>
      </c>
      <c r="D8" s="344" t="s">
        <v>8</v>
      </c>
      <c r="E8" s="336" t="s">
        <v>9</v>
      </c>
      <c r="F8" s="337"/>
      <c r="G8" s="337"/>
      <c r="H8" s="337"/>
      <c r="I8" s="337"/>
      <c r="J8" s="337"/>
      <c r="K8" s="337"/>
      <c r="L8" s="337"/>
      <c r="M8" s="337"/>
      <c r="N8" s="337"/>
      <c r="O8" s="337"/>
      <c r="P8" s="337"/>
      <c r="Q8" s="338"/>
    </row>
    <row r="9" spans="2:18" s="37" customFormat="1" ht="18.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105</v>
      </c>
      <c r="C7" s="27"/>
      <c r="D7" s="27"/>
      <c r="Q7" s="39" t="s">
        <v>5</v>
      </c>
    </row>
    <row r="8" spans="2:19" customFormat="1" ht="22.5" customHeight="1" x14ac:dyDescent="0.25">
      <c r="B8" s="342" t="s">
        <v>6</v>
      </c>
      <c r="C8" s="345" t="s">
        <v>7</v>
      </c>
      <c r="D8" s="345" t="s">
        <v>8</v>
      </c>
      <c r="E8" s="336" t="s">
        <v>9</v>
      </c>
      <c r="F8" s="337"/>
      <c r="G8" s="337"/>
      <c r="H8" s="337"/>
      <c r="I8" s="337"/>
      <c r="J8" s="337"/>
      <c r="K8" s="337"/>
      <c r="L8" s="337"/>
      <c r="M8" s="337"/>
      <c r="N8" s="337"/>
      <c r="O8" s="337"/>
      <c r="P8" s="337"/>
      <c r="Q8" s="338"/>
    </row>
    <row r="9" spans="2:19" customFormat="1" ht="27" customHeight="1" x14ac:dyDescent="0.25">
      <c r="B9" s="343"/>
      <c r="C9" s="347"/>
      <c r="D9" s="34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39" t="s">
        <v>0</v>
      </c>
      <c r="C2" s="339"/>
      <c r="D2" s="339"/>
      <c r="E2" s="339"/>
      <c r="F2" s="339"/>
      <c r="G2" s="339"/>
      <c r="H2" s="339"/>
      <c r="I2" s="339"/>
      <c r="J2" s="339"/>
      <c r="K2" s="339"/>
      <c r="L2" s="339"/>
      <c r="M2" s="339"/>
      <c r="N2" s="339"/>
      <c r="O2" s="339"/>
      <c r="P2" s="339"/>
      <c r="Q2" s="339"/>
    </row>
    <row r="3" spans="2:17" customFormat="1" ht="21" x14ac:dyDescent="0.25">
      <c r="B3" s="340" t="s">
        <v>1</v>
      </c>
      <c r="C3" s="340"/>
      <c r="D3" s="340"/>
      <c r="E3" s="340"/>
      <c r="F3" s="340"/>
      <c r="G3" s="340"/>
      <c r="H3" s="340"/>
      <c r="I3" s="340"/>
      <c r="J3" s="340"/>
      <c r="K3" s="340"/>
      <c r="L3" s="340"/>
      <c r="M3" s="340"/>
      <c r="N3" s="340"/>
      <c r="O3" s="340"/>
      <c r="P3" s="340"/>
      <c r="Q3" s="340"/>
    </row>
    <row r="4" spans="2:17" customFormat="1" ht="15.75" x14ac:dyDescent="0.25">
      <c r="B4" s="341" t="s">
        <v>2</v>
      </c>
      <c r="C4" s="341"/>
      <c r="D4" s="341"/>
      <c r="E4" s="341"/>
      <c r="F4" s="341"/>
      <c r="G4" s="341"/>
      <c r="H4" s="341"/>
      <c r="I4" s="341"/>
      <c r="J4" s="341"/>
      <c r="K4" s="341"/>
      <c r="L4" s="341"/>
      <c r="M4" s="341"/>
      <c r="N4" s="341"/>
      <c r="O4" s="341"/>
      <c r="P4" s="341"/>
      <c r="Q4" s="341"/>
    </row>
    <row r="5" spans="2:17" customFormat="1" ht="15.75" x14ac:dyDescent="0.25">
      <c r="B5" s="341" t="s">
        <v>3</v>
      </c>
      <c r="C5" s="341"/>
      <c r="D5" s="341"/>
      <c r="E5" s="341"/>
      <c r="F5" s="341"/>
      <c r="G5" s="341"/>
      <c r="H5" s="341"/>
      <c r="I5" s="341"/>
      <c r="J5" s="341"/>
      <c r="K5" s="341"/>
      <c r="L5" s="341"/>
      <c r="M5" s="341"/>
      <c r="N5" s="341"/>
      <c r="O5" s="341"/>
      <c r="P5" s="341"/>
      <c r="Q5" s="341"/>
    </row>
    <row r="6" spans="2:17" customFormat="1" x14ac:dyDescent="0.25"/>
    <row r="7" spans="2:17" customFormat="1" x14ac:dyDescent="0.25">
      <c r="B7" s="27" t="s">
        <v>122</v>
      </c>
      <c r="C7" s="27"/>
      <c r="D7" s="27"/>
      <c r="Q7" s="39" t="s">
        <v>5</v>
      </c>
    </row>
    <row r="8" spans="2:17" ht="21.75" customHeight="1" x14ac:dyDescent="0.25">
      <c r="B8" s="334" t="s">
        <v>6</v>
      </c>
      <c r="C8" s="348" t="s">
        <v>7</v>
      </c>
      <c r="D8" s="348" t="s">
        <v>123</v>
      </c>
      <c r="E8" s="349" t="s">
        <v>9</v>
      </c>
      <c r="F8" s="349"/>
      <c r="G8" s="349"/>
      <c r="H8" s="349"/>
      <c r="I8" s="349"/>
      <c r="J8" s="349"/>
      <c r="K8" s="349"/>
      <c r="L8" s="349"/>
      <c r="M8" s="349"/>
      <c r="N8" s="349"/>
      <c r="O8" s="349"/>
      <c r="P8" s="349"/>
      <c r="Q8" s="349"/>
    </row>
    <row r="9" spans="2:17" s="83" customFormat="1" ht="27.75" customHeight="1" x14ac:dyDescent="0.25">
      <c r="B9" s="334"/>
      <c r="C9" s="348"/>
      <c r="D9" s="34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26" t="s">
        <v>0</v>
      </c>
      <c r="C2" s="327"/>
      <c r="D2" s="327"/>
      <c r="E2" s="327"/>
      <c r="F2" s="327"/>
      <c r="G2" s="327"/>
      <c r="H2" s="327"/>
      <c r="I2" s="327"/>
      <c r="J2" s="327"/>
      <c r="K2" s="327"/>
      <c r="L2" s="327"/>
      <c r="M2" s="327"/>
      <c r="N2" s="327"/>
      <c r="O2" s="327"/>
      <c r="P2" s="327"/>
      <c r="Q2" s="327"/>
      <c r="R2" s="1"/>
      <c r="S2" s="1"/>
      <c r="T2" s="1"/>
      <c r="U2" s="1"/>
      <c r="V2" s="1"/>
      <c r="W2" s="1"/>
      <c r="X2" s="1"/>
    </row>
    <row r="3" spans="1:24"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c r="X3" s="3"/>
    </row>
    <row r="4" spans="1:24"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c r="X4" s="3"/>
    </row>
    <row r="5" spans="1:24"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4" t="s">
        <v>6</v>
      </c>
      <c r="C8" s="344" t="s">
        <v>138</v>
      </c>
      <c r="D8" s="344" t="s">
        <v>123</v>
      </c>
      <c r="E8" s="352" t="s">
        <v>9</v>
      </c>
      <c r="F8" s="352"/>
      <c r="G8" s="352"/>
      <c r="H8" s="352"/>
      <c r="I8" s="352"/>
      <c r="J8" s="352"/>
      <c r="K8" s="352"/>
      <c r="L8" s="352"/>
      <c r="M8" s="352"/>
      <c r="N8" s="352"/>
      <c r="O8" s="352"/>
      <c r="P8" s="352"/>
      <c r="Q8" s="352"/>
    </row>
    <row r="9" spans="1:24" s="10" customFormat="1" ht="24.75" customHeight="1" x14ac:dyDescent="0.25">
      <c r="B9" s="334"/>
      <c r="C9" s="344"/>
      <c r="D9" s="34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50" t="s">
        <v>141</v>
      </c>
      <c r="C61" s="350"/>
      <c r="D61" s="350"/>
      <c r="E61" s="350"/>
      <c r="F61" s="350"/>
      <c r="G61" s="350"/>
      <c r="H61" s="350"/>
      <c r="I61" s="350"/>
      <c r="J61" s="350"/>
      <c r="K61" s="350"/>
      <c r="L61" s="350"/>
      <c r="M61" s="350"/>
      <c r="N61" s="350"/>
      <c r="O61" s="350"/>
      <c r="P61" s="350"/>
      <c r="Q61" s="350"/>
    </row>
    <row r="62" spans="1:20" ht="85.5" customHeight="1" x14ac:dyDescent="0.25">
      <c r="B62" s="351" t="s">
        <v>142</v>
      </c>
      <c r="C62" s="351"/>
      <c r="D62" s="351"/>
      <c r="E62" s="351"/>
      <c r="F62" s="351"/>
      <c r="G62" s="351"/>
      <c r="H62" s="351"/>
      <c r="I62" s="351"/>
      <c r="J62" s="351"/>
      <c r="K62" s="351"/>
      <c r="L62" s="351"/>
      <c r="M62" s="351"/>
      <c r="N62" s="351"/>
      <c r="O62" s="351"/>
      <c r="P62" s="351"/>
      <c r="Q62" s="35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4" t="s">
        <v>6</v>
      </c>
      <c r="C8" s="354" t="s">
        <v>144</v>
      </c>
      <c r="D8" s="354" t="s">
        <v>145</v>
      </c>
      <c r="E8" s="335" t="s">
        <v>9</v>
      </c>
      <c r="F8" s="335"/>
      <c r="G8" s="335"/>
      <c r="H8" s="335"/>
      <c r="I8" s="335"/>
      <c r="J8" s="335"/>
      <c r="K8" s="335"/>
      <c r="L8" s="335"/>
      <c r="M8" s="335"/>
      <c r="N8" s="335"/>
      <c r="O8" s="335"/>
      <c r="P8" s="335"/>
      <c r="Q8" s="335"/>
    </row>
    <row r="9" spans="1:36" s="10" customFormat="1" x14ac:dyDescent="0.25">
      <c r="B9" s="334"/>
      <c r="C9" s="355"/>
      <c r="D9" s="355"/>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3" t="s">
        <v>149</v>
      </c>
      <c r="C67" s="353"/>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26" t="s">
        <v>0</v>
      </c>
      <c r="C2" s="327"/>
      <c r="D2" s="327"/>
      <c r="E2" s="327"/>
      <c r="F2" s="327"/>
      <c r="G2" s="327"/>
      <c r="H2" s="327"/>
      <c r="I2" s="327"/>
      <c r="J2" s="327"/>
      <c r="K2" s="327"/>
      <c r="L2" s="327"/>
      <c r="M2" s="327"/>
      <c r="N2" s="327"/>
      <c r="O2" s="327"/>
      <c r="P2" s="327"/>
      <c r="Q2" s="327"/>
      <c r="R2" s="1"/>
      <c r="S2" s="1"/>
      <c r="T2" s="1"/>
      <c r="U2" s="1"/>
      <c r="V2" s="1"/>
      <c r="W2" s="1"/>
    </row>
    <row r="3" spans="1:23"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23"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23"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4" t="s">
        <v>6</v>
      </c>
      <c r="C8" s="356" t="s">
        <v>138</v>
      </c>
      <c r="D8" s="356" t="s">
        <v>8</v>
      </c>
      <c r="E8" s="358" t="s">
        <v>9</v>
      </c>
      <c r="F8" s="358"/>
      <c r="G8" s="358"/>
      <c r="H8" s="358"/>
      <c r="I8" s="358"/>
      <c r="J8" s="358"/>
      <c r="K8" s="358"/>
      <c r="L8" s="358"/>
      <c r="M8" s="358"/>
      <c r="N8" s="358"/>
      <c r="O8" s="358"/>
      <c r="P8" s="358"/>
      <c r="Q8" s="352"/>
    </row>
    <row r="9" spans="1:23" s="10" customFormat="1" ht="34.5" customHeight="1" x14ac:dyDescent="0.25">
      <c r="B9" s="334"/>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26"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row>
    <row r="3" spans="1:43" ht="24" customHeight="1" x14ac:dyDescent="0.25">
      <c r="A3" s="2"/>
      <c r="B3" s="328" t="s">
        <v>1</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row>
    <row r="4" spans="1:43" ht="16.5" customHeight="1" x14ac:dyDescent="0.25">
      <c r="A4" s="2"/>
      <c r="B4" s="330" t="s">
        <v>2</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row>
    <row r="5" spans="1:43" ht="15" customHeight="1" x14ac:dyDescent="0.25">
      <c r="A5" s="2"/>
      <c r="B5" s="332" t="s">
        <v>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4" t="s">
        <v>6</v>
      </c>
      <c r="C8" s="365" t="s">
        <v>138</v>
      </c>
      <c r="D8" s="365" t="s">
        <v>156</v>
      </c>
      <c r="E8" s="358" t="s">
        <v>157</v>
      </c>
      <c r="F8" s="358"/>
      <c r="G8" s="358"/>
      <c r="H8" s="358"/>
      <c r="I8" s="358"/>
      <c r="J8" s="358"/>
      <c r="K8" s="358"/>
      <c r="L8" s="358"/>
      <c r="M8" s="358"/>
      <c r="N8" s="358"/>
      <c r="O8" s="358"/>
      <c r="P8" s="358"/>
      <c r="Q8" s="352"/>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x14ac:dyDescent="0.25">
      <c r="B9" s="334"/>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60" t="s">
        <v>162</v>
      </c>
      <c r="C67" s="360"/>
      <c r="D67" s="360"/>
      <c r="E67" s="360"/>
      <c r="F67" s="13"/>
      <c r="G67" s="13"/>
      <c r="H67" s="13"/>
      <c r="I67" s="22"/>
      <c r="J67" s="13"/>
      <c r="R67" s="11"/>
    </row>
    <row r="68" spans="2:43" ht="12.75" customHeight="1" x14ac:dyDescent="0.25">
      <c r="B68" s="360" t="s">
        <v>163</v>
      </c>
      <c r="C68" s="360"/>
      <c r="D68" s="360"/>
      <c r="E68" s="360"/>
      <c r="F68" s="360"/>
      <c r="G68" s="360"/>
      <c r="H68" s="360"/>
      <c r="I68" s="360"/>
      <c r="J68" s="360"/>
      <c r="K68" s="14"/>
      <c r="L68" s="14"/>
      <c r="M68" s="14"/>
      <c r="N68" s="14"/>
      <c r="O68" s="14"/>
      <c r="P68" s="14"/>
      <c r="Q68" s="22"/>
    </row>
    <row r="69" spans="2:43" x14ac:dyDescent="0.25">
      <c r="B69" s="359" t="s">
        <v>164</v>
      </c>
      <c r="C69" s="359"/>
      <c r="D69" s="359"/>
      <c r="E69" s="359"/>
      <c r="F69" s="359"/>
      <c r="G69" s="359"/>
      <c r="H69" s="359"/>
      <c r="I69" s="359"/>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50"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50"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50"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4" t="s">
        <v>6</v>
      </c>
      <c r="C8" s="354" t="s">
        <v>138</v>
      </c>
      <c r="D8" s="365" t="s">
        <v>156</v>
      </c>
      <c r="E8" s="358" t="s">
        <v>9</v>
      </c>
      <c r="F8" s="358"/>
      <c r="G8" s="358"/>
      <c r="H8" s="358"/>
      <c r="I8" s="358"/>
      <c r="J8" s="358"/>
      <c r="K8" s="358"/>
      <c r="L8" s="358"/>
      <c r="M8" s="358"/>
      <c r="N8" s="358"/>
      <c r="O8" s="358"/>
      <c r="P8" s="358"/>
      <c r="Q8" s="352"/>
    </row>
    <row r="9" spans="1:50" s="10" customFormat="1" ht="24.75" customHeight="1" x14ac:dyDescent="0.25">
      <c r="B9" s="334"/>
      <c r="C9" s="355"/>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4" t="s">
        <v>6</v>
      </c>
      <c r="C8" s="354" t="s">
        <v>138</v>
      </c>
      <c r="D8" s="354" t="s">
        <v>156</v>
      </c>
      <c r="E8" s="358" t="s">
        <v>9</v>
      </c>
      <c r="F8" s="358"/>
      <c r="G8" s="358"/>
      <c r="H8" s="358"/>
      <c r="I8" s="358"/>
      <c r="J8" s="358"/>
      <c r="K8" s="358"/>
      <c r="L8" s="358"/>
      <c r="M8" s="358"/>
      <c r="N8" s="358"/>
      <c r="O8" s="358"/>
      <c r="P8" s="358"/>
      <c r="Q8" s="352"/>
    </row>
    <row r="9" spans="1:36" s="10" customFormat="1" ht="24.75" customHeight="1" x14ac:dyDescent="0.25">
      <c r="B9" s="334"/>
      <c r="C9" s="355"/>
      <c r="D9" s="35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26" t="s">
        <v>0</v>
      </c>
      <c r="C2" s="327"/>
      <c r="D2" s="327"/>
      <c r="E2" s="327"/>
      <c r="F2" s="327"/>
      <c r="G2" s="327"/>
      <c r="H2" s="327"/>
      <c r="I2" s="327"/>
      <c r="J2" s="327"/>
      <c r="K2" s="327"/>
      <c r="L2" s="327"/>
      <c r="M2" s="327"/>
      <c r="N2" s="327"/>
      <c r="O2" s="327"/>
      <c r="P2" s="327"/>
      <c r="Q2" s="327"/>
    </row>
    <row r="3" spans="1:31" ht="24" customHeight="1" x14ac:dyDescent="0.25">
      <c r="A3" s="2"/>
      <c r="B3" s="328" t="s">
        <v>1</v>
      </c>
      <c r="C3" s="329"/>
      <c r="D3" s="329"/>
      <c r="E3" s="329"/>
      <c r="F3" s="329"/>
      <c r="G3" s="329"/>
      <c r="H3" s="329"/>
      <c r="I3" s="329"/>
      <c r="J3" s="329"/>
      <c r="K3" s="329"/>
      <c r="L3" s="329"/>
      <c r="M3" s="329"/>
      <c r="N3" s="329"/>
      <c r="O3" s="329"/>
      <c r="P3" s="329"/>
      <c r="Q3" s="329"/>
    </row>
    <row r="4" spans="1:31" ht="16.5" customHeight="1" x14ac:dyDescent="0.25">
      <c r="A4" s="2"/>
      <c r="B4" s="330" t="s">
        <v>2</v>
      </c>
      <c r="C4" s="331"/>
      <c r="D4" s="331"/>
      <c r="E4" s="331"/>
      <c r="F4" s="331"/>
      <c r="G4" s="331"/>
      <c r="H4" s="331"/>
      <c r="I4" s="331"/>
      <c r="J4" s="331"/>
      <c r="K4" s="331"/>
      <c r="L4" s="331"/>
      <c r="M4" s="331"/>
      <c r="N4" s="331"/>
      <c r="O4" s="331"/>
      <c r="P4" s="331"/>
      <c r="Q4" s="331"/>
    </row>
    <row r="5" spans="1:31" ht="15" customHeight="1" x14ac:dyDescent="0.25">
      <c r="A5" s="2"/>
      <c r="B5" s="332" t="s">
        <v>3</v>
      </c>
      <c r="C5" s="333"/>
      <c r="D5" s="333"/>
      <c r="E5" s="333"/>
      <c r="F5" s="333"/>
      <c r="G5" s="333"/>
      <c r="H5" s="333"/>
      <c r="I5" s="333"/>
      <c r="J5" s="333"/>
      <c r="K5" s="333"/>
      <c r="L5" s="333"/>
      <c r="M5" s="333"/>
      <c r="N5" s="333"/>
      <c r="O5" s="333"/>
      <c r="P5" s="333"/>
      <c r="Q5" s="333"/>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4" t="s">
        <v>6</v>
      </c>
      <c r="C8" s="175" t="s">
        <v>170</v>
      </c>
      <c r="D8" s="367" t="s">
        <v>171</v>
      </c>
      <c r="E8" s="335" t="s">
        <v>9</v>
      </c>
      <c r="F8" s="335"/>
      <c r="G8" s="335"/>
      <c r="H8" s="335"/>
      <c r="I8" s="335"/>
      <c r="J8" s="335"/>
      <c r="K8" s="335"/>
      <c r="L8" s="335"/>
      <c r="M8" s="335"/>
      <c r="N8" s="335"/>
      <c r="O8" s="335"/>
      <c r="P8" s="335"/>
      <c r="Q8" s="335"/>
    </row>
    <row r="9" spans="1:31" s="10" customFormat="1" x14ac:dyDescent="0.25">
      <c r="B9" s="334"/>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26" t="s">
        <v>0</v>
      </c>
      <c r="C2" s="326"/>
      <c r="D2" s="326"/>
      <c r="E2" s="326"/>
      <c r="F2" s="326"/>
      <c r="G2" s="326"/>
      <c r="H2" s="326"/>
      <c r="I2" s="326"/>
      <c r="J2" s="326"/>
      <c r="K2" s="326"/>
      <c r="L2" s="326"/>
      <c r="M2" s="326"/>
      <c r="N2" s="326"/>
      <c r="O2" s="326"/>
      <c r="P2" s="326"/>
      <c r="Q2" s="326"/>
    </row>
    <row r="3" spans="1:19" ht="24" customHeight="1" x14ac:dyDescent="0.25">
      <c r="A3" s="2"/>
      <c r="B3" s="328" t="s">
        <v>1</v>
      </c>
      <c r="C3" s="328"/>
      <c r="D3" s="328"/>
      <c r="E3" s="328"/>
      <c r="F3" s="328"/>
      <c r="G3" s="328"/>
      <c r="H3" s="328"/>
      <c r="I3" s="328"/>
      <c r="J3" s="328"/>
      <c r="K3" s="328"/>
      <c r="L3" s="328"/>
      <c r="M3" s="328"/>
      <c r="N3" s="328"/>
      <c r="O3" s="328"/>
      <c r="P3" s="328"/>
      <c r="Q3" s="328"/>
    </row>
    <row r="4" spans="1:19" ht="16.5" customHeight="1" x14ac:dyDescent="0.25">
      <c r="A4" s="2"/>
      <c r="B4" s="330" t="s">
        <v>2</v>
      </c>
      <c r="C4" s="330"/>
      <c r="D4" s="330"/>
      <c r="E4" s="330"/>
      <c r="F4" s="330"/>
      <c r="G4" s="330"/>
      <c r="H4" s="330"/>
      <c r="I4" s="330"/>
      <c r="J4" s="330"/>
      <c r="K4" s="330"/>
      <c r="L4" s="330"/>
      <c r="M4" s="330"/>
      <c r="N4" s="330"/>
      <c r="O4" s="330"/>
      <c r="P4" s="330"/>
      <c r="Q4" s="330"/>
    </row>
    <row r="5" spans="1:19" ht="15" customHeight="1" x14ac:dyDescent="0.25">
      <c r="A5" s="2"/>
      <c r="B5" s="332" t="s">
        <v>3</v>
      </c>
      <c r="C5" s="332"/>
      <c r="D5" s="332"/>
      <c r="E5" s="332"/>
      <c r="F5" s="332"/>
      <c r="G5" s="332"/>
      <c r="H5" s="332"/>
      <c r="I5" s="332"/>
      <c r="J5" s="332"/>
      <c r="K5" s="332"/>
      <c r="L5" s="332"/>
      <c r="M5" s="332"/>
      <c r="N5" s="332"/>
      <c r="O5" s="332"/>
      <c r="P5" s="332"/>
      <c r="Q5" s="332"/>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4" t="s">
        <v>6</v>
      </c>
      <c r="C8" s="175" t="s">
        <v>170</v>
      </c>
      <c r="D8" s="367" t="s">
        <v>394</v>
      </c>
      <c r="E8" s="335" t="s">
        <v>9</v>
      </c>
      <c r="F8" s="335"/>
      <c r="G8" s="335"/>
      <c r="H8" s="335"/>
      <c r="I8" s="335"/>
      <c r="J8" s="335"/>
      <c r="K8" s="335"/>
      <c r="L8" s="335"/>
      <c r="M8" s="335"/>
      <c r="N8" s="335"/>
      <c r="O8" s="335"/>
      <c r="P8" s="335"/>
      <c r="Q8" s="335"/>
      <c r="R8" s="70"/>
      <c r="S8" s="70"/>
    </row>
    <row r="9" spans="1:19" s="10" customFormat="1" x14ac:dyDescent="0.25">
      <c r="B9" s="334"/>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56</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4" t="s">
        <v>6</v>
      </c>
      <c r="C8" s="175" t="s">
        <v>170</v>
      </c>
      <c r="D8" s="367" t="s">
        <v>427</v>
      </c>
      <c r="E8" s="335" t="s">
        <v>9</v>
      </c>
      <c r="F8" s="335"/>
      <c r="G8" s="335"/>
      <c r="H8" s="335"/>
      <c r="I8" s="335"/>
      <c r="J8" s="335"/>
      <c r="K8" s="335"/>
      <c r="L8" s="335"/>
      <c r="M8" s="335"/>
      <c r="N8" s="335"/>
      <c r="O8" s="335"/>
      <c r="P8" s="335"/>
      <c r="Q8" s="335"/>
      <c r="R8" s="70"/>
      <c r="S8" s="70"/>
    </row>
    <row r="9" spans="1:19" s="10" customFormat="1" x14ac:dyDescent="0.25">
      <c r="B9" s="334"/>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26" t="s">
        <v>0</v>
      </c>
      <c r="C2" s="327"/>
      <c r="D2" s="327"/>
      <c r="E2" s="327"/>
      <c r="F2" s="327"/>
      <c r="G2" s="327"/>
      <c r="H2" s="327"/>
      <c r="I2" s="327"/>
      <c r="J2" s="327"/>
      <c r="K2" s="327"/>
      <c r="L2" s="327"/>
      <c r="M2" s="327"/>
      <c r="N2" s="327"/>
      <c r="O2" s="327"/>
      <c r="P2" s="327"/>
      <c r="Q2" s="327"/>
    </row>
    <row r="3" spans="1:37" ht="24" customHeight="1" x14ac:dyDescent="0.25">
      <c r="A3" s="2"/>
      <c r="B3" s="328" t="s">
        <v>1</v>
      </c>
      <c r="C3" s="329"/>
      <c r="D3" s="329"/>
      <c r="E3" s="329"/>
      <c r="F3" s="329"/>
      <c r="G3" s="329"/>
      <c r="H3" s="329"/>
      <c r="I3" s="329"/>
      <c r="J3" s="329"/>
      <c r="K3" s="329"/>
      <c r="L3" s="329"/>
      <c r="M3" s="329"/>
      <c r="N3" s="329"/>
      <c r="O3" s="329"/>
      <c r="P3" s="329"/>
      <c r="Q3" s="329"/>
    </row>
    <row r="4" spans="1:37" ht="16.5" customHeight="1" x14ac:dyDescent="0.25">
      <c r="A4" s="2"/>
      <c r="B4" s="330" t="s">
        <v>2</v>
      </c>
      <c r="C4" s="331"/>
      <c r="D4" s="331"/>
      <c r="E4" s="331"/>
      <c r="F4" s="331"/>
      <c r="G4" s="331"/>
      <c r="H4" s="331"/>
      <c r="I4" s="331"/>
      <c r="J4" s="331"/>
      <c r="K4" s="331"/>
      <c r="L4" s="331"/>
      <c r="M4" s="331"/>
      <c r="N4" s="331"/>
      <c r="O4" s="331"/>
      <c r="P4" s="331"/>
      <c r="Q4" s="331"/>
    </row>
    <row r="5" spans="1:37" ht="15" customHeight="1" x14ac:dyDescent="0.25">
      <c r="A5" s="2"/>
      <c r="B5" s="332" t="s">
        <v>3</v>
      </c>
      <c r="C5" s="333"/>
      <c r="D5" s="333"/>
      <c r="E5" s="333"/>
      <c r="F5" s="333"/>
      <c r="G5" s="333"/>
      <c r="H5" s="333"/>
      <c r="I5" s="333"/>
      <c r="J5" s="333"/>
      <c r="K5" s="333"/>
      <c r="L5" s="333"/>
      <c r="M5" s="333"/>
      <c r="N5" s="333"/>
      <c r="O5" s="333"/>
      <c r="P5" s="333"/>
      <c r="Q5" s="333"/>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4" t="s">
        <v>6</v>
      </c>
      <c r="C8" s="319" t="s">
        <v>170</v>
      </c>
      <c r="D8" s="319" t="s">
        <v>443</v>
      </c>
      <c r="E8" s="335" t="s">
        <v>9</v>
      </c>
      <c r="F8" s="335"/>
      <c r="G8" s="335"/>
      <c r="H8" s="335"/>
      <c r="I8" s="335"/>
      <c r="J8" s="335"/>
      <c r="K8" s="335"/>
      <c r="L8" s="335"/>
      <c r="M8" s="335"/>
      <c r="N8" s="335"/>
      <c r="O8" s="335"/>
      <c r="P8" s="335"/>
      <c r="Q8" s="335"/>
      <c r="R8" s="70"/>
      <c r="S8" s="70"/>
      <c r="Z8"/>
    </row>
    <row r="9" spans="1:37" s="10" customFormat="1" x14ac:dyDescent="0.25">
      <c r="B9" s="334"/>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90"/>
  <sheetViews>
    <sheetView showGridLines="0" topLeftCell="A181" zoomScale="60" zoomScaleNormal="60" workbookViewId="0">
      <selection activeCell="Q254" sqref="Q254"/>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9934866302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v>1769975752.6300001</v>
      </c>
      <c r="Q10" s="156">
        <f t="shared" ref="Q10:Q41" si="0">SUM(E10:P10)</f>
        <v>9934866302</v>
      </c>
      <c r="R10" s="320"/>
      <c r="S10" s="320"/>
    </row>
    <row r="11" spans="1:19" s="40" customFormat="1" ht="15" customHeight="1" x14ac:dyDescent="0.25">
      <c r="B11" s="26" t="s">
        <v>174</v>
      </c>
      <c r="C11" s="143">
        <v>3010779124</v>
      </c>
      <c r="D11" s="143">
        <v>3288491124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v>528610958</v>
      </c>
      <c r="Q11" s="143">
        <f t="shared" si="0"/>
        <v>3288491124</v>
      </c>
      <c r="R11" s="320"/>
      <c r="S11" s="320"/>
    </row>
    <row r="12" spans="1:19" s="40" customFormat="1" ht="15" customHeight="1" x14ac:dyDescent="0.25">
      <c r="B12" s="159" t="s">
        <v>175</v>
      </c>
      <c r="C12" s="143">
        <v>3010779124</v>
      </c>
      <c r="D12" s="143">
        <v>3288491124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v>528610958</v>
      </c>
      <c r="Q12" s="143">
        <f t="shared" si="0"/>
        <v>3288491124</v>
      </c>
      <c r="R12" s="320"/>
      <c r="S12" s="320"/>
    </row>
    <row r="13" spans="1:19" x14ac:dyDescent="0.25">
      <c r="B13" s="158" t="s">
        <v>176</v>
      </c>
      <c r="C13" s="144">
        <v>3010779124</v>
      </c>
      <c r="D13" s="144">
        <v>3288491124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v>528610958</v>
      </c>
      <c r="Q13" s="144">
        <f t="shared" si="0"/>
        <v>3288491124</v>
      </c>
      <c r="R13" s="320"/>
      <c r="S13" s="320"/>
    </row>
    <row r="14" spans="1:19" s="40" customFormat="1" ht="15" customHeight="1" x14ac:dyDescent="0.25">
      <c r="B14" s="26" t="s">
        <v>147</v>
      </c>
      <c r="C14" s="143">
        <v>5896375178</v>
      </c>
      <c r="D14" s="143">
        <v>6646375178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v>1241364794.6300001</v>
      </c>
      <c r="Q14" s="143">
        <f t="shared" si="0"/>
        <v>6646375178</v>
      </c>
      <c r="R14" s="320"/>
      <c r="S14" s="320"/>
    </row>
    <row r="15" spans="1:19" s="40" customFormat="1" ht="15" customHeight="1" x14ac:dyDescent="0.25">
      <c r="B15" s="159" t="s">
        <v>177</v>
      </c>
      <c r="C15" s="143">
        <v>5896375178</v>
      </c>
      <c r="D15" s="143">
        <v>6646375178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v>1241364794.6300001</v>
      </c>
      <c r="Q15" s="143">
        <f t="shared" si="0"/>
        <v>6646375178</v>
      </c>
      <c r="R15" s="320"/>
      <c r="S15" s="320"/>
    </row>
    <row r="16" spans="1:19" x14ac:dyDescent="0.25">
      <c r="B16" s="158" t="s">
        <v>178</v>
      </c>
      <c r="C16" s="144">
        <v>5896375178</v>
      </c>
      <c r="D16" s="144">
        <v>6646375178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v>1241364794.6300001</v>
      </c>
      <c r="Q16" s="144">
        <f t="shared" si="0"/>
        <v>6646375178</v>
      </c>
      <c r="R16" s="320"/>
      <c r="S16" s="320"/>
    </row>
    <row r="17" spans="2:27" x14ac:dyDescent="0.25">
      <c r="B17" s="155" t="s">
        <v>179</v>
      </c>
      <c r="C17" s="156">
        <v>1449825282231</v>
      </c>
      <c r="D17" s="156">
        <v>1524603695795.5503</v>
      </c>
      <c r="E17" s="156">
        <v>131221330530.64001</v>
      </c>
      <c r="F17" s="156">
        <v>93309741502.289993</v>
      </c>
      <c r="G17" s="156">
        <v>109856827536.03996</v>
      </c>
      <c r="H17" s="156">
        <v>99806411146.810013</v>
      </c>
      <c r="I17" s="156">
        <v>133944668463.34996</v>
      </c>
      <c r="J17" s="156">
        <v>125124616864.99998</v>
      </c>
      <c r="K17" s="156">
        <v>127379997673.97</v>
      </c>
      <c r="L17" s="156">
        <v>121907413017.57001</v>
      </c>
      <c r="M17" s="156">
        <v>106443863227.73999</v>
      </c>
      <c r="N17" s="156">
        <v>111561581086.87</v>
      </c>
      <c r="O17" s="156">
        <v>155296258813.58997</v>
      </c>
      <c r="P17" s="156">
        <v>166766140440.96002</v>
      </c>
      <c r="Q17" s="156">
        <f t="shared" si="0"/>
        <v>1482618850304.8296</v>
      </c>
      <c r="R17" s="320"/>
      <c r="S17" s="320"/>
    </row>
    <row r="18" spans="2:27" s="40" customFormat="1" ht="15" customHeight="1" x14ac:dyDescent="0.25">
      <c r="B18" s="26" t="s">
        <v>24</v>
      </c>
      <c r="C18" s="143">
        <v>127178682615</v>
      </c>
      <c r="D18" s="143">
        <v>129109484475.66</v>
      </c>
      <c r="E18" s="143">
        <v>6031719490.7900009</v>
      </c>
      <c r="F18" s="143">
        <v>6208477607.7300005</v>
      </c>
      <c r="G18" s="143">
        <v>17869819000.220001</v>
      </c>
      <c r="H18" s="143">
        <v>9030718632.2999992</v>
      </c>
      <c r="I18" s="143">
        <v>9142355077.8199997</v>
      </c>
      <c r="J18" s="143">
        <v>11931716847.289999</v>
      </c>
      <c r="K18" s="143">
        <v>10539989725.34</v>
      </c>
      <c r="L18" s="143">
        <v>7318678944.7700024</v>
      </c>
      <c r="M18" s="143">
        <v>7504323674.8699989</v>
      </c>
      <c r="N18" s="143">
        <v>8505935513.9400005</v>
      </c>
      <c r="O18" s="143">
        <v>12815606943.35</v>
      </c>
      <c r="P18" s="143">
        <v>15829328285.200001</v>
      </c>
      <c r="Q18" s="143">
        <f t="shared" si="0"/>
        <v>122728669743.62001</v>
      </c>
      <c r="R18" s="320"/>
      <c r="S18" s="320"/>
      <c r="T18"/>
      <c r="U18"/>
    </row>
    <row r="19" spans="2:27" s="89" customFormat="1" ht="15" customHeight="1" x14ac:dyDescent="0.25">
      <c r="B19" s="159" t="s">
        <v>180</v>
      </c>
      <c r="C19" s="143">
        <v>19893447878</v>
      </c>
      <c r="D19" s="143">
        <v>22276213077.429996</v>
      </c>
      <c r="E19" s="143">
        <v>547162907.00000012</v>
      </c>
      <c r="F19" s="143">
        <v>1039937248.4700001</v>
      </c>
      <c r="G19" s="143">
        <v>1876709377.5899999</v>
      </c>
      <c r="H19" s="143">
        <v>1489711682.6399999</v>
      </c>
      <c r="I19" s="143">
        <v>1598451583.4500003</v>
      </c>
      <c r="J19" s="143">
        <v>1964274043.1000004</v>
      </c>
      <c r="K19" s="143">
        <v>1253115620.7</v>
      </c>
      <c r="L19" s="143">
        <v>1788630431</v>
      </c>
      <c r="M19" s="143">
        <v>1965771225.1699998</v>
      </c>
      <c r="N19" s="143">
        <v>1721449011.1400001</v>
      </c>
      <c r="O19" s="143">
        <v>1804298019.6299996</v>
      </c>
      <c r="P19" s="143">
        <v>4379052279.7700005</v>
      </c>
      <c r="Q19" s="143">
        <f t="shared" si="0"/>
        <v>21428563429.660004</v>
      </c>
      <c r="R19" s="320"/>
      <c r="S19" s="320"/>
      <c r="T19"/>
      <c r="U19"/>
    </row>
    <row r="20" spans="2:27" s="12" customFormat="1" x14ac:dyDescent="0.25">
      <c r="B20" s="158" t="s">
        <v>181</v>
      </c>
      <c r="C20" s="161">
        <v>9722664971</v>
      </c>
      <c r="D20" s="161">
        <v>10452826485.08</v>
      </c>
      <c r="E20" s="161">
        <v>372715731.79000002</v>
      </c>
      <c r="F20" s="161">
        <v>684255919.13</v>
      </c>
      <c r="G20" s="161">
        <v>640928229.16000009</v>
      </c>
      <c r="H20" s="161">
        <v>611333297.73000002</v>
      </c>
      <c r="I20" s="161">
        <v>995155197.39999998</v>
      </c>
      <c r="J20" s="161">
        <v>629202853.37</v>
      </c>
      <c r="K20" s="161">
        <v>735072953.55000007</v>
      </c>
      <c r="L20" s="161">
        <v>693344466.80000007</v>
      </c>
      <c r="M20" s="161">
        <v>883989986.33000004</v>
      </c>
      <c r="N20" s="161">
        <v>1129425715.4400001</v>
      </c>
      <c r="O20" s="161">
        <v>963401128.43999994</v>
      </c>
      <c r="P20" s="144">
        <v>1631223919.3300002</v>
      </c>
      <c r="Q20" s="144">
        <f t="shared" si="0"/>
        <v>9970049398.4700012</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v>16525779.34</v>
      </c>
      <c r="Q21" s="144">
        <f t="shared" si="0"/>
        <v>88907754.900000006</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v>544143167.81000006</v>
      </c>
      <c r="Q22" s="144">
        <f t="shared" si="0"/>
        <v>2088403259.6400003</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v>23058304.350000001</v>
      </c>
      <c r="Q23" s="144">
        <f t="shared" si="0"/>
        <v>139664834.58999997</v>
      </c>
      <c r="R23" s="320"/>
      <c r="S23" s="320"/>
      <c r="T23"/>
      <c r="U23"/>
      <c r="X23"/>
      <c r="Y23"/>
      <c r="Z23"/>
      <c r="AA23"/>
    </row>
    <row r="24" spans="2:27" s="12" customFormat="1" x14ac:dyDescent="0.25">
      <c r="B24" s="158" t="s">
        <v>187</v>
      </c>
      <c r="C24" s="161">
        <v>275091497</v>
      </c>
      <c r="D24" s="161">
        <v>293091497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v>37853900.619999997</v>
      </c>
      <c r="Q24" s="144">
        <f t="shared" si="0"/>
        <v>229151414.78999999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v>12181150.58</v>
      </c>
      <c r="Q25" s="144">
        <f t="shared" si="0"/>
        <v>65613808.090000004</v>
      </c>
      <c r="R25" s="320"/>
      <c r="S25" s="320"/>
      <c r="T25"/>
      <c r="U25"/>
      <c r="X25"/>
      <c r="Y25"/>
      <c r="Z25"/>
      <c r="AA25"/>
    </row>
    <row r="26" spans="2:27" s="12" customFormat="1" x14ac:dyDescent="0.25">
      <c r="B26" s="158" t="s">
        <v>398</v>
      </c>
      <c r="C26" s="161">
        <v>96411794</v>
      </c>
      <c r="D26" s="161">
        <v>96199100.739999995</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v>10831459.959999999</v>
      </c>
      <c r="Q26" s="144">
        <f t="shared" si="0"/>
        <v>90655218.649999991</v>
      </c>
      <c r="R26" s="320"/>
      <c r="S26" s="320"/>
      <c r="T26"/>
      <c r="U26"/>
      <c r="X26"/>
      <c r="Y26"/>
      <c r="Z26"/>
      <c r="AA26"/>
    </row>
    <row r="27" spans="2:27" s="12" customFormat="1" x14ac:dyDescent="0.25">
      <c r="B27" s="158" t="s">
        <v>399</v>
      </c>
      <c r="C27" s="161">
        <v>400955881</v>
      </c>
      <c r="D27" s="161">
        <v>354868655.03999996</v>
      </c>
      <c r="E27" s="161">
        <v>14849960.220000001</v>
      </c>
      <c r="F27" s="161">
        <v>20044933.800000001</v>
      </c>
      <c r="G27" s="161">
        <v>18613747.870000001</v>
      </c>
      <c r="H27" s="161">
        <v>27676079.170000002</v>
      </c>
      <c r="I27" s="161">
        <v>21950056.160000004</v>
      </c>
      <c r="J27" s="161">
        <v>21129566.879999999</v>
      </c>
      <c r="K27" s="161">
        <v>20467699.199999999</v>
      </c>
      <c r="L27" s="161">
        <v>24298678.600000001</v>
      </c>
      <c r="M27" s="161">
        <v>22257458.330000002</v>
      </c>
      <c r="N27" s="161">
        <v>19125343.07</v>
      </c>
      <c r="O27" s="161">
        <v>35360235.210000001</v>
      </c>
      <c r="P27" s="144">
        <v>87690453.86999999</v>
      </c>
      <c r="Q27" s="144">
        <f t="shared" si="0"/>
        <v>333464212.38</v>
      </c>
      <c r="R27" s="320"/>
      <c r="S27" s="320"/>
      <c r="T27"/>
      <c r="U27"/>
      <c r="X27"/>
      <c r="Y27"/>
      <c r="Z27"/>
      <c r="AA27"/>
    </row>
    <row r="28" spans="2:27" s="12" customFormat="1" x14ac:dyDescent="0.25">
      <c r="B28" s="158" t="s">
        <v>400</v>
      </c>
      <c r="C28" s="161">
        <v>407609977</v>
      </c>
      <c r="D28" s="161">
        <v>500329642.44</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85624017.75</v>
      </c>
      <c r="P28" s="183">
        <v>180135510.88</v>
      </c>
      <c r="Q28" s="183">
        <f t="shared" si="0"/>
        <v>482971413.57999998</v>
      </c>
      <c r="R28" s="320"/>
      <c r="S28" s="320"/>
      <c r="T28"/>
      <c r="U28"/>
      <c r="X28"/>
      <c r="Y28"/>
      <c r="Z28"/>
      <c r="AA28"/>
    </row>
    <row r="29" spans="2:27" s="12" customFormat="1" x14ac:dyDescent="0.25">
      <c r="B29" s="158" t="s">
        <v>401</v>
      </c>
      <c r="C29" s="185">
        <v>3088116890</v>
      </c>
      <c r="D29" s="185">
        <v>4168939402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v>914281163.09000003</v>
      </c>
      <c r="Q29" s="144">
        <f t="shared" si="0"/>
        <v>4147832236.8099999</v>
      </c>
      <c r="R29" s="320"/>
      <c r="S29" s="320"/>
      <c r="T29"/>
      <c r="U29"/>
      <c r="X29"/>
      <c r="Y29"/>
      <c r="Z29"/>
      <c r="AA29"/>
    </row>
    <row r="30" spans="2:27" s="12" customFormat="1" x14ac:dyDescent="0.25">
      <c r="B30" s="158" t="s">
        <v>429</v>
      </c>
      <c r="C30" s="161">
        <v>1263693812</v>
      </c>
      <c r="D30" s="161">
        <v>1005340731</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v>106643721.16999999</v>
      </c>
      <c r="Q30" s="144">
        <f t="shared" si="0"/>
        <v>939135994.63999999</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575327603.95999992</v>
      </c>
      <c r="I31" s="161">
        <v>5869662.04</v>
      </c>
      <c r="J31" s="161">
        <v>539950599.36000001</v>
      </c>
      <c r="K31" s="161">
        <v>14386189.529999999</v>
      </c>
      <c r="L31" s="161">
        <v>12956230.09</v>
      </c>
      <c r="M31" s="161">
        <v>545936033.81999993</v>
      </c>
      <c r="N31" s="161">
        <v>7037196.9800000004</v>
      </c>
      <c r="O31" s="161">
        <v>276837842.34999996</v>
      </c>
      <c r="P31" s="144">
        <v>814483748.76999998</v>
      </c>
      <c r="Q31" s="144">
        <f t="shared" si="0"/>
        <v>2852713883.1199999</v>
      </c>
      <c r="R31" s="320"/>
      <c r="S31" s="320"/>
      <c r="T31"/>
      <c r="U31"/>
      <c r="X31"/>
      <c r="Y31"/>
      <c r="Z31"/>
      <c r="AA31"/>
    </row>
    <row r="32" spans="2:27" s="89" customFormat="1" ht="15" customHeight="1" x14ac:dyDescent="0.25">
      <c r="B32" s="159" t="s">
        <v>402</v>
      </c>
      <c r="C32" s="160">
        <v>71703741129</v>
      </c>
      <c r="D32" s="160">
        <v>71936883845.230011</v>
      </c>
      <c r="E32" s="160">
        <v>4977726815.5500011</v>
      </c>
      <c r="F32" s="160">
        <v>4503483655.4300003</v>
      </c>
      <c r="G32" s="160">
        <v>4833078683.4700012</v>
      </c>
      <c r="H32" s="160">
        <v>3362066811.4000001</v>
      </c>
      <c r="I32" s="160">
        <v>6825610695.9599991</v>
      </c>
      <c r="J32" s="160">
        <v>5495232867.1500006</v>
      </c>
      <c r="K32" s="160">
        <v>5610984019.7200003</v>
      </c>
      <c r="L32" s="160">
        <v>4381234768.1300011</v>
      </c>
      <c r="M32" s="160">
        <v>4616725185.04</v>
      </c>
      <c r="N32" s="160">
        <v>5113860831.4900007</v>
      </c>
      <c r="O32" s="160">
        <v>9701059837.8100014</v>
      </c>
      <c r="P32" s="143">
        <v>8002782073.71</v>
      </c>
      <c r="Q32" s="143">
        <f t="shared" si="0"/>
        <v>67423846244.859993</v>
      </c>
      <c r="R32" s="320"/>
      <c r="S32" s="320"/>
      <c r="T32"/>
      <c r="U32"/>
      <c r="X32"/>
      <c r="Y32"/>
      <c r="Z32"/>
      <c r="AA32"/>
    </row>
    <row r="33" spans="2:27" s="12" customFormat="1" x14ac:dyDescent="0.25">
      <c r="B33" s="158" t="s">
        <v>193</v>
      </c>
      <c r="C33" s="144">
        <v>5656912956</v>
      </c>
      <c r="D33" s="144">
        <v>5599431200</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436766190.45000005</v>
      </c>
      <c r="N33" s="144">
        <v>446975455.44999999</v>
      </c>
      <c r="O33" s="144">
        <v>589402937.36000001</v>
      </c>
      <c r="P33" s="144">
        <v>718432569.29000008</v>
      </c>
      <c r="Q33" s="144">
        <f t="shared" si="0"/>
        <v>5507547771.9299984</v>
      </c>
      <c r="R33" s="320"/>
      <c r="S33" s="320"/>
      <c r="T33"/>
      <c r="U33"/>
      <c r="X33"/>
      <c r="Y33"/>
      <c r="Z33"/>
      <c r="AA33"/>
    </row>
    <row r="34" spans="2:27" s="12" customFormat="1" x14ac:dyDescent="0.25">
      <c r="B34" s="158" t="s">
        <v>195</v>
      </c>
      <c r="C34" s="144">
        <v>5423706496</v>
      </c>
      <c r="D34" s="144">
        <v>5103888307</v>
      </c>
      <c r="E34" s="144">
        <v>39880445.309999995</v>
      </c>
      <c r="F34" s="144">
        <v>120806649.68000001</v>
      </c>
      <c r="G34" s="144">
        <v>200081697.36000001</v>
      </c>
      <c r="H34" s="144">
        <v>274869994.75999999</v>
      </c>
      <c r="I34" s="144">
        <v>539127595.56999993</v>
      </c>
      <c r="J34" s="144">
        <v>631588162.01999998</v>
      </c>
      <c r="K34" s="144">
        <v>671409119.28999996</v>
      </c>
      <c r="L34" s="144">
        <v>254455227.95999998</v>
      </c>
      <c r="M34" s="144">
        <v>411088028.87</v>
      </c>
      <c r="N34" s="144">
        <v>374199592.88</v>
      </c>
      <c r="O34" s="144">
        <v>176652513.96000001</v>
      </c>
      <c r="P34" s="144">
        <v>1226925298.0800002</v>
      </c>
      <c r="Q34" s="144">
        <f t="shared" si="0"/>
        <v>4921084325.7399998</v>
      </c>
      <c r="R34" s="320"/>
      <c r="S34" s="320"/>
      <c r="T34"/>
      <c r="U34"/>
      <c r="X34"/>
      <c r="Y34"/>
      <c r="Z34"/>
      <c r="AA34"/>
    </row>
    <row r="35" spans="2:27" s="12" customFormat="1" x14ac:dyDescent="0.25">
      <c r="B35" s="158" t="s">
        <v>403</v>
      </c>
      <c r="C35" s="144">
        <v>810352937</v>
      </c>
      <c r="D35" s="144">
        <v>957280270.89999998</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v>349908168.81</v>
      </c>
      <c r="Q35" s="144">
        <f t="shared" si="0"/>
        <v>937506358.79999995</v>
      </c>
      <c r="R35" s="320"/>
      <c r="S35" s="320"/>
      <c r="T35"/>
      <c r="U35"/>
      <c r="X35"/>
      <c r="Y35"/>
      <c r="Z35"/>
      <c r="AA35"/>
    </row>
    <row r="36" spans="2:27" s="12" customFormat="1" x14ac:dyDescent="0.25">
      <c r="B36" s="158" t="s">
        <v>404</v>
      </c>
      <c r="C36" s="144">
        <v>52193386733</v>
      </c>
      <c r="D36" s="144">
        <v>50455843666.760002</v>
      </c>
      <c r="E36" s="144">
        <v>4300233479.9500008</v>
      </c>
      <c r="F36" s="144">
        <v>3735800888.1999998</v>
      </c>
      <c r="G36" s="144">
        <v>3754284567.6300001</v>
      </c>
      <c r="H36" s="144">
        <v>2202745440</v>
      </c>
      <c r="I36" s="144">
        <v>5251930609.499999</v>
      </c>
      <c r="J36" s="144">
        <v>3821161534.9400001</v>
      </c>
      <c r="K36" s="144">
        <v>3816880207.21</v>
      </c>
      <c r="L36" s="144">
        <v>3136308877.3000002</v>
      </c>
      <c r="M36" s="144">
        <v>3256062022.1599998</v>
      </c>
      <c r="N36" s="144">
        <v>3771812589.4700003</v>
      </c>
      <c r="O36" s="144">
        <v>8136165015.3000002</v>
      </c>
      <c r="P36" s="144">
        <v>4453691828.1599998</v>
      </c>
      <c r="Q36" s="144">
        <f t="shared" si="0"/>
        <v>49637077059.819992</v>
      </c>
      <c r="R36" s="320"/>
      <c r="S36" s="320"/>
      <c r="T36"/>
      <c r="U36"/>
      <c r="X36"/>
      <c r="Y36"/>
      <c r="Z36"/>
      <c r="AA36"/>
    </row>
    <row r="37" spans="2:27" s="12" customFormat="1" x14ac:dyDescent="0.25">
      <c r="B37" s="158" t="s">
        <v>198</v>
      </c>
      <c r="C37" s="144">
        <v>566004328</v>
      </c>
      <c r="D37" s="144">
        <v>493379454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v>67585819.349999994</v>
      </c>
      <c r="Q37" s="144">
        <f t="shared" si="0"/>
        <v>480121054.94000006</v>
      </c>
      <c r="R37" s="320"/>
      <c r="S37" s="320"/>
      <c r="T37"/>
      <c r="U37"/>
      <c r="X37"/>
      <c r="Y37"/>
      <c r="Z37"/>
      <c r="AA37"/>
    </row>
    <row r="38" spans="2:27" s="12" customFormat="1" x14ac:dyDescent="0.25">
      <c r="B38" s="158" t="s">
        <v>200</v>
      </c>
      <c r="C38" s="144">
        <v>1932937781</v>
      </c>
      <c r="D38" s="144">
        <v>1789657257</v>
      </c>
      <c r="E38" s="144">
        <v>89855691.420000002</v>
      </c>
      <c r="F38" s="144">
        <v>94182490.61999999</v>
      </c>
      <c r="G38" s="144">
        <v>110422571.84999999</v>
      </c>
      <c r="H38" s="144">
        <v>106123789.5</v>
      </c>
      <c r="I38" s="144">
        <v>140288725.28</v>
      </c>
      <c r="J38" s="144">
        <v>103683980.35000001</v>
      </c>
      <c r="K38" s="144">
        <v>121850495.5</v>
      </c>
      <c r="L38" s="144">
        <v>130738269.8</v>
      </c>
      <c r="M38" s="144">
        <v>177217517.31999996</v>
      </c>
      <c r="N38" s="144">
        <v>129261603.3</v>
      </c>
      <c r="O38" s="144">
        <v>176737937.52000001</v>
      </c>
      <c r="P38" s="144">
        <v>362665105.07000005</v>
      </c>
      <c r="Q38" s="144">
        <f t="shared" si="0"/>
        <v>1743028177.5299997</v>
      </c>
      <c r="R38" s="320"/>
      <c r="S38" s="320"/>
      <c r="T38"/>
      <c r="U38"/>
      <c r="X38"/>
      <c r="Y38"/>
      <c r="Z38"/>
      <c r="AA38"/>
    </row>
    <row r="39" spans="2:27" s="12" customFormat="1" x14ac:dyDescent="0.25">
      <c r="B39" s="158" t="s">
        <v>405</v>
      </c>
      <c r="C39" s="161">
        <v>4623179572</v>
      </c>
      <c r="D39" s="161">
        <v>6960358742</v>
      </c>
      <c r="E39" s="161">
        <v>61126786.619999997</v>
      </c>
      <c r="F39" s="161">
        <v>77175221.810000002</v>
      </c>
      <c r="G39" s="144">
        <v>262701778.71999997</v>
      </c>
      <c r="H39" s="144">
        <v>275261934.50999999</v>
      </c>
      <c r="I39" s="144">
        <v>290745547.60000002</v>
      </c>
      <c r="J39" s="144">
        <v>403057294.80000001</v>
      </c>
      <c r="K39" s="144">
        <v>323561158.74000001</v>
      </c>
      <c r="L39" s="144">
        <v>292859243.31</v>
      </c>
      <c r="M39" s="144">
        <v>203920135.31999999</v>
      </c>
      <c r="N39" s="144">
        <v>225323971.75</v>
      </c>
      <c r="O39" s="144">
        <v>470134283.14999998</v>
      </c>
      <c r="P39" s="144">
        <v>751522916.53999996</v>
      </c>
      <c r="Q39" s="144">
        <f t="shared" si="0"/>
        <v>3637390272.8699999</v>
      </c>
      <c r="R39" s="320"/>
      <c r="S39" s="320"/>
      <c r="T39"/>
      <c r="U39"/>
      <c r="X39"/>
      <c r="Y39"/>
      <c r="Z39"/>
      <c r="AA39"/>
    </row>
    <row r="40" spans="2:27" s="12" customFormat="1" x14ac:dyDescent="0.25">
      <c r="B40" s="158" t="s">
        <v>203</v>
      </c>
      <c r="C40" s="144">
        <v>265083425</v>
      </c>
      <c r="D40" s="144">
        <v>303349965</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v>48581462.950000003</v>
      </c>
      <c r="Q40" s="144">
        <f t="shared" si="0"/>
        <v>299741446.25999999</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v>23468905.460000001</v>
      </c>
      <c r="Q41" s="144">
        <f t="shared" si="0"/>
        <v>260349776.97000003</v>
      </c>
      <c r="R41" s="320"/>
      <c r="S41" s="320"/>
      <c r="T41"/>
      <c r="U41"/>
      <c r="X41"/>
      <c r="Y41"/>
      <c r="Z41"/>
      <c r="AA41"/>
    </row>
    <row r="42" spans="2:27" s="89" customFormat="1" ht="15" customHeight="1" x14ac:dyDescent="0.25">
      <c r="B42" s="159" t="s">
        <v>205</v>
      </c>
      <c r="C42" s="160">
        <v>3101027679</v>
      </c>
      <c r="D42" s="160">
        <v>3047201687.3099999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308490475.21999997</v>
      </c>
      <c r="P42" s="143">
        <v>666441853.12</v>
      </c>
      <c r="Q42" s="143">
        <f t="shared" ref="Q42:Q73" si="1">SUM(E42:P42)</f>
        <v>3020470607.9199996</v>
      </c>
      <c r="R42" s="320"/>
      <c r="S42" s="320"/>
      <c r="T42"/>
      <c r="U42"/>
      <c r="X42"/>
      <c r="Y42"/>
      <c r="Z42"/>
      <c r="AA42"/>
    </row>
    <row r="43" spans="2:27" s="12" customFormat="1" x14ac:dyDescent="0.25">
      <c r="B43" s="158" t="s">
        <v>206</v>
      </c>
      <c r="C43" s="144">
        <v>3101027679</v>
      </c>
      <c r="D43" s="144">
        <v>3047201687.3099999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308490475.21999997</v>
      </c>
      <c r="P43" s="144">
        <v>666441853.12</v>
      </c>
      <c r="Q43" s="144">
        <f t="shared" si="1"/>
        <v>3020470607.9199996</v>
      </c>
      <c r="R43" s="320"/>
      <c r="S43" s="320"/>
      <c r="T43"/>
      <c r="U43"/>
      <c r="X43"/>
      <c r="Y43"/>
      <c r="Z43"/>
      <c r="AA43"/>
    </row>
    <row r="44" spans="2:27" s="89" customFormat="1" ht="15" customHeight="1" x14ac:dyDescent="0.25">
      <c r="B44" s="159" t="s">
        <v>209</v>
      </c>
      <c r="C44" s="160">
        <v>32480465929</v>
      </c>
      <c r="D44" s="160">
        <v>31849185865.689999</v>
      </c>
      <c r="E44" s="160">
        <v>354711028.84999996</v>
      </c>
      <c r="F44" s="160">
        <v>500270851.30999994</v>
      </c>
      <c r="G44" s="160">
        <v>10994997364.530003</v>
      </c>
      <c r="H44" s="160">
        <v>3867692123.4100003</v>
      </c>
      <c r="I44" s="160">
        <v>530395668.32999992</v>
      </c>
      <c r="J44" s="160">
        <v>4268129732.5699997</v>
      </c>
      <c r="K44" s="160">
        <v>3493664018.2200003</v>
      </c>
      <c r="L44" s="160">
        <v>955680068.66999984</v>
      </c>
      <c r="M44" s="160">
        <v>741228544.92000008</v>
      </c>
      <c r="N44" s="160">
        <v>1366209371.0800002</v>
      </c>
      <c r="O44" s="160">
        <v>1001758610.6900002</v>
      </c>
      <c r="P44" s="143">
        <v>2781052078.5999994</v>
      </c>
      <c r="Q44" s="143">
        <f t="shared" si="1"/>
        <v>30855789461.179996</v>
      </c>
      <c r="R44" s="320"/>
      <c r="S44" s="320"/>
      <c r="T44"/>
      <c r="U44"/>
      <c r="X44"/>
      <c r="Y44"/>
      <c r="Z44"/>
      <c r="AA44"/>
    </row>
    <row r="45" spans="2:27" s="12" customFormat="1" x14ac:dyDescent="0.25">
      <c r="B45" s="158" t="s">
        <v>210</v>
      </c>
      <c r="C45" s="144">
        <v>23549896875</v>
      </c>
      <c r="D45" s="144">
        <v>22638468278.689999</v>
      </c>
      <c r="E45" s="144">
        <v>87570157.780000001</v>
      </c>
      <c r="F45" s="144">
        <v>89837332.75</v>
      </c>
      <c r="G45" s="144">
        <v>10440600746</v>
      </c>
      <c r="H45" s="144">
        <v>3122926464.0300002</v>
      </c>
      <c r="I45" s="144">
        <v>107107194.14999999</v>
      </c>
      <c r="J45" s="144">
        <v>3853376260.1100001</v>
      </c>
      <c r="K45" s="144">
        <v>2963498753.27</v>
      </c>
      <c r="L45" s="144">
        <v>171359580.47</v>
      </c>
      <c r="M45" s="144">
        <v>118565641.95</v>
      </c>
      <c r="N45" s="144">
        <v>134521403.59999999</v>
      </c>
      <c r="O45" s="144">
        <v>178361902.13</v>
      </c>
      <c r="P45" s="144">
        <v>1261214007.6799998</v>
      </c>
      <c r="Q45" s="144">
        <f t="shared" si="1"/>
        <v>22528939443.920002</v>
      </c>
      <c r="R45" s="320"/>
      <c r="S45" s="320"/>
      <c r="T45"/>
      <c r="U45"/>
      <c r="X45"/>
      <c r="Y45"/>
      <c r="Z45"/>
      <c r="AA45"/>
    </row>
    <row r="46" spans="2:27" s="12" customFormat="1" x14ac:dyDescent="0.25">
      <c r="B46" s="158" t="s">
        <v>213</v>
      </c>
      <c r="C46" s="144">
        <v>4065026483</v>
      </c>
      <c r="D46" s="144">
        <v>4517823700</v>
      </c>
      <c r="E46" s="144">
        <v>122535557.40000001</v>
      </c>
      <c r="F46" s="144">
        <v>149618598.75</v>
      </c>
      <c r="G46" s="144">
        <v>257578301.76999998</v>
      </c>
      <c r="H46" s="144">
        <v>462587451.80000001</v>
      </c>
      <c r="I46" s="144">
        <v>196068478.68000001</v>
      </c>
      <c r="J46" s="144">
        <v>179710027.88999999</v>
      </c>
      <c r="K46" s="144">
        <v>263017679.59</v>
      </c>
      <c r="L46" s="144">
        <v>423947835.35999995</v>
      </c>
      <c r="M46" s="144">
        <v>361467357.31999999</v>
      </c>
      <c r="N46" s="144">
        <v>811805808.97000003</v>
      </c>
      <c r="O46" s="144">
        <v>376286934.12</v>
      </c>
      <c r="P46" s="144">
        <v>504886821.5</v>
      </c>
      <c r="Q46" s="144">
        <f t="shared" si="1"/>
        <v>4109510853.1499996</v>
      </c>
      <c r="R46" s="320"/>
      <c r="S46" s="320"/>
      <c r="T46"/>
      <c r="U46"/>
      <c r="X46"/>
      <c r="Y46"/>
      <c r="Z46"/>
      <c r="AA46"/>
    </row>
    <row r="47" spans="2:27" s="12" customFormat="1" x14ac:dyDescent="0.25">
      <c r="B47" s="158" t="s">
        <v>406</v>
      </c>
      <c r="C47" s="183">
        <v>1524269892</v>
      </c>
      <c r="D47" s="183">
        <v>1435851505</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v>289691371.85000002</v>
      </c>
      <c r="Q47" s="183">
        <f t="shared" si="1"/>
        <v>1272702652.0999999</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v>25602678.120000001</v>
      </c>
      <c r="Q48" s="144">
        <f t="shared" si="1"/>
        <v>120791375.45</v>
      </c>
      <c r="R48" s="320"/>
      <c r="S48" s="320"/>
      <c r="T48"/>
      <c r="U48"/>
      <c r="X48"/>
      <c r="Y48"/>
      <c r="Z48"/>
      <c r="AA48"/>
    </row>
    <row r="49" spans="2:27" s="12" customFormat="1" x14ac:dyDescent="0.25">
      <c r="B49" s="158" t="s">
        <v>217</v>
      </c>
      <c r="C49" s="144">
        <v>446262545</v>
      </c>
      <c r="D49" s="144">
        <v>380229049</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v>55041473.979999997</v>
      </c>
      <c r="Q49" s="144">
        <f t="shared" si="1"/>
        <v>321290899.93000001</v>
      </c>
      <c r="R49" s="320"/>
      <c r="S49" s="320"/>
      <c r="T49"/>
      <c r="U49"/>
      <c r="X49"/>
      <c r="Y49"/>
      <c r="Z49"/>
      <c r="AA49"/>
    </row>
    <row r="50" spans="2:27" s="12" customFormat="1" x14ac:dyDescent="0.25">
      <c r="B50" s="158" t="s">
        <v>218</v>
      </c>
      <c r="C50" s="144">
        <v>2027162862</v>
      </c>
      <c r="D50" s="144">
        <v>2023528645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v>516314085.46999997</v>
      </c>
      <c r="Q50" s="144">
        <f t="shared" si="1"/>
        <v>1839978856.02</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79789480.36999999</v>
      </c>
      <c r="N51" s="183">
        <v>55668479.460000001</v>
      </c>
      <c r="O51" s="183">
        <v>70858839.120000005</v>
      </c>
      <c r="P51" s="183">
        <v>128301640</v>
      </c>
      <c r="Q51" s="183">
        <f t="shared" si="1"/>
        <v>662575380.61000001</v>
      </c>
      <c r="R51" s="320"/>
      <c r="S51" s="320"/>
      <c r="T51"/>
      <c r="U51"/>
      <c r="X51"/>
      <c r="Y51"/>
      <c r="Z51"/>
      <c r="AA51"/>
    </row>
    <row r="52" spans="2:27" s="40" customFormat="1" ht="15" customHeight="1" x14ac:dyDescent="0.25">
      <c r="B52" s="26" t="s">
        <v>219</v>
      </c>
      <c r="C52" s="152">
        <v>73721962714</v>
      </c>
      <c r="D52" s="152">
        <v>83192811643.079971</v>
      </c>
      <c r="E52" s="152">
        <v>4801318341.5499992</v>
      </c>
      <c r="F52" s="152">
        <v>5514804536.6400013</v>
      </c>
      <c r="G52" s="152">
        <v>5563054945.8800011</v>
      </c>
      <c r="H52" s="152">
        <v>5524281148.8500004</v>
      </c>
      <c r="I52" s="152">
        <v>5906102125.000001</v>
      </c>
      <c r="J52" s="152">
        <v>5940877489.4099998</v>
      </c>
      <c r="K52" s="152">
        <v>6041347915.289999</v>
      </c>
      <c r="L52" s="152">
        <v>5335225882.0100012</v>
      </c>
      <c r="M52" s="152">
        <v>10315702913.120001</v>
      </c>
      <c r="N52" s="152">
        <v>6904631279.3900003</v>
      </c>
      <c r="O52" s="152">
        <v>7846498709.9000025</v>
      </c>
      <c r="P52" s="152">
        <v>11473304494.49</v>
      </c>
      <c r="Q52" s="143">
        <f t="shared" si="1"/>
        <v>81167149781.530014</v>
      </c>
      <c r="R52" s="320"/>
      <c r="S52" s="320"/>
      <c r="T52"/>
      <c r="U52"/>
      <c r="X52"/>
      <c r="Y52"/>
      <c r="Z52"/>
      <c r="AA52"/>
    </row>
    <row r="53" spans="2:27" s="40" customFormat="1" ht="15" customHeight="1" x14ac:dyDescent="0.25">
      <c r="B53" s="159" t="s">
        <v>220</v>
      </c>
      <c r="C53" s="152">
        <v>36653022934</v>
      </c>
      <c r="D53" s="152">
        <v>45031669506.029984</v>
      </c>
      <c r="E53" s="152">
        <v>2590895176.3099999</v>
      </c>
      <c r="F53" s="152">
        <v>2963730506.5500002</v>
      </c>
      <c r="G53" s="152">
        <v>2751536539.5100007</v>
      </c>
      <c r="H53" s="152">
        <v>2811760603.3600006</v>
      </c>
      <c r="I53" s="152">
        <v>2986804480.8700004</v>
      </c>
      <c r="J53" s="152">
        <v>3127718529.1500001</v>
      </c>
      <c r="K53" s="152">
        <v>2911726426.7999997</v>
      </c>
      <c r="L53" s="152">
        <v>2822883578.7199998</v>
      </c>
      <c r="M53" s="152">
        <v>7571052660.0999994</v>
      </c>
      <c r="N53" s="152">
        <v>2928682110.4700007</v>
      </c>
      <c r="O53" s="152">
        <v>4834495912.6400023</v>
      </c>
      <c r="P53" s="143">
        <v>4924113312.0299997</v>
      </c>
      <c r="Q53" s="143">
        <f t="shared" si="1"/>
        <v>43225399836.510002</v>
      </c>
      <c r="R53" s="320"/>
      <c r="S53" s="320"/>
      <c r="T53"/>
      <c r="U53"/>
      <c r="X53"/>
      <c r="Y53"/>
      <c r="Z53"/>
      <c r="AA53"/>
    </row>
    <row r="54" spans="2:27" x14ac:dyDescent="0.25">
      <c r="B54" s="158" t="s">
        <v>221</v>
      </c>
      <c r="C54" s="144">
        <v>32299762347</v>
      </c>
      <c r="D54" s="144">
        <v>39454864987.729996</v>
      </c>
      <c r="E54" s="144">
        <v>2402968905.4300003</v>
      </c>
      <c r="F54" s="144">
        <v>2729360000.0999999</v>
      </c>
      <c r="G54" s="144">
        <v>2486518216.1400003</v>
      </c>
      <c r="H54" s="144">
        <v>2586886470.7000003</v>
      </c>
      <c r="I54" s="144">
        <v>2539391494.5800004</v>
      </c>
      <c r="J54" s="144">
        <v>2605727361.5700002</v>
      </c>
      <c r="K54" s="144">
        <v>2547465473.3600001</v>
      </c>
      <c r="L54" s="144">
        <v>2513637807.52</v>
      </c>
      <c r="M54" s="144">
        <v>7277921974.5500002</v>
      </c>
      <c r="N54" s="144">
        <v>2664618766.1100001</v>
      </c>
      <c r="O54" s="144">
        <v>4338996247.2900009</v>
      </c>
      <c r="P54" s="144">
        <v>4088450168.77</v>
      </c>
      <c r="Q54" s="144">
        <f t="shared" si="1"/>
        <v>38781942886.120003</v>
      </c>
      <c r="R54" s="320"/>
      <c r="S54" s="320"/>
    </row>
    <row r="55" spans="2:27" x14ac:dyDescent="0.25">
      <c r="B55" s="158" t="s">
        <v>222</v>
      </c>
      <c r="C55" s="144">
        <v>3876127260</v>
      </c>
      <c r="D55" s="144">
        <v>5033402808.5600004</v>
      </c>
      <c r="E55" s="144">
        <v>160256227.83000001</v>
      </c>
      <c r="F55" s="144">
        <v>202823428.19</v>
      </c>
      <c r="G55" s="144">
        <v>227543497.87</v>
      </c>
      <c r="H55" s="144">
        <v>189702675.06999999</v>
      </c>
      <c r="I55" s="144">
        <v>410721000.53999996</v>
      </c>
      <c r="J55" s="144">
        <v>484261214.61000001</v>
      </c>
      <c r="K55" s="144">
        <v>331423964.94</v>
      </c>
      <c r="L55" s="144">
        <v>274980867.44999999</v>
      </c>
      <c r="M55" s="144">
        <v>259897230.86000001</v>
      </c>
      <c r="N55" s="144">
        <v>229326147.51999998</v>
      </c>
      <c r="O55" s="144">
        <v>443216634.02000004</v>
      </c>
      <c r="P55" s="144">
        <v>700039191.25999999</v>
      </c>
      <c r="Q55" s="144">
        <f t="shared" si="1"/>
        <v>3914192080.1599998</v>
      </c>
      <c r="R55" s="320"/>
      <c r="S55" s="320"/>
    </row>
    <row r="56" spans="2:27" x14ac:dyDescent="0.25">
      <c r="B56" s="158" t="s">
        <v>223</v>
      </c>
      <c r="C56" s="144">
        <v>130457122</v>
      </c>
      <c r="D56" s="144">
        <v>193602535.92000002</v>
      </c>
      <c r="E56" s="144">
        <v>8134397.5599999996</v>
      </c>
      <c r="F56" s="144">
        <v>6255199.2400000002</v>
      </c>
      <c r="G56" s="144">
        <v>9220368.9399999995</v>
      </c>
      <c r="H56" s="144">
        <v>8069633.9799999995</v>
      </c>
      <c r="I56" s="144">
        <v>11630776.960000001</v>
      </c>
      <c r="J56" s="144">
        <v>10939077.52</v>
      </c>
      <c r="K56" s="144">
        <v>8237954.8500000006</v>
      </c>
      <c r="L56" s="144">
        <v>7626716.5499999998</v>
      </c>
      <c r="M56" s="144">
        <v>7803531.0700000003</v>
      </c>
      <c r="N56" s="144">
        <v>10986156.380000001</v>
      </c>
      <c r="O56" s="144">
        <v>10808933.119999999</v>
      </c>
      <c r="P56" s="144">
        <v>89573373.370000005</v>
      </c>
      <c r="Q56" s="144">
        <f t="shared" si="1"/>
        <v>189286119.54000002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v>22409795.07</v>
      </c>
      <c r="Q57" s="144">
        <f t="shared" si="1"/>
        <v>159563941.97</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v>4163607.33</v>
      </c>
      <c r="Q58" s="144">
        <f t="shared" si="1"/>
        <v>28336244.269999996</v>
      </c>
      <c r="R58" s="320"/>
      <c r="S58" s="320"/>
    </row>
    <row r="59" spans="2:27" x14ac:dyDescent="0.25">
      <c r="B59" s="158" t="s">
        <v>226</v>
      </c>
      <c r="C59" s="144">
        <v>58554150</v>
      </c>
      <c r="D59" s="144">
        <v>59896679</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v>6020711.5999999996</v>
      </c>
      <c r="Q59" s="144">
        <f t="shared" si="1"/>
        <v>57676781.5</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v>3634999.59</v>
      </c>
      <c r="Q60" s="144">
        <f t="shared" si="1"/>
        <v>22349744.640000001</v>
      </c>
      <c r="R60" s="320"/>
      <c r="S60" s="320"/>
    </row>
    <row r="61" spans="2:27" x14ac:dyDescent="0.25">
      <c r="B61" s="158" t="s">
        <v>228</v>
      </c>
      <c r="C61" s="183">
        <v>20014221</v>
      </c>
      <c r="D61" s="183">
        <v>21253314.420000002</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v>2718114.83</v>
      </c>
      <c r="Q61" s="183">
        <f t="shared" si="1"/>
        <v>21250254.82</v>
      </c>
      <c r="R61" s="320"/>
      <c r="S61" s="320"/>
    </row>
    <row r="62" spans="2:27" x14ac:dyDescent="0.25">
      <c r="B62" s="158" t="s">
        <v>229</v>
      </c>
      <c r="C62" s="144">
        <v>20821558</v>
      </c>
      <c r="D62" s="144">
        <v>21129653.77</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v>3651227.12</v>
      </c>
      <c r="Q62" s="144">
        <f t="shared" si="1"/>
        <v>21057287.82</v>
      </c>
      <c r="R62" s="320"/>
      <c r="S62" s="320"/>
    </row>
    <row r="63" spans="2:27" x14ac:dyDescent="0.25">
      <c r="B63" s="158" t="s">
        <v>230</v>
      </c>
      <c r="C63" s="183">
        <v>29628512</v>
      </c>
      <c r="D63" s="183">
        <v>29861762.629999999</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v>3452123.09</v>
      </c>
      <c r="Q63" s="183">
        <f t="shared" si="1"/>
        <v>29744495.669999998</v>
      </c>
      <c r="R63" s="320"/>
      <c r="S63" s="320"/>
    </row>
    <row r="64" spans="2:27" s="40" customFormat="1" ht="15" customHeight="1" x14ac:dyDescent="0.25">
      <c r="B64" s="159" t="s">
        <v>231</v>
      </c>
      <c r="C64" s="143">
        <v>37068939780</v>
      </c>
      <c r="D64" s="143">
        <v>38161142137.049995</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3975949168.9200001</v>
      </c>
      <c r="O64" s="143">
        <v>3012002797.2599993</v>
      </c>
      <c r="P64" s="152">
        <v>6549191182.460001</v>
      </c>
      <c r="Q64" s="143">
        <f t="shared" si="1"/>
        <v>37941749945.020004</v>
      </c>
      <c r="R64" s="320"/>
      <c r="S64" s="320"/>
      <c r="T64"/>
      <c r="U64"/>
      <c r="X64"/>
      <c r="Y64"/>
      <c r="Z64"/>
      <c r="AA64"/>
    </row>
    <row r="65" spans="2:27" x14ac:dyDescent="0.25">
      <c r="B65" s="158" t="s">
        <v>232</v>
      </c>
      <c r="C65" s="144">
        <v>33296711561</v>
      </c>
      <c r="D65" s="144">
        <v>33866877964.069996</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3678492528.4400001</v>
      </c>
      <c r="O65" s="144">
        <v>2506014110.5</v>
      </c>
      <c r="P65" s="144">
        <v>5805237278.9800005</v>
      </c>
      <c r="Q65" s="144">
        <f t="shared" si="1"/>
        <v>33712253951.279999</v>
      </c>
      <c r="R65" s="320"/>
      <c r="S65" s="320"/>
    </row>
    <row r="66" spans="2:27" x14ac:dyDescent="0.25">
      <c r="B66" s="158" t="s">
        <v>467</v>
      </c>
      <c r="C66" s="144">
        <v>370508893</v>
      </c>
      <c r="D66" s="144">
        <v>464983584.26000005</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v>99131114.850000009</v>
      </c>
      <c r="Q66" s="144">
        <f t="shared" si="1"/>
        <v>435327333.57000005</v>
      </c>
      <c r="R66" s="320"/>
      <c r="S66" s="320"/>
    </row>
    <row r="67" spans="2:27" x14ac:dyDescent="0.25">
      <c r="B67" s="158" t="s">
        <v>234</v>
      </c>
      <c r="C67" s="144">
        <v>648189304</v>
      </c>
      <c r="D67" s="144">
        <v>884777000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82875598.480000004</v>
      </c>
      <c r="P67" s="144">
        <v>152546792.72999999</v>
      </c>
      <c r="Q67" s="144">
        <f t="shared" si="1"/>
        <v>872616361.68000007</v>
      </c>
      <c r="R67" s="320"/>
      <c r="S67" s="320"/>
    </row>
    <row r="68" spans="2:27" x14ac:dyDescent="0.25">
      <c r="B68" s="158" t="s">
        <v>235</v>
      </c>
      <c r="C68" s="144">
        <v>1404206306</v>
      </c>
      <c r="D68" s="144">
        <v>1593700941.4400001</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108628021.11</v>
      </c>
      <c r="O68" s="144">
        <v>189603607.12</v>
      </c>
      <c r="P68" s="144">
        <v>299030513.00999999</v>
      </c>
      <c r="Q68" s="144">
        <f t="shared" si="1"/>
        <v>1583443060.4199998</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v>14301581.25</v>
      </c>
      <c r="Q69" s="144">
        <f t="shared" si="1"/>
        <v>106483841.58999999</v>
      </c>
      <c r="R69" s="320"/>
      <c r="S69" s="320"/>
    </row>
    <row r="70" spans="2:27" x14ac:dyDescent="0.25">
      <c r="B70" s="158" t="s">
        <v>237</v>
      </c>
      <c r="C70" s="144">
        <v>1160485176</v>
      </c>
      <c r="D70" s="144">
        <v>1096595585</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v>140079709.84</v>
      </c>
      <c r="Q70" s="144">
        <f t="shared" si="1"/>
        <v>1085564144.1900001</v>
      </c>
      <c r="R70" s="320"/>
      <c r="S70" s="320"/>
    </row>
    <row r="71" spans="2:27" x14ac:dyDescent="0.25">
      <c r="B71" s="158" t="s">
        <v>238</v>
      </c>
      <c r="C71" s="144">
        <v>88379382</v>
      </c>
      <c r="D71" s="144">
        <v>147184641</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v>38864191.799999997</v>
      </c>
      <c r="Q71" s="144">
        <f t="shared" si="1"/>
        <v>146061252.28999999</v>
      </c>
      <c r="R71" s="320"/>
      <c r="S71" s="320"/>
    </row>
    <row r="72" spans="2:27" s="40" customFormat="1" ht="15" customHeight="1" x14ac:dyDescent="0.25">
      <c r="B72" s="26" t="s">
        <v>129</v>
      </c>
      <c r="C72" s="143">
        <v>64622485398</v>
      </c>
      <c r="D72" s="143">
        <v>66728802572.690002</v>
      </c>
      <c r="E72" s="143">
        <v>4470609182.46</v>
      </c>
      <c r="F72" s="143">
        <v>4491139918.2699995</v>
      </c>
      <c r="G72" s="143">
        <v>4791264823.3799992</v>
      </c>
      <c r="H72" s="143">
        <v>4684527558.6300001</v>
      </c>
      <c r="I72" s="143">
        <v>4831098252.71</v>
      </c>
      <c r="J72" s="143">
        <v>4985193514.9400005</v>
      </c>
      <c r="K72" s="143">
        <v>5226558711.1800003</v>
      </c>
      <c r="L72" s="143">
        <v>4948187354.6699991</v>
      </c>
      <c r="M72" s="143">
        <v>4950854275.6099997</v>
      </c>
      <c r="N72" s="143">
        <v>5176390993.0400009</v>
      </c>
      <c r="O72" s="143">
        <v>8841731258</v>
      </c>
      <c r="P72" s="152">
        <v>7373704361.3999996</v>
      </c>
      <c r="Q72" s="143">
        <f t="shared" si="1"/>
        <v>64771260204.290001</v>
      </c>
      <c r="R72" s="320"/>
      <c r="S72" s="320"/>
      <c r="T72"/>
      <c r="U72"/>
      <c r="X72"/>
      <c r="Y72"/>
      <c r="Z72"/>
      <c r="AA72"/>
    </row>
    <row r="73" spans="2:27" s="40" customFormat="1" ht="15" customHeight="1" x14ac:dyDescent="0.25">
      <c r="B73" s="159" t="s">
        <v>239</v>
      </c>
      <c r="C73" s="152">
        <v>22774205071</v>
      </c>
      <c r="D73" s="152">
        <v>23665705154.599998</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3110721441.519999</v>
      </c>
      <c r="P73" s="143">
        <v>3480069136.670001</v>
      </c>
      <c r="Q73" s="143">
        <f t="shared" si="1"/>
        <v>23160103258.209999</v>
      </c>
      <c r="R73" s="320"/>
      <c r="S73" s="320"/>
      <c r="T73"/>
      <c r="U73"/>
      <c r="X73"/>
      <c r="Y73"/>
      <c r="Z73"/>
      <c r="AA73"/>
    </row>
    <row r="74" spans="2:27" x14ac:dyDescent="0.25">
      <c r="B74" s="158" t="s">
        <v>240</v>
      </c>
      <c r="C74" s="142">
        <v>15960684044</v>
      </c>
      <c r="D74" s="142">
        <v>15903495568</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v>2406340972.3000002</v>
      </c>
      <c r="Q74" s="144">
        <f t="shared" ref="Q74:Q105" si="2">SUM(E74:P74)</f>
        <v>15695020923.780003</v>
      </c>
      <c r="R74" s="320"/>
      <c r="S74" s="320"/>
    </row>
    <row r="75" spans="2:27" x14ac:dyDescent="0.25">
      <c r="B75" s="158" t="s">
        <v>241</v>
      </c>
      <c r="C75" s="142">
        <v>744949999</v>
      </c>
      <c r="D75" s="142">
        <v>807096178</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v>137177091.30000001</v>
      </c>
      <c r="Q75" s="144">
        <f t="shared" si="2"/>
        <v>799576988.1400001</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v>6993857.7699999996</v>
      </c>
      <c r="Q76" s="183">
        <f t="shared" si="2"/>
        <v>36168191.980000004</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v>13912936.609999999</v>
      </c>
      <c r="Q77" s="144">
        <f t="shared" si="2"/>
        <v>121436203.31</v>
      </c>
      <c r="R77" s="320"/>
      <c r="S77" s="320"/>
    </row>
    <row r="78" spans="2:27" x14ac:dyDescent="0.25">
      <c r="B78" s="158" t="s">
        <v>244</v>
      </c>
      <c r="C78" s="142">
        <v>1023286326</v>
      </c>
      <c r="D78" s="142">
        <v>1177304149</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v>115775187.56</v>
      </c>
      <c r="Q78" s="144">
        <f t="shared" si="2"/>
        <v>1163059004.3699999</v>
      </c>
      <c r="R78" s="320"/>
      <c r="S78" s="320"/>
    </row>
    <row r="79" spans="2:27" x14ac:dyDescent="0.25">
      <c r="B79" s="158" t="s">
        <v>245</v>
      </c>
      <c r="C79" s="142">
        <v>45892010</v>
      </c>
      <c r="D79" s="142">
        <v>52605285</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v>4752761.8600000003</v>
      </c>
      <c r="Q79" s="144">
        <f t="shared" si="2"/>
        <v>51661702.650000006</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v>8671290.5999999996</v>
      </c>
      <c r="Q80" s="144">
        <f t="shared" si="2"/>
        <v>70787288.679999992</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v>3947040.26</v>
      </c>
      <c r="Q81" s="144">
        <f t="shared" si="2"/>
        <v>27062706.560000002</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v>9496586.0399999991</v>
      </c>
      <c r="Q82" s="144">
        <f t="shared" si="2"/>
        <v>62798144.009999998</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v>6350965.6100000003</v>
      </c>
      <c r="Q83" s="144">
        <f t="shared" si="2"/>
        <v>52581576.910000004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v>1947695.34</v>
      </c>
      <c r="Q84" s="183">
        <f t="shared" si="2"/>
        <v>29717485.34</v>
      </c>
      <c r="R84" s="320"/>
      <c r="S84" s="320"/>
    </row>
    <row r="85" spans="2:19" x14ac:dyDescent="0.25">
      <c r="B85" s="158" t="s">
        <v>251</v>
      </c>
      <c r="C85" s="142">
        <v>493037386</v>
      </c>
      <c r="D85" s="142">
        <v>494725881</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v>45019509.190000005</v>
      </c>
      <c r="Q85" s="144">
        <f t="shared" si="2"/>
        <v>494725759.21999997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v>6779770.8099999996</v>
      </c>
      <c r="Q86" s="144">
        <f t="shared" si="2"/>
        <v>69499410.159999996</v>
      </c>
      <c r="R86" s="320"/>
      <c r="S86" s="320"/>
    </row>
    <row r="87" spans="2:19" x14ac:dyDescent="0.25">
      <c r="B87" s="158" t="s">
        <v>253</v>
      </c>
      <c r="C87" s="142">
        <v>128920148</v>
      </c>
      <c r="D87" s="142">
        <v>145919700</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18606411.820000004</v>
      </c>
      <c r="P87" s="144">
        <v>13319182.91</v>
      </c>
      <c r="Q87" s="144">
        <f t="shared" si="2"/>
        <v>145033085.36000001</v>
      </c>
      <c r="R87" s="320"/>
      <c r="S87" s="320"/>
    </row>
    <row r="88" spans="2:19" x14ac:dyDescent="0.25">
      <c r="B88" s="158" t="s">
        <v>254</v>
      </c>
      <c r="C88" s="142">
        <v>56485926</v>
      </c>
      <c r="D88" s="142">
        <v>59091509</v>
      </c>
      <c r="E88" s="142">
        <v>3092900.93</v>
      </c>
      <c r="F88" s="142">
        <v>4061229.2899999996</v>
      </c>
      <c r="G88" s="142">
        <v>3980463.06</v>
      </c>
      <c r="H88" s="142">
        <v>3804147.8</v>
      </c>
      <c r="I88" s="142">
        <v>8163287.6399999997</v>
      </c>
      <c r="J88" s="142">
        <v>3319976.42</v>
      </c>
      <c r="K88" s="142">
        <v>7254054.3099999996</v>
      </c>
      <c r="L88" s="142">
        <v>3141452.64</v>
      </c>
      <c r="M88" s="142">
        <v>3688797.18</v>
      </c>
      <c r="N88" s="142">
        <v>6087193.8499999996</v>
      </c>
      <c r="O88" s="142">
        <v>6961256.79</v>
      </c>
      <c r="P88" s="144">
        <v>5500988.5599999996</v>
      </c>
      <c r="Q88" s="144">
        <f t="shared" si="2"/>
        <v>59055748.470000006</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v>7157490.5099999998</v>
      </c>
      <c r="Q89" s="144">
        <f t="shared" si="2"/>
        <v>71482347.609999999</v>
      </c>
      <c r="R89" s="320"/>
      <c r="S89" s="320"/>
    </row>
    <row r="90" spans="2:19" x14ac:dyDescent="0.25">
      <c r="B90" s="158" t="s">
        <v>256</v>
      </c>
      <c r="C90" s="142">
        <v>374954724</v>
      </c>
      <c r="D90" s="142">
        <v>392889694</v>
      </c>
      <c r="E90" s="142">
        <v>26641276.129999999</v>
      </c>
      <c r="F90" s="142">
        <v>30114420.259999998</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v>39902295.270000003</v>
      </c>
      <c r="Q90" s="144">
        <f t="shared" si="2"/>
        <v>392876310.34000003</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133020916.61000001</v>
      </c>
      <c r="J91" s="142">
        <v>133675705.56</v>
      </c>
      <c r="K91" s="142">
        <v>113809347.61</v>
      </c>
      <c r="L91" s="142">
        <v>169044666.28</v>
      </c>
      <c r="M91" s="142">
        <v>123226974.34</v>
      </c>
      <c r="N91" s="142">
        <v>102911658.34000002</v>
      </c>
      <c r="O91" s="142">
        <v>242080578.46000001</v>
      </c>
      <c r="P91" s="144">
        <v>282739265.56999999</v>
      </c>
      <c r="Q91" s="144">
        <f t="shared" si="2"/>
        <v>1717301739.79</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v>3870267</v>
      </c>
      <c r="Q92" s="144">
        <f t="shared" si="2"/>
        <v>48157753.5</v>
      </c>
      <c r="R92" s="320"/>
      <c r="S92" s="320"/>
    </row>
    <row r="93" spans="2:19" x14ac:dyDescent="0.25">
      <c r="B93" s="158" t="s">
        <v>468</v>
      </c>
      <c r="C93" s="142">
        <v>125208026</v>
      </c>
      <c r="D93" s="142">
        <v>157105034.59999999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v>23893307.109999999</v>
      </c>
      <c r="Q93" s="144">
        <f t="shared" si="2"/>
        <v>151882979.38999999</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v>16252188.450000001</v>
      </c>
      <c r="Q94" s="144">
        <f t="shared" si="2"/>
        <v>178030739.90000001</v>
      </c>
      <c r="R94" s="320"/>
      <c r="S94" s="320"/>
    </row>
    <row r="95" spans="2:19" x14ac:dyDescent="0.25">
      <c r="B95" s="158" t="s">
        <v>261</v>
      </c>
      <c r="C95" s="145">
        <v>342311484</v>
      </c>
      <c r="D95" s="145">
        <v>668527082</v>
      </c>
      <c r="E95" s="145">
        <v>6769268.4000000004</v>
      </c>
      <c r="F95" s="145">
        <v>9880226.2100000009</v>
      </c>
      <c r="G95" s="145">
        <v>33420636.090000004</v>
      </c>
      <c r="H95" s="145">
        <v>57415783.440000005</v>
      </c>
      <c r="I95" s="145">
        <v>51851381.369999997</v>
      </c>
      <c r="J95" s="145">
        <v>55890473.120000005</v>
      </c>
      <c r="K95" s="145">
        <v>49093944.380000003</v>
      </c>
      <c r="L95" s="145">
        <v>34224763.599999994</v>
      </c>
      <c r="M95" s="145">
        <v>65495188.439999998</v>
      </c>
      <c r="N95" s="145">
        <v>46687563.819999993</v>
      </c>
      <c r="O95" s="145">
        <v>71974380.49000001</v>
      </c>
      <c r="P95" s="144">
        <v>167529317.68000001</v>
      </c>
      <c r="Q95" s="144">
        <f t="shared" si="2"/>
        <v>650232927.03999996</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v>152739168.36000001</v>
      </c>
      <c r="Q96" s="144">
        <f t="shared" si="2"/>
        <v>1071954241.7</v>
      </c>
      <c r="R96" s="320"/>
      <c r="S96" s="320"/>
    </row>
    <row r="97" spans="2:27" s="40" customFormat="1" ht="15" customHeight="1" x14ac:dyDescent="0.25">
      <c r="B97" s="159" t="s">
        <v>262</v>
      </c>
      <c r="C97" s="146">
        <v>19490664479</v>
      </c>
      <c r="D97" s="146">
        <v>20021307635.48</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v>1747448160.8700001</v>
      </c>
      <c r="Q97" s="143">
        <f t="shared" si="2"/>
        <v>19893454149.32</v>
      </c>
      <c r="R97" s="320"/>
      <c r="S97" s="320"/>
      <c r="T97"/>
      <c r="U97"/>
      <c r="X97"/>
      <c r="Y97"/>
      <c r="Z97"/>
      <c r="AA97"/>
    </row>
    <row r="98" spans="2:27" x14ac:dyDescent="0.25">
      <c r="B98" s="158" t="s">
        <v>263</v>
      </c>
      <c r="C98" s="145">
        <v>18963407844</v>
      </c>
      <c r="D98" s="145">
        <v>19484316848.48</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v>1672041909.6500001</v>
      </c>
      <c r="Q98" s="144">
        <f t="shared" si="2"/>
        <v>19380176223.040001</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7549304.0700000003</v>
      </c>
      <c r="O99" s="145">
        <v>11229509.259999998</v>
      </c>
      <c r="P99" s="144">
        <v>13354971.41</v>
      </c>
      <c r="Q99" s="144">
        <f t="shared" si="2"/>
        <v>88657973.229999989</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v>6070242.2800000003</v>
      </c>
      <c r="Q100" s="144">
        <f t="shared" si="2"/>
        <v>55477576.5</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v>55981037.530000001</v>
      </c>
      <c r="Q101" s="144">
        <f t="shared" si="2"/>
        <v>369142376.55000007</v>
      </c>
      <c r="R101" s="320"/>
      <c r="S101" s="320"/>
    </row>
    <row r="102" spans="2:27" s="40" customFormat="1" ht="15" customHeight="1" x14ac:dyDescent="0.25">
      <c r="B102" s="159" t="s">
        <v>266</v>
      </c>
      <c r="C102" s="146">
        <v>8634342701</v>
      </c>
      <c r="D102" s="146">
        <v>8942189400.6100006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v>954805390.76000011</v>
      </c>
      <c r="Q102" s="143">
        <f t="shared" si="2"/>
        <v>8870450831.1499996</v>
      </c>
      <c r="R102" s="320"/>
      <c r="S102" s="320"/>
      <c r="T102"/>
      <c r="U102"/>
      <c r="X102"/>
      <c r="Y102"/>
      <c r="Z102"/>
      <c r="AA102"/>
    </row>
    <row r="103" spans="2:27" x14ac:dyDescent="0.25">
      <c r="B103" s="158" t="s">
        <v>267</v>
      </c>
      <c r="C103" s="145">
        <v>8513309679</v>
      </c>
      <c r="D103" s="145">
        <v>8821156378.6100006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v>941602209.32000005</v>
      </c>
      <c r="Q103" s="144">
        <f t="shared" si="2"/>
        <v>8751528897.1399994</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v>8485637.4400000013</v>
      </c>
      <c r="Q104" s="144">
        <f t="shared" si="2"/>
        <v>77748000.049999997</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v>4717544</v>
      </c>
      <c r="Q105" s="144">
        <f t="shared" si="2"/>
        <v>41173933.959999993</v>
      </c>
      <c r="R105" s="320"/>
      <c r="S105" s="320"/>
    </row>
    <row r="106" spans="2:27" s="40" customFormat="1" ht="15" customHeight="1" x14ac:dyDescent="0.25">
      <c r="B106" s="159" t="s">
        <v>451</v>
      </c>
      <c r="C106" s="146">
        <v>13723273147</v>
      </c>
      <c r="D106" s="146">
        <v>14099600382</v>
      </c>
      <c r="E106" s="146">
        <v>1000352423.4</v>
      </c>
      <c r="F106" s="146">
        <v>859698467.57000005</v>
      </c>
      <c r="G106" s="146">
        <v>992199942.54999995</v>
      </c>
      <c r="H106" s="146">
        <v>963183805.22000003</v>
      </c>
      <c r="I106" s="146">
        <v>953063221.63999999</v>
      </c>
      <c r="J106" s="146">
        <v>978168888.61000013</v>
      </c>
      <c r="K106" s="146">
        <v>1045870457.15</v>
      </c>
      <c r="L106" s="146">
        <v>975699171.68000007</v>
      </c>
      <c r="M106" s="146">
        <v>1033004340.42</v>
      </c>
      <c r="N106" s="146">
        <v>1137447928.98</v>
      </c>
      <c r="O106" s="146">
        <v>1717181645.2900002</v>
      </c>
      <c r="P106" s="143">
        <v>1191381673.1000001</v>
      </c>
      <c r="Q106" s="143">
        <f t="shared" ref="Q106:Q137" si="3">SUM(E106:P106)</f>
        <v>12847251965.610001</v>
      </c>
      <c r="R106" s="320"/>
      <c r="S106" s="320"/>
      <c r="T106"/>
      <c r="U106"/>
      <c r="X106"/>
      <c r="Y106"/>
      <c r="Z106"/>
      <c r="AA106"/>
    </row>
    <row r="107" spans="2:27" x14ac:dyDescent="0.25">
      <c r="B107" s="158" t="s">
        <v>408</v>
      </c>
      <c r="C107" s="145">
        <v>12284997595</v>
      </c>
      <c r="D107" s="145">
        <v>12612138142.93</v>
      </c>
      <c r="E107" s="145">
        <v>919760580.36000001</v>
      </c>
      <c r="F107" s="145">
        <v>774610331.61000001</v>
      </c>
      <c r="G107" s="145">
        <v>897804016.67999995</v>
      </c>
      <c r="H107" s="145">
        <v>862349620.17999995</v>
      </c>
      <c r="I107" s="145">
        <v>848279030.01999998</v>
      </c>
      <c r="J107" s="145">
        <v>861239720.37000012</v>
      </c>
      <c r="K107" s="145">
        <v>936007546.66999996</v>
      </c>
      <c r="L107" s="145">
        <v>872378439.9000001</v>
      </c>
      <c r="M107" s="145">
        <v>926334124.36000001</v>
      </c>
      <c r="N107" s="145">
        <v>1024565094.99</v>
      </c>
      <c r="O107" s="145">
        <v>1528108586.9300001</v>
      </c>
      <c r="P107" s="144">
        <v>998325081.5</v>
      </c>
      <c r="Q107" s="144">
        <f t="shared" si="3"/>
        <v>11449762173.570002</v>
      </c>
      <c r="R107" s="320"/>
      <c r="S107" s="320"/>
    </row>
    <row r="108" spans="2:27" x14ac:dyDescent="0.25">
      <c r="B108" s="158" t="s">
        <v>272</v>
      </c>
      <c r="C108" s="145">
        <v>1286220832</v>
      </c>
      <c r="D108" s="145">
        <v>1333407519.0699999</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168854607.65999997</v>
      </c>
      <c r="P108" s="144">
        <v>166326269.69999999</v>
      </c>
      <c r="Q108" s="144">
        <f t="shared" si="3"/>
        <v>1244392100.8900001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v>26730321.899999999</v>
      </c>
      <c r="Q109" s="144">
        <f t="shared" si="3"/>
        <v>153097691.15000001</v>
      </c>
      <c r="R109" s="320"/>
      <c r="S109" s="320"/>
    </row>
    <row r="110" spans="2:27" s="40" customFormat="1" ht="15" customHeight="1" x14ac:dyDescent="0.25">
      <c r="B110" s="26" t="s">
        <v>78</v>
      </c>
      <c r="C110" s="146">
        <v>15344286414</v>
      </c>
      <c r="D110" s="146">
        <v>15111632891.25</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1145586610.1600001</v>
      </c>
      <c r="O110" s="146">
        <v>1490155029.7100003</v>
      </c>
      <c r="P110" s="146">
        <v>1417266749.6400001</v>
      </c>
      <c r="Q110" s="143">
        <f t="shared" si="3"/>
        <v>14077957559.299999</v>
      </c>
      <c r="R110" s="320"/>
      <c r="S110" s="320"/>
      <c r="T110"/>
      <c r="U110"/>
      <c r="X110"/>
      <c r="Y110"/>
      <c r="Z110"/>
      <c r="AA110"/>
    </row>
    <row r="111" spans="2:27" s="40" customFormat="1" ht="15" customHeight="1" x14ac:dyDescent="0.25">
      <c r="B111" s="159" t="s">
        <v>274</v>
      </c>
      <c r="C111" s="146">
        <v>15344286414</v>
      </c>
      <c r="D111" s="146">
        <v>15111632891.25</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1145586610.1600001</v>
      </c>
      <c r="O111" s="146">
        <v>1490155029.7100003</v>
      </c>
      <c r="P111" s="146">
        <v>1417266749.6400001</v>
      </c>
      <c r="Q111" s="143">
        <f t="shared" si="3"/>
        <v>14077957559.299999</v>
      </c>
      <c r="R111" s="320"/>
      <c r="S111" s="320"/>
      <c r="T111"/>
      <c r="U111"/>
      <c r="X111"/>
      <c r="Y111"/>
      <c r="Z111"/>
      <c r="AA111"/>
    </row>
    <row r="112" spans="2:27" x14ac:dyDescent="0.25">
      <c r="B112" s="158" t="s">
        <v>275</v>
      </c>
      <c r="C112" s="145">
        <v>12665364560</v>
      </c>
      <c r="D112" s="145">
        <v>12445171264.33</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982095714.24000001</v>
      </c>
      <c r="O112" s="145">
        <v>1301356792.4300001</v>
      </c>
      <c r="P112" s="144">
        <v>1158973913.7</v>
      </c>
      <c r="Q112" s="144">
        <f t="shared" si="3"/>
        <v>12011355030.84</v>
      </c>
      <c r="R112" s="320"/>
      <c r="S112" s="320"/>
    </row>
    <row r="113" spans="2:27" x14ac:dyDescent="0.25">
      <c r="B113" s="158" t="s">
        <v>276</v>
      </c>
      <c r="C113" s="145">
        <v>2403578297</v>
      </c>
      <c r="D113" s="145">
        <v>2394139257.77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v>218836168.04999998</v>
      </c>
      <c r="Q113" s="144">
        <f t="shared" si="3"/>
        <v>1812478214.3199999</v>
      </c>
      <c r="R113" s="320"/>
      <c r="S113" s="320"/>
    </row>
    <row r="114" spans="2:27" x14ac:dyDescent="0.25">
      <c r="B114" s="158" t="s">
        <v>277</v>
      </c>
      <c r="C114" s="145">
        <v>177246110</v>
      </c>
      <c r="D114" s="145">
        <v>171379360.08000001</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20282498.239999998</v>
      </c>
      <c r="O114" s="145">
        <v>19546091.640000001</v>
      </c>
      <c r="P114" s="144">
        <v>24762793.16</v>
      </c>
      <c r="Q114" s="144">
        <f t="shared" si="3"/>
        <v>168024056.64000002</v>
      </c>
      <c r="R114" s="320"/>
      <c r="S114" s="320"/>
    </row>
    <row r="115" spans="2:27" x14ac:dyDescent="0.25">
      <c r="B115" s="158" t="s">
        <v>278</v>
      </c>
      <c r="C115" s="145">
        <v>53537459</v>
      </c>
      <c r="D115" s="145">
        <v>56383021.07</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v>9942983.1600000001</v>
      </c>
      <c r="Q115" s="144">
        <f t="shared" si="3"/>
        <v>55139883.909999996</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v>4750891.5699999994</v>
      </c>
      <c r="Q116" s="144">
        <f t="shared" si="3"/>
        <v>30960373.589999996</v>
      </c>
      <c r="R116" s="320"/>
      <c r="S116" s="320"/>
    </row>
    <row r="117" spans="2:27" s="40" customFormat="1" ht="15" customHeight="1" x14ac:dyDescent="0.25">
      <c r="B117" s="26" t="s">
        <v>79</v>
      </c>
      <c r="C117" s="143">
        <v>21512650364</v>
      </c>
      <c r="D117" s="143">
        <v>22569736124.890003</v>
      </c>
      <c r="E117" s="143">
        <v>1396488575.1599996</v>
      </c>
      <c r="F117" s="143">
        <v>1420584761.7100003</v>
      </c>
      <c r="G117" s="143">
        <v>1923365387.5299997</v>
      </c>
      <c r="H117" s="143">
        <v>1741575606.04</v>
      </c>
      <c r="I117" s="143">
        <v>1450988353.5000002</v>
      </c>
      <c r="J117" s="143">
        <v>1551365083.29</v>
      </c>
      <c r="K117" s="143">
        <v>1506387915.9200001</v>
      </c>
      <c r="L117" s="143">
        <v>1461041004.2699997</v>
      </c>
      <c r="M117" s="143">
        <v>2724468194.8799996</v>
      </c>
      <c r="N117" s="143">
        <v>1660875952.29</v>
      </c>
      <c r="O117" s="143">
        <v>2207028046.98</v>
      </c>
      <c r="P117" s="143">
        <v>2852478023.3499994</v>
      </c>
      <c r="Q117" s="143">
        <f t="shared" si="3"/>
        <v>21896646904.919998</v>
      </c>
      <c r="R117" s="320"/>
      <c r="S117" s="320"/>
      <c r="T117"/>
      <c r="U117"/>
      <c r="X117"/>
      <c r="Y117"/>
      <c r="Z117"/>
      <c r="AA117"/>
    </row>
    <row r="118" spans="2:27" s="40" customFormat="1" ht="15" customHeight="1" x14ac:dyDescent="0.25">
      <c r="B118" s="159" t="s">
        <v>280</v>
      </c>
      <c r="C118" s="146">
        <v>21512650364</v>
      </c>
      <c r="D118" s="146">
        <v>22569736124.890003</v>
      </c>
      <c r="E118" s="146">
        <v>1396488575.1599996</v>
      </c>
      <c r="F118" s="146">
        <v>1420584761.7100003</v>
      </c>
      <c r="G118" s="146">
        <v>1923365387.5299997</v>
      </c>
      <c r="H118" s="146">
        <v>1741575606.04</v>
      </c>
      <c r="I118" s="146">
        <v>1450988353.5000002</v>
      </c>
      <c r="J118" s="146">
        <v>1551365083.29</v>
      </c>
      <c r="K118" s="146">
        <v>1506387915.9200001</v>
      </c>
      <c r="L118" s="146">
        <v>1461041004.2699997</v>
      </c>
      <c r="M118" s="146">
        <v>2724468194.8799996</v>
      </c>
      <c r="N118" s="146">
        <v>1660875952.29</v>
      </c>
      <c r="O118" s="146">
        <v>2207028046.98</v>
      </c>
      <c r="P118" s="143">
        <v>2852478023.3499994</v>
      </c>
      <c r="Q118" s="143">
        <f t="shared" si="3"/>
        <v>21896646904.919998</v>
      </c>
      <c r="R118" s="320"/>
      <c r="S118" s="320"/>
      <c r="T118"/>
      <c r="U118"/>
      <c r="X118"/>
      <c r="Y118"/>
      <c r="Z118"/>
      <c r="AA118"/>
    </row>
    <row r="119" spans="2:27" x14ac:dyDescent="0.25">
      <c r="B119" s="158" t="s">
        <v>281</v>
      </c>
      <c r="C119" s="145">
        <v>16436801660</v>
      </c>
      <c r="D119" s="145">
        <v>17234430385.450001</v>
      </c>
      <c r="E119" s="145">
        <v>1132523881.0899999</v>
      </c>
      <c r="F119" s="145">
        <v>1159809778.96</v>
      </c>
      <c r="G119" s="145">
        <v>1618453575.6899998</v>
      </c>
      <c r="H119" s="145">
        <v>1300089655.46</v>
      </c>
      <c r="I119" s="145">
        <v>1149139725.8100002</v>
      </c>
      <c r="J119" s="145">
        <v>1272271283.5</v>
      </c>
      <c r="K119" s="145">
        <v>1235880064.4700003</v>
      </c>
      <c r="L119" s="145">
        <v>1148716931.7099998</v>
      </c>
      <c r="M119" s="145">
        <v>2010650138.02</v>
      </c>
      <c r="N119" s="145">
        <v>1190615989.9400001</v>
      </c>
      <c r="O119" s="145">
        <v>1635864887.3799999</v>
      </c>
      <c r="P119" s="144">
        <v>1909895944.3899999</v>
      </c>
      <c r="Q119" s="144">
        <f t="shared" si="3"/>
        <v>16763911856.419998</v>
      </c>
      <c r="R119" s="320"/>
      <c r="S119" s="320"/>
    </row>
    <row r="120" spans="2:27" x14ac:dyDescent="0.25">
      <c r="B120" s="158" t="s">
        <v>282</v>
      </c>
      <c r="C120" s="145">
        <v>324030081</v>
      </c>
      <c r="D120" s="145">
        <v>324189653.47000003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32533649.030000001</v>
      </c>
      <c r="P120" s="144">
        <v>56923333.739999995</v>
      </c>
      <c r="Q120" s="144">
        <f t="shared" si="3"/>
        <v>318699661.42000002</v>
      </c>
      <c r="R120" s="320"/>
      <c r="S120" s="320"/>
    </row>
    <row r="121" spans="2:27" x14ac:dyDescent="0.25">
      <c r="B121" s="158" t="s">
        <v>283</v>
      </c>
      <c r="C121" s="145">
        <v>1128343962</v>
      </c>
      <c r="D121" s="145">
        <v>1637711449.27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v>253442967.64999998</v>
      </c>
      <c r="Q121" s="183">
        <f t="shared" si="3"/>
        <v>1623323950.4699998</v>
      </c>
      <c r="R121" s="320"/>
      <c r="S121" s="320"/>
    </row>
    <row r="122" spans="2:27" x14ac:dyDescent="0.25">
      <c r="B122" s="158" t="s">
        <v>284</v>
      </c>
      <c r="C122" s="145">
        <v>589452322</v>
      </c>
      <c r="D122" s="145">
        <v>570682486.22000003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v>101908267.21000001</v>
      </c>
      <c r="Q122" s="144">
        <f t="shared" si="3"/>
        <v>562331510.45000005</v>
      </c>
      <c r="R122" s="320"/>
      <c r="S122" s="320"/>
    </row>
    <row r="123" spans="2:27" x14ac:dyDescent="0.25">
      <c r="B123" s="158" t="s">
        <v>285</v>
      </c>
      <c r="C123" s="145">
        <v>130919037</v>
      </c>
      <c r="D123" s="145">
        <v>140420527.10000002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v>30207912.77</v>
      </c>
      <c r="Q123" s="144">
        <f t="shared" si="3"/>
        <v>125253517.14999999</v>
      </c>
      <c r="R123" s="320"/>
      <c r="S123" s="320"/>
    </row>
    <row r="124" spans="2:27" x14ac:dyDescent="0.25">
      <c r="B124" s="158" t="s">
        <v>286</v>
      </c>
      <c r="C124" s="145">
        <v>293816878</v>
      </c>
      <c r="D124" s="145">
        <v>30214756.230000012</v>
      </c>
      <c r="E124" s="145">
        <v>10333427.27</v>
      </c>
      <c r="F124" s="145">
        <v>1566600</v>
      </c>
      <c r="G124" s="145">
        <v>0</v>
      </c>
      <c r="H124" s="145">
        <v>0</v>
      </c>
      <c r="I124" s="145">
        <v>0</v>
      </c>
      <c r="J124" s="145"/>
      <c r="K124" s="145">
        <v>0</v>
      </c>
      <c r="L124" s="145">
        <v>0</v>
      </c>
      <c r="M124" s="145"/>
      <c r="N124" s="145"/>
      <c r="O124" s="145"/>
      <c r="P124" s="144"/>
      <c r="Q124" s="144">
        <f t="shared" si="3"/>
        <v>11900027.27</v>
      </c>
      <c r="R124" s="320"/>
      <c r="S124" s="320"/>
    </row>
    <row r="125" spans="2:27" x14ac:dyDescent="0.25">
      <c r="B125" s="158" t="s">
        <v>288</v>
      </c>
      <c r="C125" s="145">
        <v>491553431</v>
      </c>
      <c r="D125" s="145">
        <v>491521256</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v>100104411.52</v>
      </c>
      <c r="Q125" s="144">
        <f t="shared" si="3"/>
        <v>481443673.15999991</v>
      </c>
      <c r="R125" s="320"/>
      <c r="S125" s="320"/>
    </row>
    <row r="126" spans="2:27" x14ac:dyDescent="0.25">
      <c r="B126" s="158" t="s">
        <v>289</v>
      </c>
      <c r="C126" s="145">
        <v>567996445</v>
      </c>
      <c r="D126" s="145">
        <v>576154474</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v>118446507.84999999</v>
      </c>
      <c r="Q126" s="144">
        <f t="shared" si="3"/>
        <v>572246691.16999996</v>
      </c>
      <c r="R126" s="320"/>
      <c r="S126" s="320"/>
    </row>
    <row r="127" spans="2:27" x14ac:dyDescent="0.25">
      <c r="B127" s="158" t="s">
        <v>290</v>
      </c>
      <c r="C127" s="145">
        <v>746380474</v>
      </c>
      <c r="D127" s="145">
        <v>778516522.70000005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v>146017787.16</v>
      </c>
      <c r="Q127" s="144">
        <f t="shared" si="3"/>
        <v>681437906.45000005</v>
      </c>
      <c r="R127" s="320"/>
      <c r="S127" s="320"/>
    </row>
    <row r="128" spans="2:27" x14ac:dyDescent="0.25">
      <c r="B128" s="158" t="s">
        <v>291</v>
      </c>
      <c r="C128" s="145">
        <v>161903995</v>
      </c>
      <c r="D128" s="145">
        <v>122711060.62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v>17716059.890000001</v>
      </c>
      <c r="Q128" s="144">
        <f t="shared" si="3"/>
        <v>94604385.820000008</v>
      </c>
      <c r="R128" s="320"/>
      <c r="S128" s="320"/>
    </row>
    <row r="129" spans="2:27" x14ac:dyDescent="0.25">
      <c r="B129" s="158" t="s">
        <v>292</v>
      </c>
      <c r="C129" s="145">
        <v>641452079</v>
      </c>
      <c r="D129" s="145">
        <v>663183553.83000004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v>117814831.17</v>
      </c>
      <c r="Q129" s="144">
        <f t="shared" si="3"/>
        <v>661493725.13999999</v>
      </c>
      <c r="R129" s="320"/>
      <c r="S129" s="320"/>
    </row>
    <row r="130" spans="2:27" x14ac:dyDescent="0.25">
      <c r="B130" s="40" t="s">
        <v>80</v>
      </c>
      <c r="C130" s="146">
        <v>309832150000</v>
      </c>
      <c r="D130" s="146">
        <v>309783704383.67004</v>
      </c>
      <c r="E130" s="146">
        <v>21936833669.84</v>
      </c>
      <c r="F130" s="146">
        <v>21452358455.090004</v>
      </c>
      <c r="G130" s="146">
        <v>21525156859.880001</v>
      </c>
      <c r="H130" s="146">
        <v>22891886801.809998</v>
      </c>
      <c r="I130" s="146">
        <v>23650916539.010002</v>
      </c>
      <c r="J130" s="146">
        <v>26259210489.120007</v>
      </c>
      <c r="K130" s="146">
        <v>21676829143.010002</v>
      </c>
      <c r="L130" s="146">
        <v>27873554866.43</v>
      </c>
      <c r="M130" s="146">
        <v>22998232498.82</v>
      </c>
      <c r="N130" s="146">
        <v>25255730932.649994</v>
      </c>
      <c r="O130" s="146">
        <v>39520328023.110008</v>
      </c>
      <c r="P130" s="182">
        <v>29847530687.769997</v>
      </c>
      <c r="Q130" s="182">
        <f t="shared" si="3"/>
        <v>304888568966.54004</v>
      </c>
      <c r="R130" s="320"/>
      <c r="S130" s="320"/>
    </row>
    <row r="131" spans="2:27" s="40" customFormat="1" ht="15" customHeight="1" x14ac:dyDescent="0.25">
      <c r="B131" s="159" t="s">
        <v>293</v>
      </c>
      <c r="C131" s="146">
        <v>309832150000</v>
      </c>
      <c r="D131" s="146">
        <v>309783704383.67004</v>
      </c>
      <c r="E131" s="146">
        <v>21936833669.84</v>
      </c>
      <c r="F131" s="146">
        <v>21452358455.090004</v>
      </c>
      <c r="G131" s="146">
        <v>21525156859.880001</v>
      </c>
      <c r="H131" s="146">
        <v>22891886801.809998</v>
      </c>
      <c r="I131" s="146">
        <v>23650916539.010002</v>
      </c>
      <c r="J131" s="146">
        <v>26259210489.120007</v>
      </c>
      <c r="K131" s="146">
        <v>21676829143.010002</v>
      </c>
      <c r="L131" s="146">
        <v>27873554866.43</v>
      </c>
      <c r="M131" s="146">
        <v>22998232498.82</v>
      </c>
      <c r="N131" s="146">
        <v>25255730932.649994</v>
      </c>
      <c r="O131" s="146">
        <v>39520328023.110008</v>
      </c>
      <c r="P131" s="143">
        <v>29847530687.769997</v>
      </c>
      <c r="Q131" s="143">
        <f t="shared" si="3"/>
        <v>304888568966.54004</v>
      </c>
      <c r="R131" s="320"/>
      <c r="S131" s="320"/>
      <c r="T131"/>
      <c r="U131"/>
      <c r="X131"/>
      <c r="Y131"/>
      <c r="Z131"/>
      <c r="AA131"/>
    </row>
    <row r="132" spans="2:27" x14ac:dyDescent="0.25">
      <c r="B132" s="158" t="s">
        <v>294</v>
      </c>
      <c r="C132" s="145">
        <v>226897923221</v>
      </c>
      <c r="D132" s="145">
        <v>219836726920.86002</v>
      </c>
      <c r="E132" s="145">
        <v>15585779266.150002</v>
      </c>
      <c r="F132" s="145">
        <v>15861210481.510002</v>
      </c>
      <c r="G132" s="145">
        <v>14907956977.859999</v>
      </c>
      <c r="H132" s="145">
        <v>16629717915.67</v>
      </c>
      <c r="I132" s="145">
        <v>17551264814.649998</v>
      </c>
      <c r="J132" s="145">
        <v>19067272768.020004</v>
      </c>
      <c r="K132" s="145">
        <v>15361868553.129999</v>
      </c>
      <c r="L132" s="145">
        <v>18990138315.229996</v>
      </c>
      <c r="M132" s="145">
        <v>16130777877.58</v>
      </c>
      <c r="N132" s="145">
        <v>18365260741.509998</v>
      </c>
      <c r="O132" s="145">
        <v>29295169041.16</v>
      </c>
      <c r="P132" s="144">
        <v>20417950126.479996</v>
      </c>
      <c r="Q132" s="144">
        <f t="shared" si="3"/>
        <v>218164366878.95001</v>
      </c>
      <c r="R132" s="320"/>
      <c r="S132" s="320"/>
    </row>
    <row r="133" spans="2:27" x14ac:dyDescent="0.25">
      <c r="B133" s="158" t="s">
        <v>295</v>
      </c>
      <c r="C133" s="145">
        <v>3471721073</v>
      </c>
      <c r="D133" s="145">
        <v>225109917.16000021</v>
      </c>
      <c r="E133" s="145">
        <v>784827.33</v>
      </c>
      <c r="F133" s="145">
        <v>5727699.7699999996</v>
      </c>
      <c r="G133" s="145">
        <v>377234.53</v>
      </c>
      <c r="H133" s="145"/>
      <c r="I133" s="145">
        <v>0</v>
      </c>
      <c r="J133" s="145">
        <v>0</v>
      </c>
      <c r="K133" s="145">
        <v>0</v>
      </c>
      <c r="L133" s="145">
        <v>3743847.98</v>
      </c>
      <c r="M133" s="145">
        <v>11364807.470000001</v>
      </c>
      <c r="N133" s="145">
        <v>8710394.3200000003</v>
      </c>
      <c r="O133" s="145">
        <v>7007201.3200000003</v>
      </c>
      <c r="P133" s="144">
        <v>4000284.01</v>
      </c>
      <c r="Q133" s="144">
        <f t="shared" si="3"/>
        <v>41716296.729999997</v>
      </c>
      <c r="R133" s="320"/>
      <c r="S133" s="320"/>
    </row>
    <row r="134" spans="2:27" x14ac:dyDescent="0.25">
      <c r="B134" s="158" t="s">
        <v>296</v>
      </c>
      <c r="C134" s="145">
        <v>830569217</v>
      </c>
      <c r="D134" s="145">
        <v>2310800680.6599998</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375131544.44</v>
      </c>
      <c r="O134" s="145">
        <v>248911318.83000001</v>
      </c>
      <c r="P134" s="144">
        <v>444724581.13999999</v>
      </c>
      <c r="Q134" s="144">
        <f t="shared" si="3"/>
        <v>2194265338.4000001</v>
      </c>
      <c r="R134" s="320"/>
      <c r="S134" s="320"/>
    </row>
    <row r="135" spans="2:27" x14ac:dyDescent="0.25">
      <c r="B135" s="158" t="s">
        <v>297</v>
      </c>
      <c r="C135" s="145">
        <v>25525319859</v>
      </c>
      <c r="D135" s="145">
        <v>27590100565.269997</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v>2299384525.2000003</v>
      </c>
      <c r="Q135" s="144">
        <f t="shared" si="3"/>
        <v>27449722057.080002</v>
      </c>
      <c r="R135" s="320"/>
      <c r="S135" s="320"/>
    </row>
    <row r="136" spans="2:27" x14ac:dyDescent="0.25">
      <c r="B136" s="158" t="s">
        <v>298</v>
      </c>
      <c r="C136" s="145">
        <v>322000000</v>
      </c>
      <c r="D136" s="145">
        <v>441206929.87999994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v>61884366.649999999</v>
      </c>
      <c r="Q136" s="144">
        <f t="shared" si="3"/>
        <v>365750861.43000001</v>
      </c>
      <c r="R136" s="320"/>
      <c r="S136" s="320"/>
    </row>
    <row r="137" spans="2:27" x14ac:dyDescent="0.25">
      <c r="B137" s="158" t="s">
        <v>409</v>
      </c>
      <c r="C137" s="145">
        <v>4671434579</v>
      </c>
      <c r="D137" s="145">
        <v>3983627417.8899999</v>
      </c>
      <c r="E137" s="145">
        <v>360296459.05000001</v>
      </c>
      <c r="F137" s="145">
        <v>192108692.63</v>
      </c>
      <c r="G137" s="145">
        <v>365456670.61000001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v>527487459.85000002</v>
      </c>
      <c r="Q137" s="144">
        <f t="shared" si="3"/>
        <v>3926624972.9400001</v>
      </c>
      <c r="R137" s="320"/>
      <c r="S137" s="320"/>
    </row>
    <row r="138" spans="2:27" x14ac:dyDescent="0.25">
      <c r="B138" s="158" t="s">
        <v>410</v>
      </c>
      <c r="C138" s="145">
        <v>2948228959</v>
      </c>
      <c r="D138" s="145">
        <v>2641445447.4300003</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272456576.56</v>
      </c>
      <c r="P138" s="144">
        <v>329059569.74000001</v>
      </c>
      <c r="Q138" s="144">
        <f t="shared" ref="Q138:Q140" si="4">SUM(E138:P138)</f>
        <v>2590069163.5599995</v>
      </c>
      <c r="R138" s="320"/>
      <c r="S138" s="320"/>
    </row>
    <row r="139" spans="2:27" x14ac:dyDescent="0.25">
      <c r="B139" s="158" t="s">
        <v>302</v>
      </c>
      <c r="C139" s="145">
        <v>33075000000</v>
      </c>
      <c r="D139" s="145">
        <v>42413947211.059998</v>
      </c>
      <c r="E139" s="145">
        <v>3806664609.9200001</v>
      </c>
      <c r="F139" s="145">
        <v>3079758815.6399994</v>
      </c>
      <c r="G139" s="145">
        <v>3895855498.4700003</v>
      </c>
      <c r="H139" s="145">
        <v>3670478799.04</v>
      </c>
      <c r="I139" s="145">
        <v>2967405898.5</v>
      </c>
      <c r="J139" s="145">
        <v>3702965038.6999998</v>
      </c>
      <c r="K139" s="145">
        <v>2901615190.6500001</v>
      </c>
      <c r="L139" s="145">
        <v>5274960978.1100006</v>
      </c>
      <c r="M139" s="145">
        <v>3225424874.8500004</v>
      </c>
      <c r="N139" s="145">
        <v>2882386096.1600003</v>
      </c>
      <c r="O139" s="145">
        <v>2374273377.1399999</v>
      </c>
      <c r="P139" s="144">
        <v>3820047606.04</v>
      </c>
      <c r="Q139" s="144">
        <f t="shared" si="4"/>
        <v>41601836783.220009</v>
      </c>
      <c r="R139" s="320"/>
      <c r="S139" s="320"/>
    </row>
    <row r="140" spans="2:27" x14ac:dyDescent="0.25">
      <c r="B140" s="322" t="s">
        <v>452</v>
      </c>
      <c r="C140" s="201">
        <v>800000000</v>
      </c>
      <c r="D140" s="201">
        <v>924494695.12</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v>117450776.09</v>
      </c>
      <c r="Q140" s="144">
        <f t="shared" si="4"/>
        <v>910905679.71999991</v>
      </c>
      <c r="R140" s="320"/>
      <c r="S140" s="320"/>
    </row>
    <row r="141" spans="2:27" s="40" customFormat="1" ht="15" customHeight="1" x14ac:dyDescent="0.25">
      <c r="B141" s="322" t="s">
        <v>469</v>
      </c>
      <c r="C141" s="201">
        <v>11289953092</v>
      </c>
      <c r="D141" s="201">
        <v>9416244598.3400021</v>
      </c>
      <c r="E141" s="145">
        <v>0</v>
      </c>
      <c r="F141" s="145"/>
      <c r="G141" s="145"/>
      <c r="H141" s="145">
        <v>2138187.2000000002</v>
      </c>
      <c r="I141" s="145">
        <v>130602834.04000001</v>
      </c>
      <c r="J141" s="145">
        <v>306842095.56999999</v>
      </c>
      <c r="K141" s="145">
        <v>554645979.42999995</v>
      </c>
      <c r="L141" s="145">
        <v>792845667.9799999</v>
      </c>
      <c r="M141" s="145">
        <v>583326974.00999999</v>
      </c>
      <c r="N141" s="145">
        <v>748968260.84000003</v>
      </c>
      <c r="O141" s="145">
        <v>2698399542.8699999</v>
      </c>
      <c r="P141" s="144">
        <v>1825541392.5699997</v>
      </c>
      <c r="Q141" s="144"/>
      <c r="R141" s="320"/>
      <c r="S141" s="320"/>
      <c r="T141"/>
      <c r="U141"/>
      <c r="X141"/>
      <c r="Y141"/>
      <c r="Z141"/>
      <c r="AA141"/>
    </row>
    <row r="142" spans="2:27" s="40" customFormat="1" ht="15" customHeight="1" x14ac:dyDescent="0.25">
      <c r="B142" s="40" t="s">
        <v>81</v>
      </c>
      <c r="C142" s="267">
        <v>150968273193</v>
      </c>
      <c r="D142" s="267">
        <v>170131363048.57999</v>
      </c>
      <c r="E142" s="146">
        <v>9574583610.3600025</v>
      </c>
      <c r="F142" s="146">
        <v>11746889999.880001</v>
      </c>
      <c r="G142" s="146">
        <v>11281768440.470001</v>
      </c>
      <c r="H142" s="146">
        <v>13085249281.489998</v>
      </c>
      <c r="I142" s="146">
        <v>13731422490.429998</v>
      </c>
      <c r="J142" s="146">
        <v>12514876850.110003</v>
      </c>
      <c r="K142" s="146">
        <v>14888639933.5</v>
      </c>
      <c r="L142" s="146">
        <v>12819478171.889997</v>
      </c>
      <c r="M142" s="146">
        <v>15073221037.090002</v>
      </c>
      <c r="N142" s="146">
        <v>14391448520.199997</v>
      </c>
      <c r="O142" s="146">
        <v>11837811384.58</v>
      </c>
      <c r="P142" s="143">
        <v>24938423151.999996</v>
      </c>
      <c r="Q142" s="143">
        <f t="shared" ref="Q142:Q170" si="5">SUM(E142:P142)</f>
        <v>165883812872</v>
      </c>
      <c r="R142" s="320"/>
      <c r="S142" s="320"/>
      <c r="T142"/>
      <c r="U142"/>
      <c r="X142"/>
      <c r="Y142"/>
      <c r="Z142"/>
      <c r="AA142"/>
    </row>
    <row r="143" spans="2:27" x14ac:dyDescent="0.25">
      <c r="B143" s="159" t="s">
        <v>303</v>
      </c>
      <c r="C143" s="201">
        <v>150968273193</v>
      </c>
      <c r="D143" s="201">
        <v>170131363048.57999</v>
      </c>
      <c r="E143" s="146">
        <v>9574583610.3600025</v>
      </c>
      <c r="F143" s="146">
        <v>11746889999.880001</v>
      </c>
      <c r="G143" s="146">
        <v>11281768440.470001</v>
      </c>
      <c r="H143" s="146">
        <v>13085249281.489998</v>
      </c>
      <c r="I143" s="146">
        <v>13731422490.429998</v>
      </c>
      <c r="J143" s="146">
        <v>12514876850.110003</v>
      </c>
      <c r="K143" s="146">
        <v>14888639933.5</v>
      </c>
      <c r="L143" s="146">
        <v>12819478171.889997</v>
      </c>
      <c r="M143" s="146">
        <v>15073221037.090002</v>
      </c>
      <c r="N143" s="146">
        <v>14391448520.199997</v>
      </c>
      <c r="O143" s="146">
        <v>11837811384.58</v>
      </c>
      <c r="P143" s="143">
        <v>24938423151.999996</v>
      </c>
      <c r="Q143" s="143">
        <f t="shared" si="5"/>
        <v>165883812872</v>
      </c>
      <c r="R143" s="320"/>
      <c r="S143" s="320"/>
    </row>
    <row r="144" spans="2:27" x14ac:dyDescent="0.25">
      <c r="B144" s="158" t="s">
        <v>304</v>
      </c>
      <c r="C144" s="201">
        <v>134269459612</v>
      </c>
      <c r="D144" s="201">
        <v>153669255942.06</v>
      </c>
      <c r="E144" s="145">
        <v>9219975435.3900013</v>
      </c>
      <c r="F144" s="145">
        <v>11358334616.800001</v>
      </c>
      <c r="G144" s="145">
        <v>10786365750.810001</v>
      </c>
      <c r="H144" s="145">
        <v>12185559586.039999</v>
      </c>
      <c r="I144" s="145">
        <v>11610634321.939999</v>
      </c>
      <c r="J144" s="145">
        <v>10968945359.780003</v>
      </c>
      <c r="K144" s="145">
        <v>12884142136.43</v>
      </c>
      <c r="L144" s="145">
        <v>11626256295.769999</v>
      </c>
      <c r="M144" s="145">
        <v>13253079434.000002</v>
      </c>
      <c r="N144" s="145">
        <v>13655678729.349998</v>
      </c>
      <c r="O144" s="145">
        <v>11224964798.66</v>
      </c>
      <c r="P144" s="144">
        <v>23019330064.699997</v>
      </c>
      <c r="Q144" s="144">
        <f t="shared" si="5"/>
        <v>151793266529.66998</v>
      </c>
      <c r="R144" s="320"/>
      <c r="S144" s="320"/>
    </row>
    <row r="145" spans="2:27" x14ac:dyDescent="0.25">
      <c r="B145" s="158" t="s">
        <v>308</v>
      </c>
      <c r="C145" s="201">
        <v>608155258</v>
      </c>
      <c r="D145" s="201">
        <v>694093529.52999997</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v>143293280.83999997</v>
      </c>
      <c r="Q145" s="144">
        <f t="shared" si="5"/>
        <v>636404012.54999995</v>
      </c>
      <c r="R145" s="320"/>
      <c r="S145" s="320"/>
    </row>
    <row r="146" spans="2:27" x14ac:dyDescent="0.25">
      <c r="B146" s="158" t="s">
        <v>309</v>
      </c>
      <c r="C146" s="201">
        <v>15295939138</v>
      </c>
      <c r="D146" s="201">
        <v>14978251168.380001</v>
      </c>
      <c r="E146" s="145">
        <v>322726774.25999999</v>
      </c>
      <c r="F146" s="145">
        <v>315805738.09000003</v>
      </c>
      <c r="G146" s="145">
        <v>353426403.12999994</v>
      </c>
      <c r="H146" s="145">
        <v>800991253.85000002</v>
      </c>
      <c r="I146" s="145">
        <v>2060381376.0900002</v>
      </c>
      <c r="J146" s="145">
        <v>1477679301.3900001</v>
      </c>
      <c r="K146" s="145">
        <v>1930097864.3</v>
      </c>
      <c r="L146" s="145">
        <v>1081363468.6600003</v>
      </c>
      <c r="M146" s="145">
        <v>1774170498.7099998</v>
      </c>
      <c r="N146" s="145">
        <v>619866295.73000002</v>
      </c>
      <c r="O146" s="145">
        <v>516961398.99000001</v>
      </c>
      <c r="P146" s="144">
        <v>1726582907.3399999</v>
      </c>
      <c r="Q146" s="144">
        <f t="shared" si="5"/>
        <v>12980053280.539999</v>
      </c>
      <c r="R146" s="320"/>
      <c r="S146" s="320"/>
    </row>
    <row r="147" spans="2:27" s="40" customFormat="1" ht="15" customHeight="1" x14ac:dyDescent="0.25">
      <c r="B147" s="158" t="s">
        <v>453</v>
      </c>
      <c r="C147" s="201">
        <v>794719185</v>
      </c>
      <c r="D147" s="201">
        <v>789762408.61000001</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26705394.120000001</v>
      </c>
      <c r="N147" s="145">
        <v>25914314.91</v>
      </c>
      <c r="O147" s="145">
        <v>61118739.580000006</v>
      </c>
      <c r="P147" s="144">
        <v>49216899.119999997</v>
      </c>
      <c r="Q147" s="144">
        <f t="shared" si="5"/>
        <v>474089049.24000007</v>
      </c>
      <c r="R147" s="320"/>
      <c r="S147" s="320"/>
      <c r="T147"/>
      <c r="U147"/>
      <c r="X147"/>
      <c r="Y147"/>
      <c r="Z147"/>
      <c r="AA147"/>
    </row>
    <row r="148" spans="2:27" s="40" customFormat="1" ht="15" customHeight="1" x14ac:dyDescent="0.25">
      <c r="B148" s="40" t="s">
        <v>148</v>
      </c>
      <c r="C148" s="267">
        <v>5502585634</v>
      </c>
      <c r="D148" s="267">
        <v>7527161257.7799997</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v>3121860053.8199997</v>
      </c>
      <c r="Q148" s="143">
        <f t="shared" si="5"/>
        <v>7388768537.1399994</v>
      </c>
      <c r="R148" s="320"/>
      <c r="S148" s="320"/>
      <c r="T148"/>
      <c r="U148"/>
      <c r="X148"/>
      <c r="Y148"/>
      <c r="Z148"/>
      <c r="AA148"/>
    </row>
    <row r="149" spans="2:27" x14ac:dyDescent="0.25">
      <c r="B149" s="159" t="s">
        <v>312</v>
      </c>
      <c r="C149" s="201">
        <v>5502585634</v>
      </c>
      <c r="D149" s="201">
        <v>7527161257.7799997</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v>3121860053.8199997</v>
      </c>
      <c r="Q149" s="143">
        <f t="shared" si="5"/>
        <v>7388768537.1399994</v>
      </c>
      <c r="R149" s="320"/>
      <c r="S149" s="320"/>
    </row>
    <row r="150" spans="2:27" x14ac:dyDescent="0.25">
      <c r="B150" s="158" t="s">
        <v>313</v>
      </c>
      <c r="C150" s="201">
        <v>5258740985</v>
      </c>
      <c r="D150" s="201">
        <v>7283316608.7799997</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v>3095157778.7799997</v>
      </c>
      <c r="Q150" s="144">
        <f t="shared" si="5"/>
        <v>7209972703.8499994</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v>11330765.810000001</v>
      </c>
      <c r="Q151" s="183">
        <f t="shared" si="5"/>
        <v>91879445.070000008</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v>15371509.23</v>
      </c>
      <c r="Q152" s="183">
        <f t="shared" si="5"/>
        <v>86916388.220000014</v>
      </c>
      <c r="R152" s="320"/>
      <c r="S152" s="320"/>
      <c r="T152"/>
      <c r="U152"/>
      <c r="X152"/>
      <c r="Y152"/>
      <c r="Z152"/>
      <c r="AA152"/>
    </row>
    <row r="153" spans="2:27" s="40" customFormat="1" ht="15" customHeight="1" x14ac:dyDescent="0.25">
      <c r="B153" s="40" t="s">
        <v>83</v>
      </c>
      <c r="C153" s="143">
        <v>3023343450</v>
      </c>
      <c r="D153" s="143">
        <v>3196223014</v>
      </c>
      <c r="E153" s="143">
        <v>146597243.99000001</v>
      </c>
      <c r="F153" s="143">
        <v>176555188.85999998</v>
      </c>
      <c r="G153" s="143">
        <v>195930351.75</v>
      </c>
      <c r="H153" s="143">
        <v>207573330.72999999</v>
      </c>
      <c r="I153" s="143">
        <v>130730092.02</v>
      </c>
      <c r="J153" s="143">
        <v>232133170.88</v>
      </c>
      <c r="K153" s="143">
        <v>192028437.68000001</v>
      </c>
      <c r="L153" s="143">
        <v>184496623.91</v>
      </c>
      <c r="M153" s="143">
        <v>301046685.13</v>
      </c>
      <c r="N153" s="143">
        <v>218735017.09</v>
      </c>
      <c r="O153" s="143">
        <v>196079416.02000001</v>
      </c>
      <c r="P153" s="143">
        <v>447550946.42999995</v>
      </c>
      <c r="Q153" s="143">
        <f t="shared" si="5"/>
        <v>2629456504.4900002</v>
      </c>
      <c r="R153" s="320"/>
      <c r="S153" s="320"/>
      <c r="T153"/>
      <c r="U153"/>
      <c r="X153"/>
      <c r="Y153"/>
      <c r="Z153"/>
      <c r="AA153"/>
    </row>
    <row r="154" spans="2:27" x14ac:dyDescent="0.25">
      <c r="B154" s="159" t="s">
        <v>314</v>
      </c>
      <c r="C154" s="146">
        <v>3023343450</v>
      </c>
      <c r="D154" s="146">
        <v>3196223014</v>
      </c>
      <c r="E154" s="146">
        <v>146597243.99000001</v>
      </c>
      <c r="F154" s="146">
        <v>176555188.85999998</v>
      </c>
      <c r="G154" s="146">
        <v>195930351.75</v>
      </c>
      <c r="H154" s="146">
        <v>207573330.72999999</v>
      </c>
      <c r="I154" s="146">
        <v>130730092.02</v>
      </c>
      <c r="J154" s="146">
        <v>232133170.88</v>
      </c>
      <c r="K154" s="146">
        <v>192028437.68000001</v>
      </c>
      <c r="L154" s="146">
        <v>184496623.91</v>
      </c>
      <c r="M154" s="146">
        <v>301046685.13</v>
      </c>
      <c r="N154" s="146">
        <v>218735017.09</v>
      </c>
      <c r="O154" s="146">
        <v>196079416.02000001</v>
      </c>
      <c r="P154" s="143">
        <v>447550946.42999995</v>
      </c>
      <c r="Q154" s="143">
        <f t="shared" si="5"/>
        <v>2629456504.4900002</v>
      </c>
      <c r="R154" s="320"/>
      <c r="S154" s="320"/>
    </row>
    <row r="155" spans="2:27" s="40" customFormat="1" ht="15" customHeight="1" x14ac:dyDescent="0.25">
      <c r="B155" s="158" t="s">
        <v>315</v>
      </c>
      <c r="C155" s="145">
        <v>3023343450</v>
      </c>
      <c r="D155" s="145">
        <v>3196223014</v>
      </c>
      <c r="E155" s="145">
        <v>146597243.99000001</v>
      </c>
      <c r="F155" s="145">
        <v>176555188.85999998</v>
      </c>
      <c r="G155" s="145">
        <v>195930351.75</v>
      </c>
      <c r="H155" s="145">
        <v>207573330.72999999</v>
      </c>
      <c r="I155" s="145">
        <v>130730092.02</v>
      </c>
      <c r="J155" s="145">
        <v>232133170.88</v>
      </c>
      <c r="K155" s="145">
        <v>192028437.68000001</v>
      </c>
      <c r="L155" s="145">
        <v>184496623.91</v>
      </c>
      <c r="M155" s="145">
        <v>301046685.13</v>
      </c>
      <c r="N155" s="145">
        <v>218735017.09</v>
      </c>
      <c r="O155" s="145">
        <v>196079416.02000001</v>
      </c>
      <c r="P155" s="144">
        <v>447550946.42999995</v>
      </c>
      <c r="Q155" s="144">
        <f t="shared" si="5"/>
        <v>2629456504.4900002</v>
      </c>
      <c r="R155" s="320"/>
      <c r="S155" s="320"/>
      <c r="T155"/>
      <c r="U155"/>
      <c r="X155"/>
      <c r="Y155"/>
      <c r="Z155"/>
      <c r="AA155"/>
    </row>
    <row r="156" spans="2:27" s="40" customFormat="1" ht="15" customHeight="1" x14ac:dyDescent="0.25">
      <c r="B156" s="40" t="s">
        <v>84</v>
      </c>
      <c r="C156" s="143">
        <v>18535516531</v>
      </c>
      <c r="D156" s="143">
        <v>23034575389</v>
      </c>
      <c r="E156" s="143">
        <v>895410900.01000011</v>
      </c>
      <c r="F156" s="143">
        <v>1189026700.9300003</v>
      </c>
      <c r="G156" s="143">
        <v>1103668352.8099999</v>
      </c>
      <c r="H156" s="143">
        <v>1196060552.6199996</v>
      </c>
      <c r="I156" s="143">
        <v>1748092335.3400004</v>
      </c>
      <c r="J156" s="143">
        <v>1339919274.6600001</v>
      </c>
      <c r="K156" s="143">
        <v>2824696583.7000008</v>
      </c>
      <c r="L156" s="143">
        <v>1120100235.4199998</v>
      </c>
      <c r="M156" s="143">
        <v>1254236680.1399999</v>
      </c>
      <c r="N156" s="143">
        <v>2062300263.21</v>
      </c>
      <c r="O156" s="143">
        <v>1843732695.7</v>
      </c>
      <c r="P156" s="143">
        <v>5347186101.54</v>
      </c>
      <c r="Q156" s="143">
        <f t="shared" si="5"/>
        <v>21924430676.080002</v>
      </c>
      <c r="R156" s="320"/>
      <c r="S156" s="320"/>
      <c r="T156"/>
      <c r="U156"/>
      <c r="X156"/>
      <c r="Y156"/>
      <c r="Z156"/>
      <c r="AA156"/>
    </row>
    <row r="157" spans="2:27" x14ac:dyDescent="0.25">
      <c r="B157" s="159" t="s">
        <v>316</v>
      </c>
      <c r="C157" s="146">
        <v>18535516531</v>
      </c>
      <c r="D157" s="146">
        <v>23034575389</v>
      </c>
      <c r="E157" s="146">
        <v>895410900.01000011</v>
      </c>
      <c r="F157" s="146">
        <v>1189026700.9300003</v>
      </c>
      <c r="G157" s="146">
        <v>1103668352.8099999</v>
      </c>
      <c r="H157" s="146">
        <v>1196060552.6199996</v>
      </c>
      <c r="I157" s="146">
        <v>1748092335.3400004</v>
      </c>
      <c r="J157" s="146">
        <v>1339919274.6600001</v>
      </c>
      <c r="K157" s="146">
        <v>2824696583.7000008</v>
      </c>
      <c r="L157" s="146">
        <v>1120100235.4199998</v>
      </c>
      <c r="M157" s="146">
        <v>1254236680.1399999</v>
      </c>
      <c r="N157" s="146">
        <v>2062300263.21</v>
      </c>
      <c r="O157" s="146">
        <v>1843732695.7</v>
      </c>
      <c r="P157" s="143">
        <v>5347186101.54</v>
      </c>
      <c r="Q157" s="143">
        <f t="shared" si="5"/>
        <v>21924430676.080002</v>
      </c>
      <c r="R157" s="320"/>
      <c r="S157" s="320"/>
    </row>
    <row r="158" spans="2:27" x14ac:dyDescent="0.25">
      <c r="B158" s="158" t="s">
        <v>317</v>
      </c>
      <c r="C158" s="145">
        <v>17263509199</v>
      </c>
      <c r="D158" s="145">
        <v>21317518288</v>
      </c>
      <c r="E158" s="145">
        <v>830139174.71000004</v>
      </c>
      <c r="F158" s="145">
        <v>1121287001.5400002</v>
      </c>
      <c r="G158" s="145">
        <v>1000237568.88</v>
      </c>
      <c r="H158" s="145">
        <v>1112050407.9400001</v>
      </c>
      <c r="I158" s="145">
        <v>1646479324.28</v>
      </c>
      <c r="J158" s="145">
        <v>1097205034.47</v>
      </c>
      <c r="K158" s="145">
        <v>2706996048.4900002</v>
      </c>
      <c r="L158" s="145">
        <v>996625368.4799999</v>
      </c>
      <c r="M158" s="145">
        <v>1025844112.64</v>
      </c>
      <c r="N158" s="145">
        <v>1963292979.1299999</v>
      </c>
      <c r="O158" s="145">
        <v>1681873492.28</v>
      </c>
      <c r="P158" s="144">
        <v>5070830288.8299999</v>
      </c>
      <c r="Q158" s="144">
        <f t="shared" si="5"/>
        <v>20252860801.669998</v>
      </c>
      <c r="R158" s="320"/>
      <c r="S158" s="320"/>
    </row>
    <row r="159" spans="2:27" x14ac:dyDescent="0.25">
      <c r="B159" s="158" t="s">
        <v>318</v>
      </c>
      <c r="C159" s="145">
        <v>670462710</v>
      </c>
      <c r="D159" s="145">
        <v>1174047988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66699086.520000003</v>
      </c>
      <c r="O159" s="145">
        <v>92706782.920000002</v>
      </c>
      <c r="P159" s="144">
        <v>223730847.23000002</v>
      </c>
      <c r="Q159" s="144">
        <f t="shared" si="5"/>
        <v>1159019822.7199998</v>
      </c>
      <c r="R159" s="320"/>
      <c r="S159" s="320"/>
    </row>
    <row r="160" spans="2:27" x14ac:dyDescent="0.25">
      <c r="B160" s="158" t="s">
        <v>319</v>
      </c>
      <c r="C160" s="145">
        <v>28022531</v>
      </c>
      <c r="D160" s="145">
        <v>27706807</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v>3439814.77</v>
      </c>
      <c r="Q160" s="144">
        <f t="shared" si="5"/>
        <v>25854977.499999996</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14274122.17</v>
      </c>
      <c r="L161" s="145">
        <v>11584976.15</v>
      </c>
      <c r="M161" s="145">
        <v>14281003.84</v>
      </c>
      <c r="N161" s="145">
        <v>12154237.17</v>
      </c>
      <c r="O161" s="145">
        <v>31001122.189999998</v>
      </c>
      <c r="P161" s="144">
        <v>19799765.75</v>
      </c>
      <c r="Q161" s="144">
        <f t="shared" si="5"/>
        <v>285656901.15999997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v>5067205.3499999996</v>
      </c>
      <c r="Q162" s="144">
        <f t="shared" si="5"/>
        <v>49028664.210000001</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v>24318179.609999999</v>
      </c>
      <c r="Q163" s="144">
        <f t="shared" si="5"/>
        <v>152009508.81999999</v>
      </c>
      <c r="R163" s="320"/>
      <c r="S163" s="320"/>
      <c r="T163"/>
      <c r="U163"/>
      <c r="X163"/>
      <c r="Y163"/>
      <c r="Z163"/>
      <c r="AA163"/>
    </row>
    <row r="164" spans="2:27" s="40" customFormat="1" ht="15" customHeight="1" x14ac:dyDescent="0.25">
      <c r="B164" s="40" t="s">
        <v>320</v>
      </c>
      <c r="C164" s="143">
        <v>64208597908</v>
      </c>
      <c r="D164" s="143">
        <v>82234751844.669998</v>
      </c>
      <c r="E164" s="143">
        <v>3345364937.7999992</v>
      </c>
      <c r="F164" s="143">
        <v>5839439256.7199993</v>
      </c>
      <c r="G164" s="143">
        <v>3938924823.5799999</v>
      </c>
      <c r="H164" s="143">
        <v>6559882361.500001</v>
      </c>
      <c r="I164" s="143">
        <v>4310865942.5899992</v>
      </c>
      <c r="J164" s="143">
        <v>5059690236.9700003</v>
      </c>
      <c r="K164" s="143">
        <v>5881433646.3699989</v>
      </c>
      <c r="L164" s="143">
        <v>7193066843.0599995</v>
      </c>
      <c r="M164" s="143">
        <v>8846013608.5700016</v>
      </c>
      <c r="N164" s="143">
        <v>8708364621.6599998</v>
      </c>
      <c r="O164" s="143">
        <v>7830285307.5200014</v>
      </c>
      <c r="P164" s="143">
        <v>10989319897.77</v>
      </c>
      <c r="Q164" s="143">
        <f t="shared" si="5"/>
        <v>78502651484.110001</v>
      </c>
      <c r="R164" s="320"/>
      <c r="S164" s="320"/>
      <c r="T164"/>
      <c r="U164"/>
      <c r="X164"/>
      <c r="Y164"/>
      <c r="Z164"/>
      <c r="AA164"/>
    </row>
    <row r="165" spans="2:27" x14ac:dyDescent="0.25">
      <c r="B165" s="159" t="s">
        <v>321</v>
      </c>
      <c r="C165" s="146">
        <v>64208597908</v>
      </c>
      <c r="D165" s="146">
        <v>82234751844.669998</v>
      </c>
      <c r="E165" s="146">
        <v>3345364937.7999992</v>
      </c>
      <c r="F165" s="146">
        <v>5839439256.7199993</v>
      </c>
      <c r="G165" s="146">
        <v>3938924823.5799999</v>
      </c>
      <c r="H165" s="146">
        <v>6559882361.500001</v>
      </c>
      <c r="I165" s="146">
        <v>4310865942.5899992</v>
      </c>
      <c r="J165" s="146">
        <v>5059690236.9700003</v>
      </c>
      <c r="K165" s="146">
        <v>5881433646.3699989</v>
      </c>
      <c r="L165" s="146">
        <v>7193066843.0599995</v>
      </c>
      <c r="M165" s="146">
        <v>8846013608.5700016</v>
      </c>
      <c r="N165" s="146">
        <v>8708364621.6599998</v>
      </c>
      <c r="O165" s="146">
        <v>7830285307.5200014</v>
      </c>
      <c r="P165" s="143">
        <v>10989319897.77</v>
      </c>
      <c r="Q165" s="143">
        <f t="shared" si="5"/>
        <v>78502651484.110001</v>
      </c>
      <c r="R165" s="320"/>
      <c r="S165" s="320"/>
    </row>
    <row r="166" spans="2:27" x14ac:dyDescent="0.25">
      <c r="B166" s="158" t="s">
        <v>322</v>
      </c>
      <c r="C166" s="145">
        <v>46205626258</v>
      </c>
      <c r="D166" s="145">
        <v>63729071112.709999</v>
      </c>
      <c r="E166" s="145">
        <v>2682414947.7999997</v>
      </c>
      <c r="F166" s="145">
        <v>5063218819.2800007</v>
      </c>
      <c r="G166" s="145">
        <v>3270788526.5799999</v>
      </c>
      <c r="H166" s="145">
        <v>3931051433.6199999</v>
      </c>
      <c r="I166" s="145">
        <v>3162224213.1799994</v>
      </c>
      <c r="J166" s="145">
        <v>4533296997.1999998</v>
      </c>
      <c r="K166" s="145">
        <v>4917487452.6399994</v>
      </c>
      <c r="L166" s="145">
        <v>4603452085.8299999</v>
      </c>
      <c r="M166" s="145">
        <v>6605837386.7700005</v>
      </c>
      <c r="N166" s="145">
        <v>6860272644.0299997</v>
      </c>
      <c r="O166" s="145">
        <v>6389558931.3900003</v>
      </c>
      <c r="P166" s="144">
        <v>9142054425.0799999</v>
      </c>
      <c r="Q166" s="144">
        <f t="shared" si="5"/>
        <v>61161657863.399994</v>
      </c>
      <c r="R166" s="320"/>
      <c r="S166" s="320"/>
    </row>
    <row r="167" spans="2:27" x14ac:dyDescent="0.25">
      <c r="B167" s="158" t="s">
        <v>323</v>
      </c>
      <c r="C167" s="145">
        <v>399088825</v>
      </c>
      <c r="D167" s="145">
        <v>422676471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v>66559841.07</v>
      </c>
      <c r="Q167" s="144">
        <f t="shared" si="5"/>
        <v>416114848.80999994</v>
      </c>
      <c r="R167" s="320"/>
      <c r="S167" s="320"/>
    </row>
    <row r="168" spans="2:27" x14ac:dyDescent="0.25">
      <c r="B168" s="158" t="s">
        <v>324</v>
      </c>
      <c r="C168" s="145">
        <v>16525891997</v>
      </c>
      <c r="D168" s="145">
        <v>16936793114.289999</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2122310248.5600002</v>
      </c>
      <c r="N168" s="145">
        <v>1736283075.48</v>
      </c>
      <c r="O168" s="145">
        <v>1239612976.1900001</v>
      </c>
      <c r="P168" s="144">
        <v>1726323175.46</v>
      </c>
      <c r="Q168" s="144">
        <f t="shared" si="5"/>
        <v>15935517919.84</v>
      </c>
      <c r="R168" s="320"/>
      <c r="S168" s="320"/>
    </row>
    <row r="169" spans="2:27" x14ac:dyDescent="0.25">
      <c r="B169" s="158" t="s">
        <v>326</v>
      </c>
      <c r="C169" s="145">
        <v>280480234</v>
      </c>
      <c r="D169" s="145">
        <v>288700552.67000002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v>34540737.439999998</v>
      </c>
      <c r="Q169" s="144">
        <f t="shared" si="5"/>
        <v>287596664.26999998</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77630551.040000007</v>
      </c>
      <c r="I170" s="145">
        <v>111322529.26000001</v>
      </c>
      <c r="J170" s="145">
        <v>30575036.800000001</v>
      </c>
      <c r="K170" s="145">
        <v>81463988.689999998</v>
      </c>
      <c r="L170" s="145">
        <v>35349494.159999996</v>
      </c>
      <c r="M170" s="145">
        <v>66729148.620000005</v>
      </c>
      <c r="N170" s="145">
        <v>35751762.509999998</v>
      </c>
      <c r="O170" s="145">
        <v>119477652.3</v>
      </c>
      <c r="P170" s="144">
        <v>19841718.719999999</v>
      </c>
      <c r="Q170" s="144">
        <f t="shared" si="5"/>
        <v>701764187.78999996</v>
      </c>
      <c r="R170" s="320"/>
      <c r="S170" s="320"/>
      <c r="T170"/>
      <c r="U170"/>
      <c r="X170"/>
      <c r="Y170"/>
      <c r="Z170"/>
      <c r="AA170"/>
    </row>
    <row r="171" spans="2:27" s="40" customFormat="1" ht="15" customHeight="1" x14ac:dyDescent="0.25">
      <c r="B171" s="40" t="s">
        <v>329</v>
      </c>
      <c r="C171" s="143">
        <v>21563980144</v>
      </c>
      <c r="D171" s="143">
        <v>24389830175.52</v>
      </c>
      <c r="E171" s="143">
        <v>1640029396.2099998</v>
      </c>
      <c r="F171" s="143">
        <v>1651898147.4100001</v>
      </c>
      <c r="G171" s="143">
        <v>3418766798.8399992</v>
      </c>
      <c r="H171" s="143">
        <v>2426033326.7400002</v>
      </c>
      <c r="I171" s="143">
        <v>1842943584.3899999</v>
      </c>
      <c r="J171" s="143">
        <v>967860254.23000002</v>
      </c>
      <c r="K171" s="143">
        <v>1265978942.1799998</v>
      </c>
      <c r="L171" s="143">
        <v>1391831047.3200002</v>
      </c>
      <c r="M171" s="143">
        <v>1129226773.6500001</v>
      </c>
      <c r="N171" s="143">
        <v>2052425468.1800003</v>
      </c>
      <c r="O171" s="143">
        <v>2261286076.1900001</v>
      </c>
      <c r="P171" s="143">
        <v>3263092284.2299995</v>
      </c>
      <c r="Q171" s="143">
        <f t="shared" ref="Q171:Q202" si="6">SUM(E171:P171)</f>
        <v>23311372099.569996</v>
      </c>
      <c r="R171" s="320"/>
      <c r="S171" s="320"/>
      <c r="T171"/>
      <c r="U171"/>
      <c r="X171"/>
      <c r="Y171"/>
      <c r="Z171"/>
      <c r="AA171"/>
    </row>
    <row r="172" spans="2:27" x14ac:dyDescent="0.25">
      <c r="B172" s="159" t="s">
        <v>330</v>
      </c>
      <c r="C172" s="146">
        <v>21563980144</v>
      </c>
      <c r="D172" s="146">
        <v>24389830175.52</v>
      </c>
      <c r="E172" s="146">
        <v>1640029396.2099998</v>
      </c>
      <c r="F172" s="146">
        <v>1651898147.4100001</v>
      </c>
      <c r="G172" s="146">
        <v>3418766798.8399992</v>
      </c>
      <c r="H172" s="146">
        <v>2426033326.7400002</v>
      </c>
      <c r="I172" s="146">
        <v>1842943584.3899999</v>
      </c>
      <c r="J172" s="146">
        <v>967860254.23000002</v>
      </c>
      <c r="K172" s="146">
        <v>1265978942.1799998</v>
      </c>
      <c r="L172" s="146">
        <v>1391831047.3200002</v>
      </c>
      <c r="M172" s="146">
        <v>1129226773.6500001</v>
      </c>
      <c r="N172" s="146">
        <v>2052425468.1800003</v>
      </c>
      <c r="O172" s="146">
        <v>2261286076.1900001</v>
      </c>
      <c r="P172" s="143">
        <v>3263092284.2299995</v>
      </c>
      <c r="Q172" s="143">
        <f t="shared" si="6"/>
        <v>23311372099.569996</v>
      </c>
      <c r="R172" s="320"/>
      <c r="S172" s="320"/>
    </row>
    <row r="173" spans="2:27" x14ac:dyDescent="0.25">
      <c r="B173" s="158" t="s">
        <v>331</v>
      </c>
      <c r="C173" s="145">
        <v>21017326734</v>
      </c>
      <c r="D173" s="145">
        <v>23875682367.52</v>
      </c>
      <c r="E173" s="145">
        <v>1617829621.0799999</v>
      </c>
      <c r="F173" s="145">
        <v>1625627760.4400001</v>
      </c>
      <c r="G173" s="145">
        <v>3362618273.3799996</v>
      </c>
      <c r="H173" s="145">
        <v>2382653288.7400002</v>
      </c>
      <c r="I173" s="145">
        <v>1802332301.7599998</v>
      </c>
      <c r="J173" s="145">
        <v>930399674.16999996</v>
      </c>
      <c r="K173" s="145">
        <v>1231087275.76</v>
      </c>
      <c r="L173" s="145">
        <v>1355511539.6800003</v>
      </c>
      <c r="M173" s="145">
        <v>1097339895.1700001</v>
      </c>
      <c r="N173" s="145">
        <v>2000227599.9400001</v>
      </c>
      <c r="O173" s="145">
        <v>2201938761.8099999</v>
      </c>
      <c r="P173" s="144">
        <v>3203367569.8299999</v>
      </c>
      <c r="Q173" s="144">
        <f t="shared" si="6"/>
        <v>22810933561.760002</v>
      </c>
      <c r="R173" s="320"/>
      <c r="S173" s="320"/>
    </row>
    <row r="174" spans="2:27" x14ac:dyDescent="0.25">
      <c r="B174" s="158" t="s">
        <v>332</v>
      </c>
      <c r="C174" s="145">
        <v>224970555</v>
      </c>
      <c r="D174" s="145">
        <v>251486462</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v>21971900.220000003</v>
      </c>
      <c r="Q174" s="144">
        <f t="shared" si="6"/>
        <v>243782587.26000002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v>23913708.829999998</v>
      </c>
      <c r="Q175" s="144">
        <f t="shared" si="6"/>
        <v>163207342.52999997</v>
      </c>
      <c r="R175" s="320"/>
      <c r="S175" s="320"/>
    </row>
    <row r="176" spans="2:27" x14ac:dyDescent="0.25">
      <c r="B176" s="158" t="s">
        <v>334</v>
      </c>
      <c r="C176" s="145">
        <v>67484249</v>
      </c>
      <c r="D176" s="145">
        <v>2862740</v>
      </c>
      <c r="E176" s="145">
        <v>0</v>
      </c>
      <c r="F176" s="145"/>
      <c r="G176" s="145"/>
      <c r="H176" s="145"/>
      <c r="I176" s="145">
        <v>0</v>
      </c>
      <c r="J176" s="145">
        <v>0</v>
      </c>
      <c r="K176" s="145"/>
      <c r="L176" s="145">
        <v>0</v>
      </c>
      <c r="M176" s="145">
        <v>0</v>
      </c>
      <c r="N176" s="145"/>
      <c r="O176" s="145"/>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v>13839105.35</v>
      </c>
      <c r="Q177" s="144">
        <f t="shared" si="6"/>
        <v>93448608.019999996</v>
      </c>
      <c r="R177" s="320"/>
      <c r="S177" s="320"/>
      <c r="T177"/>
      <c r="U177"/>
      <c r="X177"/>
      <c r="Y177"/>
      <c r="Z177"/>
      <c r="AA177"/>
    </row>
    <row r="178" spans="2:27" s="40" customFormat="1" ht="15" customHeight="1" x14ac:dyDescent="0.25">
      <c r="B178" s="40" t="s">
        <v>87</v>
      </c>
      <c r="C178" s="143">
        <v>9400055025</v>
      </c>
      <c r="D178" s="143">
        <v>9001454770.7999992</v>
      </c>
      <c r="E178" s="143">
        <v>134568290.78</v>
      </c>
      <c r="F178" s="143">
        <v>315828414.52999997</v>
      </c>
      <c r="G178" s="143">
        <v>373655541.23000002</v>
      </c>
      <c r="H178" s="143">
        <v>465485395.90000004</v>
      </c>
      <c r="I178" s="143">
        <v>428670850.75999999</v>
      </c>
      <c r="J178" s="143">
        <v>743806064.90999997</v>
      </c>
      <c r="K178" s="143">
        <v>492462866.38999999</v>
      </c>
      <c r="L178" s="143">
        <v>490111448.37</v>
      </c>
      <c r="M178" s="143">
        <v>737949601.30000007</v>
      </c>
      <c r="N178" s="143">
        <v>552387362.13</v>
      </c>
      <c r="O178" s="143">
        <v>713162630.83999991</v>
      </c>
      <c r="P178" s="143">
        <v>1744513519.2600002</v>
      </c>
      <c r="Q178" s="143">
        <f t="shared" si="6"/>
        <v>7192601986.4000006</v>
      </c>
      <c r="R178" s="320"/>
      <c r="S178" s="320"/>
      <c r="T178"/>
      <c r="U178"/>
      <c r="X178"/>
      <c r="Y178"/>
      <c r="Z178"/>
      <c r="AA178"/>
    </row>
    <row r="179" spans="2:27" x14ac:dyDescent="0.25">
      <c r="B179" s="159" t="s">
        <v>336</v>
      </c>
      <c r="C179" s="146">
        <v>9400055025</v>
      </c>
      <c r="D179" s="146">
        <v>9001454770.7999992</v>
      </c>
      <c r="E179" s="146">
        <v>134568290.78</v>
      </c>
      <c r="F179" s="146">
        <v>315828414.52999997</v>
      </c>
      <c r="G179" s="146">
        <v>373655541.23000002</v>
      </c>
      <c r="H179" s="146">
        <v>465485395.90000004</v>
      </c>
      <c r="I179" s="146">
        <v>428670850.75999999</v>
      </c>
      <c r="J179" s="146">
        <v>743806064.90999997</v>
      </c>
      <c r="K179" s="146">
        <v>492462866.38999999</v>
      </c>
      <c r="L179" s="146">
        <v>490111448.37</v>
      </c>
      <c r="M179" s="146">
        <v>737949601.30000007</v>
      </c>
      <c r="N179" s="146">
        <v>552387362.13</v>
      </c>
      <c r="O179" s="146">
        <v>713162630.83999991</v>
      </c>
      <c r="P179" s="143">
        <v>1744513519.2600002</v>
      </c>
      <c r="Q179" s="143">
        <f t="shared" si="6"/>
        <v>7192601986.4000006</v>
      </c>
      <c r="R179" s="320"/>
      <c r="S179" s="320"/>
    </row>
    <row r="180" spans="2:27" x14ac:dyDescent="0.25">
      <c r="B180" s="158" t="s">
        <v>337</v>
      </c>
      <c r="C180" s="145">
        <v>5316809425</v>
      </c>
      <c r="D180" s="145">
        <v>5419181258.8000002</v>
      </c>
      <c r="E180" s="145">
        <v>120341051.51000001</v>
      </c>
      <c r="F180" s="145">
        <v>167167222.16</v>
      </c>
      <c r="G180" s="145">
        <v>192121410.24999997</v>
      </c>
      <c r="H180" s="145">
        <v>259315833.35000002</v>
      </c>
      <c r="I180" s="145">
        <v>237543809.91999999</v>
      </c>
      <c r="J180" s="145">
        <v>459283837.53000003</v>
      </c>
      <c r="K180" s="145">
        <v>333190453.56</v>
      </c>
      <c r="L180" s="145">
        <v>349918313.94999999</v>
      </c>
      <c r="M180" s="145">
        <v>498083363.89000005</v>
      </c>
      <c r="N180" s="145">
        <v>317417268.86000001</v>
      </c>
      <c r="O180" s="145">
        <v>428913910.44</v>
      </c>
      <c r="P180" s="144">
        <v>1251336690.1000001</v>
      </c>
      <c r="Q180" s="144">
        <f t="shared" si="6"/>
        <v>4614633165.5200005</v>
      </c>
      <c r="R180" s="320"/>
      <c r="S180" s="320"/>
    </row>
    <row r="181" spans="2:27" s="40" customFormat="1" ht="15" customHeight="1" x14ac:dyDescent="0.25">
      <c r="B181" s="158" t="s">
        <v>338</v>
      </c>
      <c r="C181" s="145">
        <v>4083245600</v>
      </c>
      <c r="D181" s="145">
        <v>3582273512</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234970093.27000001</v>
      </c>
      <c r="O181" s="145">
        <v>284248720.39999998</v>
      </c>
      <c r="P181" s="144">
        <v>493176829.15999997</v>
      </c>
      <c r="Q181" s="144">
        <f t="shared" si="6"/>
        <v>2577968820.8800001</v>
      </c>
      <c r="R181" s="320"/>
      <c r="S181" s="320"/>
      <c r="T181"/>
      <c r="U181"/>
      <c r="X181"/>
      <c r="Y181"/>
      <c r="Z181"/>
      <c r="AA181"/>
    </row>
    <row r="182" spans="2:27" s="40" customFormat="1" ht="15" customHeight="1" x14ac:dyDescent="0.25">
      <c r="B182" s="40" t="s">
        <v>339</v>
      </c>
      <c r="C182" s="143">
        <v>11681565715</v>
      </c>
      <c r="D182" s="143">
        <v>13161423420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v>1729736184.3200002</v>
      </c>
      <c r="Q182" s="143">
        <f t="shared" si="6"/>
        <v>13148825439.909998</v>
      </c>
      <c r="R182" s="320"/>
      <c r="S182" s="320"/>
      <c r="T182"/>
      <c r="U182"/>
      <c r="X182"/>
      <c r="Y182"/>
      <c r="Z182"/>
      <c r="AA182"/>
    </row>
    <row r="183" spans="2:27" x14ac:dyDescent="0.25">
      <c r="B183" s="159" t="s">
        <v>340</v>
      </c>
      <c r="C183" s="146">
        <v>11681565715</v>
      </c>
      <c r="D183" s="146">
        <v>13161423420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v>1729736184.3200002</v>
      </c>
      <c r="Q183" s="143">
        <f t="shared" si="6"/>
        <v>13148825439.909998</v>
      </c>
      <c r="R183" s="320"/>
      <c r="S183" s="320"/>
    </row>
    <row r="184" spans="2:27" s="40" customFormat="1" ht="15" customHeight="1" x14ac:dyDescent="0.25">
      <c r="B184" s="158" t="s">
        <v>341</v>
      </c>
      <c r="C184" s="145">
        <v>11681565715</v>
      </c>
      <c r="D184" s="145">
        <v>13161423420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v>1729736184.3200002</v>
      </c>
      <c r="Q184" s="144">
        <f t="shared" si="6"/>
        <v>13148825439.909998</v>
      </c>
      <c r="R184" s="320"/>
      <c r="S184" s="320"/>
      <c r="T184"/>
      <c r="U184"/>
      <c r="X184"/>
      <c r="Y184"/>
      <c r="Z184"/>
      <c r="AA184"/>
    </row>
    <row r="185" spans="2:27" s="40" customFormat="1" ht="15" customHeight="1" x14ac:dyDescent="0.25">
      <c r="B185" s="40" t="s">
        <v>88</v>
      </c>
      <c r="C185" s="143">
        <v>1254308155</v>
      </c>
      <c r="D185" s="143">
        <v>1272306034.1400001</v>
      </c>
      <c r="E185" s="143">
        <v>71842290.99000001</v>
      </c>
      <c r="F185" s="143">
        <v>89090508.450000018</v>
      </c>
      <c r="G185" s="143">
        <v>79063152.839999989</v>
      </c>
      <c r="H185" s="143">
        <v>113916894.31</v>
      </c>
      <c r="I185" s="143">
        <v>106491116.25000001</v>
      </c>
      <c r="J185" s="143">
        <v>100891520.90999998</v>
      </c>
      <c r="K185" s="143">
        <v>116027780.73000002</v>
      </c>
      <c r="L185" s="143">
        <v>85088367.850000009</v>
      </c>
      <c r="M185" s="143">
        <v>87369631.589999989</v>
      </c>
      <c r="N185" s="143">
        <v>112211274.47000001</v>
      </c>
      <c r="O185" s="143">
        <v>118375699.80999999</v>
      </c>
      <c r="P185" s="143">
        <v>134549729.02000001</v>
      </c>
      <c r="Q185" s="143">
        <f t="shared" si="6"/>
        <v>1214917967.22</v>
      </c>
      <c r="R185" s="320"/>
      <c r="S185" s="320"/>
      <c r="T185"/>
      <c r="U185"/>
      <c r="X185"/>
      <c r="Y185"/>
      <c r="Z185"/>
      <c r="AA185"/>
    </row>
    <row r="186" spans="2:27" x14ac:dyDescent="0.25">
      <c r="B186" s="159" t="s">
        <v>342</v>
      </c>
      <c r="C186" s="146">
        <v>1254308155</v>
      </c>
      <c r="D186" s="146">
        <v>1272306034.1400001</v>
      </c>
      <c r="E186" s="146">
        <v>71842290.99000001</v>
      </c>
      <c r="F186" s="146">
        <v>89090508.450000018</v>
      </c>
      <c r="G186" s="146">
        <v>79063152.839999989</v>
      </c>
      <c r="H186" s="146">
        <v>113916894.31</v>
      </c>
      <c r="I186" s="146">
        <v>106491116.25000001</v>
      </c>
      <c r="J186" s="146">
        <v>100891520.90999998</v>
      </c>
      <c r="K186" s="146">
        <v>116027780.73000002</v>
      </c>
      <c r="L186" s="146">
        <v>85088367.850000009</v>
      </c>
      <c r="M186" s="146">
        <v>87369631.589999989</v>
      </c>
      <c r="N186" s="146">
        <v>112211274.47000001</v>
      </c>
      <c r="O186" s="146">
        <v>118375699.80999999</v>
      </c>
      <c r="P186" s="143">
        <v>134549729.02000001</v>
      </c>
      <c r="Q186" s="143">
        <f t="shared" si="6"/>
        <v>1214917967.22</v>
      </c>
      <c r="R186" s="320"/>
      <c r="S186" s="320"/>
    </row>
    <row r="187" spans="2:27" s="40" customFormat="1" ht="15" customHeight="1" x14ac:dyDescent="0.25">
      <c r="B187" s="158" t="s">
        <v>343</v>
      </c>
      <c r="C187" s="145">
        <v>1254308155</v>
      </c>
      <c r="D187" s="145">
        <v>1272306034.1400001</v>
      </c>
      <c r="E187" s="145">
        <v>71842290.99000001</v>
      </c>
      <c r="F187" s="145">
        <v>89090508.450000018</v>
      </c>
      <c r="G187" s="145">
        <v>79063152.839999989</v>
      </c>
      <c r="H187" s="145">
        <v>113916894.31</v>
      </c>
      <c r="I187" s="145">
        <v>106491116.25000001</v>
      </c>
      <c r="J187" s="145">
        <v>100891520.90999998</v>
      </c>
      <c r="K187" s="145">
        <v>116027780.73000002</v>
      </c>
      <c r="L187" s="145">
        <v>85088367.850000009</v>
      </c>
      <c r="M187" s="145">
        <v>87369631.589999989</v>
      </c>
      <c r="N187" s="145">
        <v>112211274.47000001</v>
      </c>
      <c r="O187" s="145">
        <v>118375699.80999999</v>
      </c>
      <c r="P187" s="144">
        <v>134549729.02000001</v>
      </c>
      <c r="Q187" s="144">
        <f t="shared" si="6"/>
        <v>1214917967.22</v>
      </c>
      <c r="R187" s="320"/>
      <c r="S187" s="320"/>
      <c r="T187"/>
      <c r="U187"/>
      <c r="X187"/>
      <c r="Y187"/>
      <c r="Z187"/>
      <c r="AA187"/>
    </row>
    <row r="188" spans="2:27" s="40" customFormat="1" ht="15" customHeight="1" x14ac:dyDescent="0.25">
      <c r="B188" s="40" t="s">
        <v>89</v>
      </c>
      <c r="C188" s="143">
        <v>4163038522</v>
      </c>
      <c r="D188" s="143">
        <v>4386819195.0199995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v>619339275.26000011</v>
      </c>
      <c r="Q188" s="143">
        <f t="shared" si="6"/>
        <v>4303317771.4499998</v>
      </c>
      <c r="R188" s="320"/>
      <c r="S188" s="320"/>
      <c r="T188"/>
      <c r="U188"/>
      <c r="X188"/>
      <c r="Y188"/>
      <c r="Z188"/>
      <c r="AA188"/>
    </row>
    <row r="189" spans="2:27" x14ac:dyDescent="0.25">
      <c r="B189" s="159" t="s">
        <v>344</v>
      </c>
      <c r="C189" s="146">
        <v>4163038522</v>
      </c>
      <c r="D189" s="146">
        <v>4386819195.0199995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v>619339275.26000011</v>
      </c>
      <c r="Q189" s="143">
        <f t="shared" si="6"/>
        <v>4303317771.4499998</v>
      </c>
      <c r="R189" s="320"/>
      <c r="S189" s="320"/>
    </row>
    <row r="190" spans="2:27" x14ac:dyDescent="0.25">
      <c r="B190" s="158" t="s">
        <v>345</v>
      </c>
      <c r="C190" s="145">
        <v>2769626890</v>
      </c>
      <c r="D190" s="145">
        <v>2876563000.9099998</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v>442942399.56999999</v>
      </c>
      <c r="Q190" s="144">
        <f t="shared" si="6"/>
        <v>2843164526.0900002</v>
      </c>
      <c r="R190" s="320"/>
      <c r="S190" s="320"/>
    </row>
    <row r="191" spans="2:27" x14ac:dyDescent="0.25">
      <c r="B191" s="158" t="s">
        <v>346</v>
      </c>
      <c r="C191" s="145">
        <v>121184967</v>
      </c>
      <c r="D191" s="145">
        <v>121846723.23999999</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v>13535826.68</v>
      </c>
      <c r="Q191" s="144">
        <f t="shared" si="6"/>
        <v>121279794.56999999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v>35534871.490000002</v>
      </c>
      <c r="Q192" s="144">
        <f t="shared" si="6"/>
        <v>189050773.88000003</v>
      </c>
      <c r="R192" s="320"/>
      <c r="S192" s="320"/>
    </row>
    <row r="193" spans="2:27" x14ac:dyDescent="0.25">
      <c r="B193" s="158" t="s">
        <v>348</v>
      </c>
      <c r="C193" s="145">
        <v>707103172</v>
      </c>
      <c r="D193" s="145">
        <v>780803543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v>78605822.670000017</v>
      </c>
      <c r="Q193" s="144">
        <f t="shared" si="6"/>
        <v>769416606</v>
      </c>
      <c r="R193" s="320"/>
      <c r="S193" s="320"/>
    </row>
    <row r="194" spans="2:27" s="40" customFormat="1" ht="15" customHeight="1" x14ac:dyDescent="0.25">
      <c r="B194" s="158" t="s">
        <v>458</v>
      </c>
      <c r="C194" s="145">
        <v>348799992</v>
      </c>
      <c r="D194" s="145">
        <v>383780653.87</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v>48720354.850000001</v>
      </c>
      <c r="Q194" s="144">
        <f t="shared" si="6"/>
        <v>380406070.91000003</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65447044.329999998</v>
      </c>
      <c r="J195" s="143">
        <v>61696678.030000001</v>
      </c>
      <c r="K195" s="143">
        <v>51133396.409999996</v>
      </c>
      <c r="L195" s="143">
        <v>49461110.340000004</v>
      </c>
      <c r="M195" s="143">
        <v>52585841.5</v>
      </c>
      <c r="N195" s="143">
        <v>46910167.579999998</v>
      </c>
      <c r="O195" s="143">
        <v>90777632.689999998</v>
      </c>
      <c r="P195" s="143">
        <v>130414236.53</v>
      </c>
      <c r="Q195" s="143">
        <f t="shared" si="6"/>
        <v>737939362.90999997</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65447044.329999998</v>
      </c>
      <c r="J196" s="146">
        <v>61696678.030000001</v>
      </c>
      <c r="K196" s="146">
        <v>51133396.409999996</v>
      </c>
      <c r="L196" s="146">
        <v>49461110.340000004</v>
      </c>
      <c r="M196" s="146">
        <v>52585841.5</v>
      </c>
      <c r="N196" s="146">
        <v>46910167.579999998</v>
      </c>
      <c r="O196" s="146">
        <v>90777632.689999998</v>
      </c>
      <c r="P196" s="143">
        <v>130414236.53</v>
      </c>
      <c r="Q196" s="143">
        <f t="shared" si="6"/>
        <v>737939362.90999997</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65447044.329999998</v>
      </c>
      <c r="J197" s="145">
        <v>61696678.030000001</v>
      </c>
      <c r="K197" s="145">
        <v>51133396.409999996</v>
      </c>
      <c r="L197" s="145">
        <v>49461110.340000004</v>
      </c>
      <c r="M197" s="145">
        <v>52585841.5</v>
      </c>
      <c r="N197" s="145">
        <v>46910167.579999998</v>
      </c>
      <c r="O197" s="145">
        <v>90777632.689999998</v>
      </c>
      <c r="P197" s="144">
        <v>130414236.53</v>
      </c>
      <c r="Q197" s="144">
        <f t="shared" si="6"/>
        <v>737939362.90999997</v>
      </c>
      <c r="R197" s="320"/>
      <c r="S197" s="320"/>
      <c r="T197"/>
      <c r="U197"/>
      <c r="X197"/>
      <c r="Y197"/>
      <c r="Z197"/>
      <c r="AA197"/>
    </row>
    <row r="198" spans="2:27" s="40" customFormat="1" ht="15" customHeight="1" x14ac:dyDescent="0.25">
      <c r="B198" s="40" t="s">
        <v>98</v>
      </c>
      <c r="C198" s="143">
        <v>17321712417</v>
      </c>
      <c r="D198" s="143">
        <v>14834197393.710001</v>
      </c>
      <c r="E198" s="143">
        <v>680179476.19000006</v>
      </c>
      <c r="F198" s="143">
        <v>909991724.00000012</v>
      </c>
      <c r="G198" s="143">
        <v>1054825445.5999999</v>
      </c>
      <c r="H198" s="143">
        <v>865520003.8499999</v>
      </c>
      <c r="I198" s="143">
        <v>1056002256.8100001</v>
      </c>
      <c r="J198" s="143">
        <v>904573775.39999986</v>
      </c>
      <c r="K198" s="143">
        <v>1288782922.5999999</v>
      </c>
      <c r="L198" s="143">
        <v>1127519121.47</v>
      </c>
      <c r="M198" s="143">
        <v>1112298714.7900002</v>
      </c>
      <c r="N198" s="143">
        <v>1267672713.4100001</v>
      </c>
      <c r="O198" s="143">
        <v>1082253530.6600001</v>
      </c>
      <c r="P198" s="143">
        <v>2965452412.1099997</v>
      </c>
      <c r="Q198" s="143">
        <f t="shared" si="6"/>
        <v>14315072096.889999</v>
      </c>
      <c r="R198" s="320"/>
      <c r="S198" s="320"/>
      <c r="T198"/>
      <c r="U198"/>
      <c r="X198"/>
      <c r="Y198"/>
      <c r="Z198"/>
      <c r="AA198"/>
    </row>
    <row r="199" spans="2:27" x14ac:dyDescent="0.25">
      <c r="B199" s="159" t="s">
        <v>351</v>
      </c>
      <c r="C199" s="146">
        <v>17321712417</v>
      </c>
      <c r="D199" s="146">
        <v>14834197393.710001</v>
      </c>
      <c r="E199" s="146">
        <v>680179476.19000006</v>
      </c>
      <c r="F199" s="146">
        <v>909991724.00000012</v>
      </c>
      <c r="G199" s="146">
        <v>1054825445.5999999</v>
      </c>
      <c r="H199" s="146">
        <v>865520003.8499999</v>
      </c>
      <c r="I199" s="146">
        <v>1056002256.8100001</v>
      </c>
      <c r="J199" s="146">
        <v>904573775.39999986</v>
      </c>
      <c r="K199" s="146">
        <v>1288782922.5999999</v>
      </c>
      <c r="L199" s="146">
        <v>1127519121.47</v>
      </c>
      <c r="M199" s="146">
        <v>1112298714.7900002</v>
      </c>
      <c r="N199" s="146">
        <v>1267672713.4100001</v>
      </c>
      <c r="O199" s="146">
        <v>1082253530.6600001</v>
      </c>
      <c r="P199" s="143">
        <v>2965452412.1099997</v>
      </c>
      <c r="Q199" s="143">
        <f t="shared" si="6"/>
        <v>14315072096.889999</v>
      </c>
      <c r="R199" s="320"/>
      <c r="S199" s="320"/>
    </row>
    <row r="200" spans="2:27" x14ac:dyDescent="0.25">
      <c r="B200" s="158" t="s">
        <v>352</v>
      </c>
      <c r="C200" s="145">
        <v>16218212417</v>
      </c>
      <c r="D200" s="145">
        <v>13065682580.710001</v>
      </c>
      <c r="E200" s="145">
        <v>663687142.57000005</v>
      </c>
      <c r="F200" s="145">
        <v>883559474.30000007</v>
      </c>
      <c r="G200" s="145">
        <v>1001057468.8099999</v>
      </c>
      <c r="H200" s="145">
        <v>762289086.40999997</v>
      </c>
      <c r="I200" s="145">
        <v>982599077.54000008</v>
      </c>
      <c r="J200" s="145">
        <v>788245777.6099999</v>
      </c>
      <c r="K200" s="145">
        <v>984730098.60000002</v>
      </c>
      <c r="L200" s="145">
        <v>987604501.28999996</v>
      </c>
      <c r="M200" s="145">
        <v>944394232.72000015</v>
      </c>
      <c r="N200" s="145">
        <v>1076989942.24</v>
      </c>
      <c r="O200" s="145">
        <v>927751673.63</v>
      </c>
      <c r="P200" s="144">
        <v>2602158808.6199999</v>
      </c>
      <c r="Q200" s="144">
        <f t="shared" si="6"/>
        <v>12605067284.34</v>
      </c>
      <c r="R200" s="320"/>
      <c r="S200" s="320"/>
    </row>
    <row r="201" spans="2:27" s="40" customFormat="1" ht="15" customHeight="1" x14ac:dyDescent="0.25">
      <c r="B201" s="158" t="s">
        <v>353</v>
      </c>
      <c r="C201" s="145">
        <v>1103500000</v>
      </c>
      <c r="D201" s="145">
        <v>1768514813</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154501857.03</v>
      </c>
      <c r="P201" s="144">
        <v>363293603.48999995</v>
      </c>
      <c r="Q201" s="144">
        <f t="shared" si="6"/>
        <v>1710004812.55</v>
      </c>
      <c r="R201" s="320"/>
      <c r="S201" s="320"/>
      <c r="T201"/>
      <c r="U201"/>
      <c r="X201"/>
      <c r="Y201"/>
      <c r="Z201"/>
      <c r="AA201"/>
    </row>
    <row r="202" spans="2:27" s="40" customFormat="1" ht="15" customHeight="1" x14ac:dyDescent="0.25">
      <c r="B202" s="40" t="s">
        <v>354</v>
      </c>
      <c r="C202" s="143">
        <v>22851776170</v>
      </c>
      <c r="D202" s="143">
        <v>24042922140.540001</v>
      </c>
      <c r="E202" s="143">
        <v>1404486088.2799997</v>
      </c>
      <c r="F202" s="143">
        <v>1491303180.3099999</v>
      </c>
      <c r="G202" s="143">
        <v>1793224184.6600001</v>
      </c>
      <c r="H202" s="143">
        <v>3016067066.0800004</v>
      </c>
      <c r="I202" s="143">
        <v>629699098.50999999</v>
      </c>
      <c r="J202" s="143">
        <v>1777807681.8699999</v>
      </c>
      <c r="K202" s="143">
        <v>1823078050.8500001</v>
      </c>
      <c r="L202" s="143">
        <v>1824373606.5799999</v>
      </c>
      <c r="M202" s="143">
        <v>1764065610.51</v>
      </c>
      <c r="N202" s="143">
        <v>1928330059.52</v>
      </c>
      <c r="O202" s="143">
        <v>3070121604.9300003</v>
      </c>
      <c r="P202" s="143">
        <v>3349324447.9699993</v>
      </c>
      <c r="Q202" s="143">
        <f t="shared" si="6"/>
        <v>23871880680.07</v>
      </c>
      <c r="R202" s="320"/>
      <c r="S202" s="320"/>
      <c r="T202"/>
      <c r="U202"/>
      <c r="X202"/>
      <c r="Y202"/>
      <c r="Z202"/>
      <c r="AA202"/>
    </row>
    <row r="203" spans="2:27" x14ac:dyDescent="0.25">
      <c r="B203" s="159" t="s">
        <v>355</v>
      </c>
      <c r="C203" s="146">
        <v>22851776170</v>
      </c>
      <c r="D203" s="146">
        <v>24042922140.540001</v>
      </c>
      <c r="E203" s="146">
        <v>1404486088.2799997</v>
      </c>
      <c r="F203" s="146">
        <v>1491303180.3099999</v>
      </c>
      <c r="G203" s="146">
        <v>1793224184.6600001</v>
      </c>
      <c r="H203" s="146">
        <v>3016067066.0800004</v>
      </c>
      <c r="I203" s="146">
        <v>629699098.50999999</v>
      </c>
      <c r="J203" s="146">
        <v>1777807681.8699999</v>
      </c>
      <c r="K203" s="146">
        <v>1823078050.8500001</v>
      </c>
      <c r="L203" s="146">
        <v>1824373606.5799999</v>
      </c>
      <c r="M203" s="146">
        <v>1764065610.51</v>
      </c>
      <c r="N203" s="146">
        <v>1928330059.52</v>
      </c>
      <c r="O203" s="146">
        <v>3070121604.9300003</v>
      </c>
      <c r="P203" s="143">
        <v>3349324447.9699993</v>
      </c>
      <c r="Q203" s="143">
        <f t="shared" ref="Q203:Q234" si="7">SUM(E203:P203)</f>
        <v>23871880680.07</v>
      </c>
      <c r="R203" s="320"/>
      <c r="S203" s="320"/>
    </row>
    <row r="204" spans="2:27" x14ac:dyDescent="0.25">
      <c r="B204" s="158" t="s">
        <v>356</v>
      </c>
      <c r="C204" s="145">
        <v>20519276070</v>
      </c>
      <c r="D204" s="145">
        <v>21659045354.400002</v>
      </c>
      <c r="E204" s="145">
        <v>1320523978.3399999</v>
      </c>
      <c r="F204" s="145">
        <v>1326283693.2</v>
      </c>
      <c r="G204" s="145">
        <v>1643167883.6000001</v>
      </c>
      <c r="H204" s="145">
        <v>2822290245.9700003</v>
      </c>
      <c r="I204" s="145">
        <v>498065753.56</v>
      </c>
      <c r="J204" s="145">
        <v>1630033230.73</v>
      </c>
      <c r="K204" s="145">
        <v>1662167373.8900001</v>
      </c>
      <c r="L204" s="145">
        <v>1616868460.6399999</v>
      </c>
      <c r="M204" s="145">
        <v>1638929468.3399999</v>
      </c>
      <c r="N204" s="145">
        <v>1658363814.5899999</v>
      </c>
      <c r="O204" s="145">
        <v>2769375967.6100001</v>
      </c>
      <c r="P204" s="144">
        <v>2969125591.3799996</v>
      </c>
      <c r="Q204" s="144">
        <f t="shared" si="7"/>
        <v>21555195461.850002</v>
      </c>
      <c r="R204" s="320"/>
      <c r="S204" s="320"/>
    </row>
    <row r="205" spans="2:27" x14ac:dyDescent="0.25">
      <c r="B205" s="158" t="s">
        <v>357</v>
      </c>
      <c r="C205" s="145">
        <v>1141600000</v>
      </c>
      <c r="D205" s="145">
        <v>1233576686.1399999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v>158657079.23999998</v>
      </c>
      <c r="Q205" s="144">
        <f t="shared" si="7"/>
        <v>1204585583.9399998</v>
      </c>
      <c r="R205" s="320"/>
      <c r="S205" s="320"/>
    </row>
    <row r="206" spans="2:27" x14ac:dyDescent="0.25">
      <c r="B206" s="158" t="s">
        <v>414</v>
      </c>
      <c r="C206" s="145">
        <v>1150300100</v>
      </c>
      <c r="D206" s="145">
        <v>1150300100</v>
      </c>
      <c r="E206" s="145">
        <v>34024148.340000004</v>
      </c>
      <c r="F206" s="145">
        <v>61172657.270000003</v>
      </c>
      <c r="G206" s="145">
        <v>65548778.949999988</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v>221541777.34999999</v>
      </c>
      <c r="Q206" s="144">
        <f t="shared" si="7"/>
        <v>1112099634.28</v>
      </c>
      <c r="R206" s="320"/>
      <c r="S206" s="320"/>
    </row>
    <row r="207" spans="2:27" s="40" customFormat="1" ht="15" customHeight="1" x14ac:dyDescent="0.25">
      <c r="B207" s="158" t="s">
        <v>359</v>
      </c>
      <c r="C207" s="145">
        <v>40600000</v>
      </c>
      <c r="D207" s="145">
        <v>0</v>
      </c>
      <c r="E207" s="145">
        <v>0</v>
      </c>
      <c r="F207" s="145"/>
      <c r="G207" s="145"/>
      <c r="H207" s="145"/>
      <c r="I207" s="145">
        <v>0</v>
      </c>
      <c r="J207" s="145"/>
      <c r="K207" s="145">
        <v>0</v>
      </c>
      <c r="L207" s="145">
        <v>0</v>
      </c>
      <c r="M207" s="145">
        <v>0</v>
      </c>
      <c r="N207" s="145"/>
      <c r="O207" s="145"/>
      <c r="P207" s="183"/>
      <c r="Q207" s="183">
        <f t="shared" si="7"/>
        <v>0</v>
      </c>
      <c r="R207" s="320"/>
      <c r="S207" s="320"/>
      <c r="T207"/>
      <c r="U207"/>
      <c r="X207"/>
      <c r="Y207"/>
      <c r="Z207"/>
      <c r="AA207"/>
    </row>
    <row r="208" spans="2:27" s="89" customFormat="1" ht="15" customHeight="1" x14ac:dyDescent="0.25">
      <c r="B208" s="40" t="s">
        <v>360</v>
      </c>
      <c r="C208" s="143">
        <v>4007403958</v>
      </c>
      <c r="D208" s="143">
        <v>4703624675.1600008</v>
      </c>
      <c r="E208" s="143">
        <v>155455494.29000002</v>
      </c>
      <c r="F208" s="143">
        <v>189880623.29000002</v>
      </c>
      <c r="G208" s="143">
        <v>249847233.42000002</v>
      </c>
      <c r="H208" s="143">
        <v>272853578.94</v>
      </c>
      <c r="I208" s="143">
        <v>229846799.14000002</v>
      </c>
      <c r="J208" s="143">
        <v>387741117.60999995</v>
      </c>
      <c r="K208" s="143">
        <v>216137534.31999999</v>
      </c>
      <c r="L208" s="143">
        <v>222822552.68999997</v>
      </c>
      <c r="M208" s="143">
        <v>222514069.84</v>
      </c>
      <c r="N208" s="143">
        <v>324348026.71999997</v>
      </c>
      <c r="O208" s="143">
        <v>693375721.95999992</v>
      </c>
      <c r="P208" s="143">
        <v>697762413.32999992</v>
      </c>
      <c r="Q208" s="143">
        <f t="shared" si="7"/>
        <v>3862585165.5499997</v>
      </c>
      <c r="R208" s="320"/>
      <c r="S208" s="320"/>
      <c r="T208"/>
      <c r="U208"/>
      <c r="X208"/>
      <c r="Y208"/>
      <c r="Z208"/>
      <c r="AA208"/>
    </row>
    <row r="209" spans="2:27" s="12" customFormat="1" x14ac:dyDescent="0.25">
      <c r="B209" s="159" t="s">
        <v>361</v>
      </c>
      <c r="C209" s="146">
        <v>4007403958</v>
      </c>
      <c r="D209" s="146">
        <v>4703624675.1600008</v>
      </c>
      <c r="E209" s="146">
        <v>155455494.29000002</v>
      </c>
      <c r="F209" s="146">
        <v>189880623.29000002</v>
      </c>
      <c r="G209" s="146">
        <v>249847233.42000002</v>
      </c>
      <c r="H209" s="146">
        <v>272853578.94</v>
      </c>
      <c r="I209" s="146">
        <v>229846799.14000002</v>
      </c>
      <c r="J209" s="146">
        <v>387741117.60999995</v>
      </c>
      <c r="K209" s="146">
        <v>216137534.31999999</v>
      </c>
      <c r="L209" s="146">
        <v>222822552.68999997</v>
      </c>
      <c r="M209" s="146">
        <v>222514069.84</v>
      </c>
      <c r="N209" s="146">
        <v>324348026.71999997</v>
      </c>
      <c r="O209" s="146">
        <v>693375721.95999992</v>
      </c>
      <c r="P209" s="143">
        <v>697762413.32999992</v>
      </c>
      <c r="Q209" s="143">
        <f t="shared" si="7"/>
        <v>3862585165.5499997</v>
      </c>
      <c r="R209" s="320"/>
      <c r="S209" s="320"/>
      <c r="T209"/>
      <c r="U209"/>
      <c r="X209"/>
      <c r="Y209"/>
      <c r="Z209"/>
      <c r="AA209"/>
    </row>
    <row r="210" spans="2:27" s="12" customFormat="1" x14ac:dyDescent="0.25">
      <c r="B210" s="158" t="s">
        <v>362</v>
      </c>
      <c r="C210" s="145">
        <v>2598907436</v>
      </c>
      <c r="D210" s="145">
        <v>3236296493.6600003</v>
      </c>
      <c r="E210" s="145">
        <v>101490768.25999999</v>
      </c>
      <c r="F210" s="145">
        <v>133720411.80000001</v>
      </c>
      <c r="G210" s="145">
        <v>185990171.15000001</v>
      </c>
      <c r="H210" s="145">
        <v>184370625.57999998</v>
      </c>
      <c r="I210" s="145">
        <v>148751867.31</v>
      </c>
      <c r="J210" s="145">
        <v>222738316.72999999</v>
      </c>
      <c r="K210" s="145">
        <v>140709141.22</v>
      </c>
      <c r="L210" s="145">
        <v>141621992.53999999</v>
      </c>
      <c r="M210" s="145">
        <v>133029140.25</v>
      </c>
      <c r="N210" s="145">
        <v>196149753.88</v>
      </c>
      <c r="O210" s="145">
        <v>570193059.76999998</v>
      </c>
      <c r="P210" s="165">
        <v>424873844.03999996</v>
      </c>
      <c r="Q210" s="145">
        <f t="shared" si="7"/>
        <v>2583639092.5299997</v>
      </c>
      <c r="R210" s="320"/>
      <c r="S210" s="320"/>
      <c r="T210"/>
      <c r="U210"/>
      <c r="X210"/>
      <c r="Y210"/>
      <c r="Z210"/>
      <c r="AA210"/>
    </row>
    <row r="211" spans="2:27" s="12" customFormat="1" x14ac:dyDescent="0.25">
      <c r="B211" s="158" t="s">
        <v>363</v>
      </c>
      <c r="C211" s="145">
        <v>342565315</v>
      </c>
      <c r="D211" s="145">
        <v>342565315</v>
      </c>
      <c r="E211" s="145">
        <v>0</v>
      </c>
      <c r="F211" s="145">
        <v>0</v>
      </c>
      <c r="G211" s="145"/>
      <c r="H211" s="145"/>
      <c r="I211" s="145">
        <v>0</v>
      </c>
      <c r="J211" s="145">
        <v>61702734.170000002</v>
      </c>
      <c r="K211" s="145">
        <v>0</v>
      </c>
      <c r="L211" s="145">
        <v>0</v>
      </c>
      <c r="M211" s="145">
        <v>0</v>
      </c>
      <c r="N211" s="145">
        <v>4059438.48</v>
      </c>
      <c r="O211" s="145">
        <v>0</v>
      </c>
      <c r="P211" s="165">
        <v>142538368.88</v>
      </c>
      <c r="Q211" s="145">
        <f t="shared" si="7"/>
        <v>208300541.53</v>
      </c>
      <c r="R211" s="320"/>
      <c r="S211" s="320"/>
      <c r="T211"/>
      <c r="U211"/>
      <c r="X211"/>
      <c r="Y211"/>
      <c r="Z211"/>
      <c r="AA211"/>
    </row>
    <row r="212" spans="2:27" s="12" customFormat="1" x14ac:dyDescent="0.25">
      <c r="B212" s="158" t="s">
        <v>364</v>
      </c>
      <c r="C212" s="145">
        <v>694496789</v>
      </c>
      <c r="D212" s="145">
        <v>720245221.39999998</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v>76568640.650000006</v>
      </c>
      <c r="Q212" s="145">
        <f t="shared" si="7"/>
        <v>678766578.40999997</v>
      </c>
      <c r="R212" s="320"/>
      <c r="S212" s="320"/>
      <c r="T212"/>
      <c r="U212"/>
      <c r="X212"/>
      <c r="Y212"/>
      <c r="Z212"/>
      <c r="AA212"/>
    </row>
    <row r="213" spans="2:27" s="12" customFormat="1" x14ac:dyDescent="0.25">
      <c r="B213" s="158" t="s">
        <v>365</v>
      </c>
      <c r="C213" s="145">
        <v>59735141</v>
      </c>
      <c r="D213" s="145">
        <v>63214685</v>
      </c>
      <c r="E213" s="145">
        <v>2492469.38</v>
      </c>
      <c r="F213" s="145">
        <v>4823093.22</v>
      </c>
      <c r="G213" s="145">
        <v>4750821.7700000005</v>
      </c>
      <c r="H213" s="145">
        <v>4193189.29</v>
      </c>
      <c r="I213" s="145">
        <v>4550608.63</v>
      </c>
      <c r="J213" s="145">
        <v>4594951.62</v>
      </c>
      <c r="K213" s="145">
        <v>4225797.93</v>
      </c>
      <c r="L213" s="145">
        <v>4275989.5999999996</v>
      </c>
      <c r="M213" s="145">
        <v>5513473.4400000004</v>
      </c>
      <c r="N213" s="145">
        <v>3080388.48</v>
      </c>
      <c r="O213" s="145">
        <v>10340509.799999999</v>
      </c>
      <c r="P213" s="165">
        <v>10254433.42</v>
      </c>
      <c r="Q213" s="145">
        <f t="shared" si="7"/>
        <v>63095726.579999991</v>
      </c>
      <c r="R213" s="320"/>
      <c r="S213" s="320"/>
      <c r="T213"/>
      <c r="U213"/>
      <c r="X213"/>
      <c r="Y213"/>
      <c r="Z213"/>
      <c r="AA213"/>
    </row>
    <row r="214" spans="2:27" s="40" customFormat="1" ht="15" customHeight="1" x14ac:dyDescent="0.25">
      <c r="B214" s="158" t="s">
        <v>459</v>
      </c>
      <c r="C214" s="145">
        <v>311699277</v>
      </c>
      <c r="D214" s="145">
        <v>341302960.10000002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41524590.469999999</v>
      </c>
      <c r="P214" s="165">
        <v>43527126.340000004</v>
      </c>
      <c r="Q214" s="145">
        <f t="shared" si="7"/>
        <v>328783226.5</v>
      </c>
      <c r="R214" s="320"/>
      <c r="S214" s="320"/>
      <c r="T214"/>
      <c r="U214"/>
      <c r="X214"/>
      <c r="Y214"/>
      <c r="Z214"/>
      <c r="AA214"/>
    </row>
    <row r="215" spans="2:27" s="89" customFormat="1" ht="15" customHeight="1" x14ac:dyDescent="0.25">
      <c r="B215" s="40" t="s">
        <v>366</v>
      </c>
      <c r="C215" s="143">
        <v>2714381603</v>
      </c>
      <c r="D215" s="143">
        <v>2808772156</v>
      </c>
      <c r="E215" s="143">
        <v>115134404.91</v>
      </c>
      <c r="F215" s="143">
        <v>166664528.58000001</v>
      </c>
      <c r="G215" s="143">
        <v>163965228.97999999</v>
      </c>
      <c r="H215" s="143">
        <v>231538849.80000001</v>
      </c>
      <c r="I215" s="143">
        <v>222086665.16</v>
      </c>
      <c r="J215" s="143">
        <v>168248249.06999999</v>
      </c>
      <c r="K215" s="143">
        <v>198848302.30000001</v>
      </c>
      <c r="L215" s="143">
        <v>212201082.80000001</v>
      </c>
      <c r="M215" s="143">
        <v>170970839.74000001</v>
      </c>
      <c r="N215" s="143">
        <v>288235260.74000001</v>
      </c>
      <c r="O215" s="143">
        <v>283336998.75</v>
      </c>
      <c r="P215" s="143">
        <v>473833663.88999999</v>
      </c>
      <c r="Q215" s="143">
        <f t="shared" si="7"/>
        <v>2695064074.7199998</v>
      </c>
      <c r="R215" s="320"/>
      <c r="S215" s="320"/>
      <c r="T215"/>
      <c r="U215"/>
      <c r="X215"/>
      <c r="Y215"/>
      <c r="Z215"/>
      <c r="AA215"/>
    </row>
    <row r="216" spans="2:27" s="12" customFormat="1" x14ac:dyDescent="0.25">
      <c r="B216" s="159" t="s">
        <v>367</v>
      </c>
      <c r="C216" s="146">
        <v>2714381603</v>
      </c>
      <c r="D216" s="146">
        <v>2808772156</v>
      </c>
      <c r="E216" s="146">
        <v>115134404.91</v>
      </c>
      <c r="F216" s="146">
        <v>166664528.58000001</v>
      </c>
      <c r="G216" s="146">
        <v>163965228.97999999</v>
      </c>
      <c r="H216" s="146">
        <v>231538849.80000001</v>
      </c>
      <c r="I216" s="146">
        <v>222086665.16</v>
      </c>
      <c r="J216" s="146">
        <v>168248249.06999999</v>
      </c>
      <c r="K216" s="146">
        <v>198848302.30000001</v>
      </c>
      <c r="L216" s="146">
        <v>212201082.80000001</v>
      </c>
      <c r="M216" s="146">
        <v>170970839.74000001</v>
      </c>
      <c r="N216" s="146">
        <v>288235260.74000001</v>
      </c>
      <c r="O216" s="146">
        <v>283336998.75</v>
      </c>
      <c r="P216" s="143">
        <v>473833663.88999999</v>
      </c>
      <c r="Q216" s="143">
        <f t="shared" si="7"/>
        <v>2695064074.7199998</v>
      </c>
      <c r="R216" s="320"/>
      <c r="S216" s="320"/>
      <c r="T216"/>
      <c r="U216"/>
      <c r="X216"/>
      <c r="Y216"/>
      <c r="Z216"/>
      <c r="AA216"/>
    </row>
    <row r="217" spans="2:27" s="12" customFormat="1" x14ac:dyDescent="0.25">
      <c r="B217" s="158" t="s">
        <v>368</v>
      </c>
      <c r="C217" s="145">
        <v>1117648720</v>
      </c>
      <c r="D217" s="145">
        <v>1186341494</v>
      </c>
      <c r="E217" s="145">
        <v>52417948.409999996</v>
      </c>
      <c r="F217" s="145">
        <v>53046555.330000006</v>
      </c>
      <c r="G217" s="145">
        <v>61386568.349999994</v>
      </c>
      <c r="H217" s="145">
        <v>126008329.54000001</v>
      </c>
      <c r="I217" s="145">
        <v>88784924.099999994</v>
      </c>
      <c r="J217" s="145">
        <v>68862929.920000002</v>
      </c>
      <c r="K217" s="145">
        <v>74462010.039999992</v>
      </c>
      <c r="L217" s="145">
        <v>73188909.850000009</v>
      </c>
      <c r="M217" s="145">
        <v>72257394.200000003</v>
      </c>
      <c r="N217" s="145">
        <v>123282951.17</v>
      </c>
      <c r="O217" s="145">
        <v>112924578.94999999</v>
      </c>
      <c r="P217" s="165">
        <v>199965073.06999999</v>
      </c>
      <c r="Q217" s="145">
        <f t="shared" si="7"/>
        <v>1106588172.9300001</v>
      </c>
      <c r="R217" s="320"/>
      <c r="S217" s="320"/>
      <c r="T217"/>
      <c r="U217"/>
      <c r="X217"/>
      <c r="Y217"/>
      <c r="Z217"/>
      <c r="AA217"/>
    </row>
    <row r="218" spans="2:27" s="12" customFormat="1" x14ac:dyDescent="0.25">
      <c r="B218" s="158" t="s">
        <v>369</v>
      </c>
      <c r="C218" s="145">
        <v>269333095</v>
      </c>
      <c r="D218" s="145">
        <v>258228786</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v>51953408</v>
      </c>
      <c r="Q218" s="145">
        <f t="shared" si="7"/>
        <v>232002398.69</v>
      </c>
      <c r="R218" s="320"/>
      <c r="S218" s="320"/>
      <c r="T218"/>
      <c r="U218"/>
      <c r="X218"/>
      <c r="Y218"/>
      <c r="Z218"/>
      <c r="AA218"/>
    </row>
    <row r="219" spans="2:27" s="40" customFormat="1" ht="15" customHeight="1" x14ac:dyDescent="0.25">
      <c r="B219" s="158" t="s">
        <v>415</v>
      </c>
      <c r="C219" s="145">
        <v>1327399788</v>
      </c>
      <c r="D219" s="145">
        <v>1364201876</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v>221915182.81999999</v>
      </c>
      <c r="Q219" s="145">
        <f t="shared" si="7"/>
        <v>1356473503.1000001</v>
      </c>
      <c r="R219" s="320"/>
      <c r="S219" s="320"/>
      <c r="T219"/>
      <c r="U219"/>
      <c r="X219"/>
      <c r="Y219"/>
      <c r="Z219"/>
      <c r="AA219"/>
    </row>
    <row r="220" spans="2:27" s="89" customFormat="1" ht="15" customHeight="1" x14ac:dyDescent="0.25">
      <c r="B220" s="40" t="s">
        <v>130</v>
      </c>
      <c r="C220" s="143">
        <v>5749853616</v>
      </c>
      <c r="D220" s="143">
        <v>6972829336.1199999</v>
      </c>
      <c r="E220" s="143">
        <v>91917383.890000015</v>
      </c>
      <c r="F220" s="143">
        <v>206879356.90000001</v>
      </c>
      <c r="G220" s="143">
        <v>278591035.97000003</v>
      </c>
      <c r="H220" s="143">
        <v>256275818.94</v>
      </c>
      <c r="I220" s="143">
        <v>273506720.24000001</v>
      </c>
      <c r="J220" s="143">
        <v>257445614.19999999</v>
      </c>
      <c r="K220" s="143">
        <v>510953742.52999991</v>
      </c>
      <c r="L220" s="143">
        <v>534412005.26000005</v>
      </c>
      <c r="M220" s="143">
        <v>232530184.23000002</v>
      </c>
      <c r="N220" s="143">
        <v>325856775.99000007</v>
      </c>
      <c r="O220" s="143">
        <v>477204800.12</v>
      </c>
      <c r="P220" s="143">
        <v>2943248616.73</v>
      </c>
      <c r="Q220" s="143">
        <f t="shared" si="7"/>
        <v>6388822055</v>
      </c>
      <c r="R220" s="320"/>
      <c r="S220" s="320"/>
      <c r="T220"/>
      <c r="U220"/>
      <c r="X220"/>
      <c r="Y220"/>
      <c r="Z220"/>
      <c r="AA220"/>
    </row>
    <row r="221" spans="2:27" s="12" customFormat="1" x14ac:dyDescent="0.25">
      <c r="B221" s="159" t="s">
        <v>370</v>
      </c>
      <c r="C221" s="146">
        <v>5749853616</v>
      </c>
      <c r="D221" s="146">
        <v>6972829336.1199999</v>
      </c>
      <c r="E221" s="146">
        <v>91917383.890000015</v>
      </c>
      <c r="F221" s="146">
        <v>206879356.90000001</v>
      </c>
      <c r="G221" s="146">
        <v>278591035.97000003</v>
      </c>
      <c r="H221" s="146">
        <v>256275818.94</v>
      </c>
      <c r="I221" s="146">
        <v>273506720.24000001</v>
      </c>
      <c r="J221" s="146">
        <v>257445614.19999999</v>
      </c>
      <c r="K221" s="146">
        <v>510953742.52999991</v>
      </c>
      <c r="L221" s="146">
        <v>534412005.26000005</v>
      </c>
      <c r="M221" s="146">
        <v>232530184.23000002</v>
      </c>
      <c r="N221" s="146">
        <v>325856775.99000007</v>
      </c>
      <c r="O221" s="146">
        <v>477204800.12</v>
      </c>
      <c r="P221" s="143">
        <v>2943248616.73</v>
      </c>
      <c r="Q221" s="143">
        <f t="shared" si="7"/>
        <v>6388822055</v>
      </c>
      <c r="R221" s="320"/>
      <c r="S221" s="320"/>
      <c r="T221"/>
      <c r="U221"/>
      <c r="X221"/>
      <c r="Y221"/>
      <c r="Z221"/>
      <c r="AA221"/>
    </row>
    <row r="222" spans="2:27" s="12" customFormat="1" x14ac:dyDescent="0.25">
      <c r="B222" s="158" t="s">
        <v>371</v>
      </c>
      <c r="C222" s="145">
        <v>5560837878</v>
      </c>
      <c r="D222" s="145">
        <v>6773813598.1199999</v>
      </c>
      <c r="E222" s="145">
        <v>81101197.300000012</v>
      </c>
      <c r="F222" s="145">
        <v>193655019.09999999</v>
      </c>
      <c r="G222" s="145">
        <v>266355892.49000001</v>
      </c>
      <c r="H222" s="145">
        <v>235251815.46000001</v>
      </c>
      <c r="I222" s="145">
        <v>259555518.04000002</v>
      </c>
      <c r="J222" s="145">
        <v>243756407.91999999</v>
      </c>
      <c r="K222" s="145">
        <v>495754334.24999994</v>
      </c>
      <c r="L222" s="145">
        <v>520406420.35000002</v>
      </c>
      <c r="M222" s="145">
        <v>218159045.76000002</v>
      </c>
      <c r="N222" s="145">
        <v>303633425.34000009</v>
      </c>
      <c r="O222" s="145">
        <v>464358257</v>
      </c>
      <c r="P222" s="165">
        <v>2911595647.5100002</v>
      </c>
      <c r="Q222" s="145">
        <f t="shared" si="7"/>
        <v>6193582980.5200005</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v>31652969.220000003</v>
      </c>
      <c r="Q223" s="145">
        <f t="shared" si="7"/>
        <v>195239074.48000002</v>
      </c>
      <c r="R223" s="320"/>
      <c r="S223" s="320"/>
      <c r="T223"/>
      <c r="U223"/>
      <c r="X223"/>
      <c r="Y223"/>
      <c r="Z223"/>
      <c r="AA223"/>
    </row>
    <row r="224" spans="2:27" s="12" customFormat="1" x14ac:dyDescent="0.25">
      <c r="B224" s="40" t="s">
        <v>416</v>
      </c>
      <c r="C224" s="146">
        <v>17535521617</v>
      </c>
      <c r="D224" s="146">
        <v>26069518225.02</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2258127193.3699999</v>
      </c>
      <c r="O224" s="146">
        <v>4058528174.0299997</v>
      </c>
      <c r="P224" s="181">
        <v>5159752841.0899992</v>
      </c>
      <c r="Q224" s="146">
        <f t="shared" si="7"/>
        <v>25236747086.990002</v>
      </c>
      <c r="R224" s="320"/>
      <c r="S224" s="320"/>
      <c r="T224"/>
      <c r="U224"/>
      <c r="X224"/>
      <c r="Y224"/>
      <c r="Z224"/>
      <c r="AA224"/>
    </row>
    <row r="225" spans="2:27" s="12" customFormat="1" x14ac:dyDescent="0.25">
      <c r="B225" s="177" t="s">
        <v>417</v>
      </c>
      <c r="C225" s="146">
        <v>17535521617</v>
      </c>
      <c r="D225" s="146">
        <v>26069518225.02</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2258127193.3699999</v>
      </c>
      <c r="O225" s="146">
        <v>4058528174.0299997</v>
      </c>
      <c r="P225" s="181">
        <v>5159752841.0899992</v>
      </c>
      <c r="Q225" s="146">
        <f t="shared" si="7"/>
        <v>25236747086.990002</v>
      </c>
      <c r="R225" s="320"/>
      <c r="S225" s="320"/>
      <c r="T225"/>
      <c r="U225"/>
      <c r="X225"/>
      <c r="Y225"/>
      <c r="Z225"/>
      <c r="AA225"/>
    </row>
    <row r="226" spans="2:27" s="12" customFormat="1" x14ac:dyDescent="0.25">
      <c r="B226" s="178" t="s">
        <v>418</v>
      </c>
      <c r="C226" s="145">
        <v>17535521617</v>
      </c>
      <c r="D226" s="145">
        <v>26069518225.02</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2258127193.3699999</v>
      </c>
      <c r="O226" s="145">
        <v>4058528174.0299997</v>
      </c>
      <c r="P226" s="165">
        <v>5159752841.0899992</v>
      </c>
      <c r="Q226" s="145">
        <f t="shared" si="7"/>
        <v>25236747086.990002</v>
      </c>
      <c r="R226" s="320"/>
      <c r="S226" s="320"/>
      <c r="T226"/>
      <c r="U226"/>
      <c r="X226"/>
      <c r="Y226"/>
      <c r="Z226"/>
      <c r="AA226"/>
    </row>
    <row r="227" spans="2:27" s="12" customFormat="1" x14ac:dyDescent="0.25">
      <c r="B227" s="155" t="s">
        <v>101</v>
      </c>
      <c r="C227" s="156">
        <v>333486471138</v>
      </c>
      <c r="D227" s="156">
        <v>318671123235.25</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11545553147.869999</v>
      </c>
      <c r="O227" s="156">
        <v>26649890606.110001</v>
      </c>
      <c r="P227" s="156">
        <v>15026496308.27</v>
      </c>
      <c r="Q227" s="156">
        <f t="shared" si="7"/>
        <v>310597733975.21002</v>
      </c>
      <c r="R227" s="320"/>
      <c r="S227" s="320"/>
      <c r="T227"/>
      <c r="U227"/>
      <c r="X227"/>
      <c r="Y227"/>
      <c r="Z227"/>
      <c r="AA227"/>
    </row>
    <row r="228" spans="2:27" s="12" customFormat="1" x14ac:dyDescent="0.25">
      <c r="B228" s="159" t="s">
        <v>374</v>
      </c>
      <c r="C228" s="146">
        <v>333486471138</v>
      </c>
      <c r="D228" s="146">
        <v>318671123235.25</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11545553147.869999</v>
      </c>
      <c r="O228" s="146">
        <v>26649890606.110001</v>
      </c>
      <c r="P228" s="143">
        <v>15026496308.27</v>
      </c>
      <c r="Q228" s="143">
        <f t="shared" si="7"/>
        <v>310597733975.21002</v>
      </c>
      <c r="R228" s="320"/>
      <c r="S228" s="320"/>
      <c r="T228"/>
      <c r="U228"/>
      <c r="X228"/>
      <c r="Y228"/>
      <c r="Z228"/>
      <c r="AA228"/>
    </row>
    <row r="229" spans="2:27" s="12" customFormat="1" x14ac:dyDescent="0.25">
      <c r="B229" s="158" t="s">
        <v>375</v>
      </c>
      <c r="C229" s="145">
        <v>333486471138</v>
      </c>
      <c r="D229" s="145">
        <v>318671123235.25</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11545553147.869999</v>
      </c>
      <c r="O229" s="145">
        <v>26649890606.110001</v>
      </c>
      <c r="P229" s="165">
        <v>15026496308.27</v>
      </c>
      <c r="Q229" s="145">
        <f t="shared" si="7"/>
        <v>310597733975.21002</v>
      </c>
      <c r="R229" s="320"/>
      <c r="S229" s="320"/>
      <c r="T229"/>
      <c r="U229"/>
      <c r="X229"/>
      <c r="Y229"/>
      <c r="Z229"/>
      <c r="AA229"/>
    </row>
    <row r="230" spans="2:27" s="12" customFormat="1" x14ac:dyDescent="0.25">
      <c r="B230" s="155" t="s">
        <v>95</v>
      </c>
      <c r="C230" s="156">
        <v>142889944555</v>
      </c>
      <c r="D230" s="156">
        <v>160903456199</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v>14890671755.540001</v>
      </c>
      <c r="Q230" s="156">
        <f t="shared" si="7"/>
        <v>159882597308.92001</v>
      </c>
      <c r="R230" s="320"/>
      <c r="S230" s="320"/>
      <c r="T230"/>
      <c r="U230"/>
      <c r="X230"/>
      <c r="Y230"/>
      <c r="Z230"/>
      <c r="AA230"/>
    </row>
    <row r="231" spans="2:27" s="12" customFormat="1" x14ac:dyDescent="0.25">
      <c r="B231" s="159" t="s">
        <v>376</v>
      </c>
      <c r="C231" s="146">
        <v>142889944555</v>
      </c>
      <c r="D231" s="146">
        <v>160903456199</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v>14890671755.540001</v>
      </c>
      <c r="Q231" s="143">
        <f t="shared" si="7"/>
        <v>159882597308.92001</v>
      </c>
      <c r="R231" s="320"/>
      <c r="S231" s="320"/>
      <c r="T231"/>
      <c r="U231"/>
      <c r="X231"/>
      <c r="Y231"/>
      <c r="Z231"/>
      <c r="AA231"/>
    </row>
    <row r="232" spans="2:27" s="40" customFormat="1" ht="15" customHeight="1" x14ac:dyDescent="0.25">
      <c r="B232" s="158" t="s">
        <v>377</v>
      </c>
      <c r="C232" s="145">
        <v>142889944555</v>
      </c>
      <c r="D232" s="145">
        <v>160903456199</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v>14890671755.540001</v>
      </c>
      <c r="Q232" s="145">
        <f t="shared" si="7"/>
        <v>159882597308.92001</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v>1086271242.54</v>
      </c>
      <c r="Q233" s="156">
        <f t="shared" si="7"/>
        <v>12921593862.990002</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v>1086271242.54</v>
      </c>
      <c r="Q234" s="143">
        <f t="shared" si="7"/>
        <v>12921593862.990002</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v>1086271242.54</v>
      </c>
      <c r="Q235" s="145">
        <f t="shared" ref="Q235:Q254" si="8">SUM(E235:P235)</f>
        <v>12921593862.990002</v>
      </c>
      <c r="R235" s="320"/>
      <c r="S235" s="320"/>
      <c r="T235"/>
      <c r="U235"/>
      <c r="X235"/>
      <c r="Y235"/>
      <c r="Z235"/>
      <c r="AA235"/>
    </row>
    <row r="236" spans="2:27" s="89" customFormat="1" ht="15" customHeight="1" x14ac:dyDescent="0.25">
      <c r="B236" s="155" t="s">
        <v>44</v>
      </c>
      <c r="C236" s="156">
        <v>6750891737</v>
      </c>
      <c r="D236" s="156">
        <v>10150891737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v>2591666717</v>
      </c>
      <c r="Q236" s="156">
        <f t="shared" si="8"/>
        <v>10150891737</v>
      </c>
      <c r="R236" s="320"/>
      <c r="S236" s="320"/>
      <c r="T236"/>
      <c r="U236"/>
      <c r="X236"/>
      <c r="Y236"/>
      <c r="Z236"/>
      <c r="AA236"/>
    </row>
    <row r="237" spans="2:27" s="12" customFormat="1" x14ac:dyDescent="0.25">
      <c r="B237" s="159" t="s">
        <v>380</v>
      </c>
      <c r="C237" s="146">
        <v>6750891737</v>
      </c>
      <c r="D237" s="146">
        <v>10150891737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v>2591666717</v>
      </c>
      <c r="Q237" s="143">
        <f t="shared" si="8"/>
        <v>10150891737</v>
      </c>
      <c r="R237" s="320"/>
      <c r="S237" s="320"/>
      <c r="T237"/>
      <c r="U237"/>
      <c r="X237"/>
      <c r="Y237"/>
      <c r="Z237"/>
      <c r="AA237"/>
    </row>
    <row r="238" spans="2:27" s="40" customFormat="1" x14ac:dyDescent="0.25">
      <c r="B238" s="158" t="s">
        <v>381</v>
      </c>
      <c r="C238" s="145">
        <v>6750891737</v>
      </c>
      <c r="D238" s="145">
        <v>10150891737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v>2591666717</v>
      </c>
      <c r="Q238" s="145">
        <f t="shared" si="8"/>
        <v>10150891737</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v>128020571.39</v>
      </c>
      <c r="Q239" s="156">
        <f t="shared" si="8"/>
        <v>1546992820.5000002</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v>128020571.39</v>
      </c>
      <c r="Q240" s="143">
        <f t="shared" si="8"/>
        <v>1546992820.5000002</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v>128020571.39</v>
      </c>
      <c r="Q241" s="145">
        <f t="shared" si="8"/>
        <v>1546992820.5000002</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v>159068046</v>
      </c>
      <c r="Q242" s="156">
        <f t="shared" si="8"/>
        <v>2000371768</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v>159068046</v>
      </c>
      <c r="Q243" s="143">
        <f t="shared" si="8"/>
        <v>2000371768</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v>159068046</v>
      </c>
      <c r="Q244" s="145">
        <f t="shared" si="8"/>
        <v>2000371768</v>
      </c>
      <c r="R244" s="320"/>
      <c r="S244" s="320"/>
      <c r="T244"/>
      <c r="U244"/>
      <c r="X244"/>
      <c r="Y244"/>
      <c r="Z244"/>
      <c r="AA244"/>
    </row>
    <row r="245" spans="2:27" s="89" customFormat="1" x14ac:dyDescent="0.25">
      <c r="B245" s="155" t="s">
        <v>131</v>
      </c>
      <c r="C245" s="156">
        <v>375000000</v>
      </c>
      <c r="D245" s="156">
        <v>400180871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v>53825603.630000003</v>
      </c>
      <c r="Q245" s="156">
        <f t="shared" si="8"/>
        <v>397816151.75</v>
      </c>
      <c r="R245" s="320"/>
      <c r="S245" s="320"/>
      <c r="T245"/>
      <c r="U245"/>
      <c r="X245"/>
      <c r="Y245"/>
      <c r="Z245"/>
      <c r="AA245"/>
    </row>
    <row r="246" spans="2:27" s="12" customFormat="1" x14ac:dyDescent="0.25">
      <c r="B246" s="159" t="s">
        <v>386</v>
      </c>
      <c r="C246" s="146">
        <v>375000000</v>
      </c>
      <c r="D246" s="146">
        <v>400180871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v>53825603.630000003</v>
      </c>
      <c r="Q246" s="143">
        <f t="shared" si="8"/>
        <v>397816151.75</v>
      </c>
      <c r="R246" s="320"/>
      <c r="S246" s="320"/>
      <c r="T246"/>
      <c r="U246"/>
      <c r="X246"/>
      <c r="Y246"/>
      <c r="Z246"/>
      <c r="AA246"/>
    </row>
    <row r="247" spans="2:27" s="40" customFormat="1" x14ac:dyDescent="0.25">
      <c r="B247" s="158" t="s">
        <v>387</v>
      </c>
      <c r="C247" s="145">
        <v>375000000</v>
      </c>
      <c r="D247" s="145">
        <v>400180871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v>53825603.630000003</v>
      </c>
      <c r="Q247" s="145">
        <f t="shared" si="8"/>
        <v>397816151.75</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v>79406157.920000002</v>
      </c>
      <c r="Q248" s="156">
        <f t="shared" si="8"/>
        <v>1193399380.99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v>79406157.920000002</v>
      </c>
      <c r="Q249" s="143">
        <f t="shared" si="8"/>
        <v>1193399380.99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v>79406157.920000002</v>
      </c>
      <c r="Q250" s="145">
        <f t="shared" si="8"/>
        <v>1193399380.99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v>73905309.030000001</v>
      </c>
      <c r="Q251" s="198">
        <f t="shared" si="8"/>
        <v>814213312.25999999</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v>73905309.030000001</v>
      </c>
      <c r="Q252" s="199">
        <f t="shared" si="8"/>
        <v>814213312.25999999</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v>73905309.030000001</v>
      </c>
      <c r="Q253" s="145">
        <f t="shared" si="8"/>
        <v>814213312.25999999</v>
      </c>
      <c r="R253" s="320"/>
      <c r="S253" s="320"/>
    </row>
    <row r="254" spans="2:27" x14ac:dyDescent="0.25">
      <c r="B254" s="170" t="s">
        <v>69</v>
      </c>
      <c r="C254" s="154">
        <f t="shared" ref="C254:P254" si="9">C10+C17+C233+C236+C239+C242+C245+C248+C251</f>
        <v>1484234610959</v>
      </c>
      <c r="D254" s="154">
        <f t="shared" si="9"/>
        <v>1563674700542.7502</v>
      </c>
      <c r="E254" s="147">
        <f t="shared" si="9"/>
        <v>134047156785.43001</v>
      </c>
      <c r="F254" s="147">
        <f t="shared" si="9"/>
        <v>96384797444.330017</v>
      </c>
      <c r="G254" s="147">
        <f t="shared" si="9"/>
        <v>112963862363.92996</v>
      </c>
      <c r="H254" s="147">
        <f t="shared" si="9"/>
        <v>102385081677.28001</v>
      </c>
      <c r="I254" s="147">
        <f t="shared" si="9"/>
        <v>137048817622.06996</v>
      </c>
      <c r="J254" s="147">
        <f t="shared" si="9"/>
        <v>128238003019.77998</v>
      </c>
      <c r="K254" s="147">
        <f t="shared" si="9"/>
        <v>130472146453.47</v>
      </c>
      <c r="L254" s="147">
        <f t="shared" si="9"/>
        <v>125009741258.31001</v>
      </c>
      <c r="M254" s="147">
        <f t="shared" si="9"/>
        <v>109539306231.20998</v>
      </c>
      <c r="N254" s="147">
        <f t="shared" si="9"/>
        <v>114549917923.72</v>
      </c>
      <c r="O254" s="147">
        <f t="shared" si="9"/>
        <v>158231885019.68997</v>
      </c>
      <c r="P254" s="147">
        <f t="shared" si="9"/>
        <v>172708279841.10007</v>
      </c>
      <c r="Q254" s="147">
        <f t="shared" si="8"/>
        <v>1521578995640.3201</v>
      </c>
      <c r="R254" s="320"/>
      <c r="S254" s="320"/>
    </row>
    <row r="255" spans="2:27" x14ac:dyDescent="0.25">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8796574302.8600006</v>
      </c>
      <c r="G257" s="156">
        <v>10677402557</v>
      </c>
      <c r="H257" s="156">
        <v>11034188586.1</v>
      </c>
      <c r="I257" s="156">
        <v>6450110802.3500004</v>
      </c>
      <c r="J257" s="156">
        <v>1472919133.3199999</v>
      </c>
      <c r="K257" s="156">
        <v>920691110.3499999</v>
      </c>
      <c r="L257" s="156">
        <v>3152769895.5</v>
      </c>
      <c r="M257" s="156">
        <v>3557967847.46</v>
      </c>
      <c r="N257" s="156">
        <v>7933203433.8400002</v>
      </c>
      <c r="O257" s="156">
        <v>12282357871.939999</v>
      </c>
      <c r="P257" s="156">
        <v>11740860786.610001</v>
      </c>
      <c r="Q257" s="156">
        <f t="shared" ref="Q257:Q272" si="10">SUM(E257:P257)</f>
        <v>100848913379.17</v>
      </c>
      <c r="R257" s="320"/>
    </row>
    <row r="258" spans="1:27" x14ac:dyDescent="0.25">
      <c r="B258" s="26" t="s">
        <v>80</v>
      </c>
      <c r="C258" s="267">
        <v>0</v>
      </c>
      <c r="D258" s="267">
        <v>50000000</v>
      </c>
      <c r="E258" s="182"/>
      <c r="F258" s="182"/>
      <c r="G258" s="182"/>
      <c r="H258" s="182"/>
      <c r="I258" s="182"/>
      <c r="J258" s="182"/>
      <c r="K258" s="182"/>
      <c r="L258" s="182"/>
      <c r="M258" s="182">
        <v>0</v>
      </c>
      <c r="N258" s="182">
        <v>43094942.350000001</v>
      </c>
      <c r="O258" s="182">
        <v>1070000</v>
      </c>
      <c r="P258" s="182">
        <v>0</v>
      </c>
      <c r="Q258" s="182">
        <f t="shared" si="10"/>
        <v>44164942.350000001</v>
      </c>
      <c r="R258" s="320"/>
    </row>
    <row r="259" spans="1:27" x14ac:dyDescent="0.25">
      <c r="B259" s="159" t="s">
        <v>293</v>
      </c>
      <c r="C259" s="267">
        <v>0</v>
      </c>
      <c r="D259" s="267">
        <v>50000000</v>
      </c>
      <c r="E259" s="182"/>
      <c r="F259" s="182"/>
      <c r="G259" s="182"/>
      <c r="H259" s="182"/>
      <c r="I259" s="182"/>
      <c r="J259" s="182"/>
      <c r="K259" s="182"/>
      <c r="L259" s="182"/>
      <c r="M259" s="182">
        <v>0</v>
      </c>
      <c r="N259" s="182">
        <v>43094942.350000001</v>
      </c>
      <c r="O259" s="182">
        <v>1070000</v>
      </c>
      <c r="P259" s="182">
        <v>0</v>
      </c>
      <c r="Q259" s="182">
        <f t="shared" si="10"/>
        <v>44164942.350000001</v>
      </c>
      <c r="R259" s="320"/>
    </row>
    <row r="260" spans="1:27" x14ac:dyDescent="0.25">
      <c r="B260" s="158" t="s">
        <v>294</v>
      </c>
      <c r="C260" s="267">
        <v>0</v>
      </c>
      <c r="D260" s="267">
        <v>50000000</v>
      </c>
      <c r="E260" s="182"/>
      <c r="F260" s="182"/>
      <c r="G260" s="182"/>
      <c r="H260" s="182"/>
      <c r="I260" s="182"/>
      <c r="J260" s="182"/>
      <c r="K260" s="182"/>
      <c r="L260" s="182"/>
      <c r="M260" s="182">
        <v>0</v>
      </c>
      <c r="N260" s="182">
        <v>43094942.350000001</v>
      </c>
      <c r="O260" s="182">
        <v>1070000</v>
      </c>
      <c r="P260" s="182">
        <v>0</v>
      </c>
      <c r="Q260" s="182">
        <f t="shared" si="10"/>
        <v>44164942.350000001</v>
      </c>
      <c r="R260" s="320"/>
    </row>
    <row r="261" spans="1:27" x14ac:dyDescent="0.25">
      <c r="B261" s="26" t="s">
        <v>84</v>
      </c>
      <c r="C261" s="267">
        <v>0</v>
      </c>
      <c r="D261" s="267">
        <v>0</v>
      </c>
      <c r="E261" s="182"/>
      <c r="F261" s="182"/>
      <c r="G261" s="182"/>
      <c r="H261" s="182"/>
      <c r="I261" s="182"/>
      <c r="J261" s="182"/>
      <c r="K261" s="182"/>
      <c r="L261" s="182"/>
      <c r="M261" s="182"/>
      <c r="N261" s="182"/>
      <c r="O261" s="182">
        <v>2000000000</v>
      </c>
      <c r="P261" s="182">
        <v>-2000000000</v>
      </c>
      <c r="Q261" s="182">
        <f t="shared" si="10"/>
        <v>0</v>
      </c>
      <c r="R261" s="320"/>
    </row>
    <row r="262" spans="1:27" x14ac:dyDescent="0.25">
      <c r="B262" s="159" t="s">
        <v>316</v>
      </c>
      <c r="C262" s="267">
        <v>0</v>
      </c>
      <c r="D262" s="267">
        <v>0</v>
      </c>
      <c r="E262" s="182"/>
      <c r="F262" s="182"/>
      <c r="G262" s="182"/>
      <c r="H262" s="182"/>
      <c r="I262" s="182"/>
      <c r="J262" s="182"/>
      <c r="K262" s="182"/>
      <c r="L262" s="182"/>
      <c r="M262" s="182"/>
      <c r="N262" s="182"/>
      <c r="O262" s="182">
        <v>2000000000</v>
      </c>
      <c r="P262" s="182">
        <v>-2000000000</v>
      </c>
      <c r="Q262" s="182">
        <f t="shared" si="10"/>
        <v>0</v>
      </c>
      <c r="R262" s="320"/>
    </row>
    <row r="263" spans="1:27" x14ac:dyDescent="0.25">
      <c r="B263" s="158" t="s">
        <v>317</v>
      </c>
      <c r="C263" s="267">
        <v>0</v>
      </c>
      <c r="D263" s="267">
        <v>0</v>
      </c>
      <c r="E263" s="182"/>
      <c r="F263" s="182"/>
      <c r="G263" s="182"/>
      <c r="H263" s="182"/>
      <c r="I263" s="182"/>
      <c r="J263" s="182"/>
      <c r="K263" s="182"/>
      <c r="L263" s="182"/>
      <c r="M263" s="182"/>
      <c r="N263" s="182"/>
      <c r="O263" s="182">
        <v>2000000000</v>
      </c>
      <c r="P263" s="182">
        <v>-2000000000</v>
      </c>
      <c r="Q263" s="182">
        <f t="shared" si="10"/>
        <v>0</v>
      </c>
      <c r="R263" s="320"/>
    </row>
    <row r="264" spans="1:27" x14ac:dyDescent="0.25">
      <c r="B264" s="89" t="s">
        <v>360</v>
      </c>
      <c r="C264" s="267">
        <v>835789266</v>
      </c>
      <c r="D264" s="267">
        <v>0</v>
      </c>
      <c r="E264" s="182">
        <v>0</v>
      </c>
      <c r="F264" s="182"/>
      <c r="G264" s="182"/>
      <c r="H264" s="182"/>
      <c r="I264" s="182"/>
      <c r="J264" s="182"/>
      <c r="K264" s="182"/>
      <c r="L264" s="182">
        <v>0</v>
      </c>
      <c r="M264" s="182">
        <v>0</v>
      </c>
      <c r="N264" s="182"/>
      <c r="O264" s="182"/>
      <c r="P264" s="166"/>
      <c r="Q264" s="163">
        <f t="shared" si="10"/>
        <v>0</v>
      </c>
      <c r="R264" s="320"/>
    </row>
    <row r="265" spans="1:27" x14ac:dyDescent="0.25">
      <c r="B265" s="159" t="s">
        <v>361</v>
      </c>
      <c r="C265" s="201">
        <v>835789266</v>
      </c>
      <c r="D265" s="201">
        <v>0</v>
      </c>
      <c r="E265" s="162">
        <v>0</v>
      </c>
      <c r="F265" s="162"/>
      <c r="G265" s="162"/>
      <c r="H265" s="162"/>
      <c r="I265" s="162"/>
      <c r="J265" s="162"/>
      <c r="K265" s="162"/>
      <c r="L265" s="162">
        <v>0</v>
      </c>
      <c r="M265" s="162">
        <v>0</v>
      </c>
      <c r="N265" s="162"/>
      <c r="O265" s="162"/>
      <c r="P265" s="166"/>
      <c r="Q265" s="163">
        <f t="shared" si="10"/>
        <v>0</v>
      </c>
      <c r="R265" s="320"/>
    </row>
    <row r="266" spans="1:27" x14ac:dyDescent="0.25">
      <c r="B266" s="158" t="s">
        <v>362</v>
      </c>
      <c r="C266" s="201">
        <v>835789266</v>
      </c>
      <c r="D266" s="201">
        <v>0</v>
      </c>
      <c r="E266" s="166">
        <v>0</v>
      </c>
      <c r="F266" s="166"/>
      <c r="G266" s="166"/>
      <c r="H266" s="166"/>
      <c r="I266" s="166"/>
      <c r="J266" s="166"/>
      <c r="K266" s="166"/>
      <c r="L266" s="166">
        <v>0</v>
      </c>
      <c r="M266" s="166">
        <v>0</v>
      </c>
      <c r="N266" s="166"/>
      <c r="O266" s="166"/>
      <c r="P266" s="166"/>
      <c r="Q266" s="163">
        <f t="shared" si="10"/>
        <v>0</v>
      </c>
      <c r="R266" s="320"/>
    </row>
    <row r="267" spans="1:27" x14ac:dyDescent="0.25">
      <c r="B267" s="26" t="s">
        <v>101</v>
      </c>
      <c r="C267" s="267">
        <v>93784721269</v>
      </c>
      <c r="D267" s="267">
        <v>99208218130.089996</v>
      </c>
      <c r="E267" s="182">
        <v>22541730117.849998</v>
      </c>
      <c r="F267" s="182">
        <v>8764764103.9300003</v>
      </c>
      <c r="G267" s="182">
        <v>10180928754.76</v>
      </c>
      <c r="H267" s="182">
        <v>10627109096.58</v>
      </c>
      <c r="I267" s="182">
        <v>6174497270.1900005</v>
      </c>
      <c r="J267" s="182">
        <v>1467756968.48</v>
      </c>
      <c r="K267" s="182">
        <v>912063507.42999995</v>
      </c>
      <c r="L267" s="182">
        <v>3008230592.3299999</v>
      </c>
      <c r="M267" s="182">
        <v>2814780834.77</v>
      </c>
      <c r="N267" s="182">
        <v>7172806948.1700001</v>
      </c>
      <c r="O267" s="182">
        <v>9955518164.6299992</v>
      </c>
      <c r="P267" s="182">
        <v>11007147231.820002</v>
      </c>
      <c r="Q267" s="182">
        <f t="shared" si="10"/>
        <v>94627333590.940018</v>
      </c>
      <c r="R267" s="320"/>
    </row>
    <row r="268" spans="1:27" x14ac:dyDescent="0.25">
      <c r="B268" s="159" t="s">
        <v>374</v>
      </c>
      <c r="C268" s="201">
        <v>93784721269</v>
      </c>
      <c r="D268" s="201">
        <v>99208218130.089996</v>
      </c>
      <c r="E268" s="162">
        <v>22541730117.849998</v>
      </c>
      <c r="F268" s="162">
        <v>8764764103.9300003</v>
      </c>
      <c r="G268" s="162">
        <v>10180928754.76</v>
      </c>
      <c r="H268" s="162">
        <v>10627109096.58</v>
      </c>
      <c r="I268" s="162">
        <v>6174497270.1900005</v>
      </c>
      <c r="J268" s="162">
        <v>1467756968.48</v>
      </c>
      <c r="K268" s="162">
        <v>912063507.42999995</v>
      </c>
      <c r="L268" s="162">
        <v>3008230592.3299999</v>
      </c>
      <c r="M268" s="162">
        <v>2814780834.77</v>
      </c>
      <c r="N268" s="162">
        <v>7172806948.1700001</v>
      </c>
      <c r="O268" s="162">
        <v>9955518164.6299992</v>
      </c>
      <c r="P268" s="162">
        <v>11007147231.820002</v>
      </c>
      <c r="Q268" s="186">
        <f t="shared" si="10"/>
        <v>94627333590.940018</v>
      </c>
      <c r="R268" s="320"/>
    </row>
    <row r="269" spans="1:27" s="40" customFormat="1" x14ac:dyDescent="0.25">
      <c r="B269" s="158" t="s">
        <v>375</v>
      </c>
      <c r="C269" s="201">
        <v>93784721269</v>
      </c>
      <c r="D269" s="201">
        <v>99208218130.089996</v>
      </c>
      <c r="E269" s="166">
        <v>22541730117.849998</v>
      </c>
      <c r="F269" s="166">
        <v>8764764103.9300003</v>
      </c>
      <c r="G269" s="166">
        <v>10180928754.76</v>
      </c>
      <c r="H269" s="166">
        <v>10627109096.58</v>
      </c>
      <c r="I269" s="166">
        <v>6174497270.1900005</v>
      </c>
      <c r="J269" s="166">
        <v>1467756968.48</v>
      </c>
      <c r="K269" s="166">
        <v>912063507.42999995</v>
      </c>
      <c r="L269" s="166">
        <v>3008230592.3299999</v>
      </c>
      <c r="M269" s="166">
        <v>2814780834.77</v>
      </c>
      <c r="N269" s="166">
        <v>7172806948.1700001</v>
      </c>
      <c r="O269" s="166">
        <v>9955518164.6299992</v>
      </c>
      <c r="P269" s="166">
        <v>11007147231.820002</v>
      </c>
      <c r="Q269" s="189">
        <f t="shared" si="10"/>
        <v>94627333590.940018</v>
      </c>
      <c r="R269" s="320"/>
      <c r="S269"/>
      <c r="X269"/>
      <c r="Y269"/>
      <c r="Z269"/>
      <c r="AA269"/>
    </row>
    <row r="270" spans="1:27" x14ac:dyDescent="0.25">
      <c r="B270" s="26" t="s">
        <v>95</v>
      </c>
      <c r="C270" s="267">
        <v>13500000000</v>
      </c>
      <c r="D270" s="267">
        <v>8862292404.9099998</v>
      </c>
      <c r="E270" s="182">
        <v>288136933.99000001</v>
      </c>
      <c r="F270" s="182">
        <v>31810198.93</v>
      </c>
      <c r="G270" s="182">
        <v>496473802.24000001</v>
      </c>
      <c r="H270" s="182">
        <v>407079489.51999998</v>
      </c>
      <c r="I270" s="182">
        <v>275613532.16000003</v>
      </c>
      <c r="J270" s="182">
        <v>5162164.84</v>
      </c>
      <c r="K270" s="182">
        <v>8627602.9199999999</v>
      </c>
      <c r="L270" s="182">
        <v>144539303.16999999</v>
      </c>
      <c r="M270" s="182">
        <v>743187012.69000006</v>
      </c>
      <c r="N270" s="182">
        <v>717301543.32000005</v>
      </c>
      <c r="O270" s="182">
        <v>325769707.31</v>
      </c>
      <c r="P270" s="182">
        <v>2733713554.79</v>
      </c>
      <c r="Q270" s="182">
        <f t="shared" si="10"/>
        <v>6177414845.8800001</v>
      </c>
      <c r="R270" s="320"/>
    </row>
    <row r="271" spans="1:27" x14ac:dyDescent="0.25">
      <c r="B271" s="159" t="s">
        <v>376</v>
      </c>
      <c r="C271" s="201">
        <v>13500000000</v>
      </c>
      <c r="D271" s="201">
        <v>8862292404.9099998</v>
      </c>
      <c r="E271" s="162">
        <v>288136933.99000001</v>
      </c>
      <c r="F271" s="162">
        <v>31810198.93</v>
      </c>
      <c r="G271" s="162">
        <v>496473802.24000001</v>
      </c>
      <c r="H271" s="162">
        <v>407079489.51999998</v>
      </c>
      <c r="I271" s="162">
        <v>275613532.16000003</v>
      </c>
      <c r="J271" s="162">
        <v>5162164.84</v>
      </c>
      <c r="K271" s="162">
        <v>8627602.9199999999</v>
      </c>
      <c r="L271" s="162">
        <v>144539303.16999999</v>
      </c>
      <c r="M271" s="162">
        <v>743187012.69000006</v>
      </c>
      <c r="N271" s="162">
        <v>717301543.32000005</v>
      </c>
      <c r="O271" s="162">
        <v>325769707.31</v>
      </c>
      <c r="P271" s="162">
        <v>2733713554.79</v>
      </c>
      <c r="Q271" s="186">
        <f t="shared" si="10"/>
        <v>6177414845.8800001</v>
      </c>
      <c r="R271" s="320"/>
    </row>
    <row r="272" spans="1:27" x14ac:dyDescent="0.25">
      <c r="B272" s="158" t="s">
        <v>377</v>
      </c>
      <c r="C272" s="201">
        <v>13500000000</v>
      </c>
      <c r="D272" s="201">
        <v>8862292404.9099998</v>
      </c>
      <c r="E272" s="166">
        <v>288136933.99000001</v>
      </c>
      <c r="F272" s="166">
        <v>31810198.93</v>
      </c>
      <c r="G272" s="166">
        <v>496473802.24000001</v>
      </c>
      <c r="H272" s="166">
        <v>407079489.51999998</v>
      </c>
      <c r="I272" s="166">
        <v>275613532.16000003</v>
      </c>
      <c r="J272" s="166">
        <v>5162164.84</v>
      </c>
      <c r="K272" s="166">
        <v>8627602.9199999999</v>
      </c>
      <c r="L272" s="166">
        <v>144539303.16999999</v>
      </c>
      <c r="M272" s="166">
        <v>743187012.69000006</v>
      </c>
      <c r="N272" s="166">
        <v>717301543.32000005</v>
      </c>
      <c r="O272" s="166">
        <v>325769707.31</v>
      </c>
      <c r="P272" s="166">
        <v>2733713554.79</v>
      </c>
      <c r="Q272" s="164">
        <f t="shared" si="10"/>
        <v>6177414845.8800001</v>
      </c>
      <c r="R272" s="320"/>
    </row>
    <row r="273" spans="2:18" x14ac:dyDescent="0.25">
      <c r="B273" s="170" t="s">
        <v>70</v>
      </c>
      <c r="C273" s="154">
        <f t="shared" ref="C273:Q273" si="11">C257</f>
        <v>108120510535</v>
      </c>
      <c r="D273" s="154">
        <f t="shared" si="11"/>
        <v>108120510535</v>
      </c>
      <c r="E273" s="147">
        <f>+E257</f>
        <v>22829867051.84</v>
      </c>
      <c r="F273" s="147">
        <f t="shared" ref="F273:P273" si="12">+F257</f>
        <v>8796574302.8600006</v>
      </c>
      <c r="G273" s="147">
        <f t="shared" si="12"/>
        <v>10677402557</v>
      </c>
      <c r="H273" s="147">
        <f t="shared" si="12"/>
        <v>11034188586.1</v>
      </c>
      <c r="I273" s="147">
        <f t="shared" si="12"/>
        <v>6450110802.3500004</v>
      </c>
      <c r="J273" s="147">
        <f t="shared" si="12"/>
        <v>1472919133.3199999</v>
      </c>
      <c r="K273" s="147">
        <f t="shared" si="12"/>
        <v>920691110.3499999</v>
      </c>
      <c r="L273" s="147">
        <f t="shared" si="12"/>
        <v>3152769895.5</v>
      </c>
      <c r="M273" s="147">
        <f t="shared" si="12"/>
        <v>3557967847.46</v>
      </c>
      <c r="N273" s="147">
        <f t="shared" si="12"/>
        <v>7933203433.8400002</v>
      </c>
      <c r="O273" s="147">
        <f t="shared" si="12"/>
        <v>12282357871.939999</v>
      </c>
      <c r="P273" s="147">
        <f t="shared" si="12"/>
        <v>11740860786.610001</v>
      </c>
      <c r="Q273" s="147">
        <f t="shared" si="11"/>
        <v>100848913379.17</v>
      </c>
      <c r="R273" s="317"/>
    </row>
    <row r="274" spans="2:18" x14ac:dyDescent="0.25">
      <c r="B274" s="27"/>
      <c r="C274" s="23"/>
      <c r="D274" s="23"/>
      <c r="E274" s="149"/>
      <c r="F274" s="149"/>
      <c r="G274" s="149"/>
      <c r="H274" s="149"/>
      <c r="I274" s="149"/>
      <c r="J274" s="149"/>
      <c r="K274" s="149"/>
      <c r="L274" s="149"/>
      <c r="M274" s="149"/>
      <c r="N274" s="149"/>
      <c r="O274" s="149"/>
      <c r="P274" s="149"/>
      <c r="Q274" s="149"/>
      <c r="R274" s="317"/>
    </row>
    <row r="275" spans="2:18" x14ac:dyDescent="0.25">
      <c r="B275" s="170" t="s">
        <v>51</v>
      </c>
      <c r="C275" s="154">
        <f t="shared" ref="C275:Q275" si="13">C254+C273</f>
        <v>1592355121494</v>
      </c>
      <c r="D275" s="154">
        <f t="shared" si="13"/>
        <v>1671795211077.7502</v>
      </c>
      <c r="E275" s="147">
        <f t="shared" si="13"/>
        <v>156877023837.27002</v>
      </c>
      <c r="F275" s="147">
        <f t="shared" si="13"/>
        <v>105181371747.19002</v>
      </c>
      <c r="G275" s="147">
        <f t="shared" si="13"/>
        <v>123641264920.92996</v>
      </c>
      <c r="H275" s="147">
        <f t="shared" si="13"/>
        <v>113419270263.38002</v>
      </c>
      <c r="I275" s="147">
        <f t="shared" si="13"/>
        <v>143498928424.41995</v>
      </c>
      <c r="J275" s="147">
        <f t="shared" si="13"/>
        <v>129710922153.09999</v>
      </c>
      <c r="K275" s="147">
        <f t="shared" si="13"/>
        <v>131392837563.82001</v>
      </c>
      <c r="L275" s="147">
        <f t="shared" si="13"/>
        <v>128162511153.81001</v>
      </c>
      <c r="M275" s="147">
        <f t="shared" si="13"/>
        <v>113097274078.66998</v>
      </c>
      <c r="N275" s="147">
        <f t="shared" si="13"/>
        <v>122483121357.56</v>
      </c>
      <c r="O275" s="147">
        <f t="shared" si="13"/>
        <v>170514242891.62997</v>
      </c>
      <c r="P275" s="147">
        <f t="shared" si="13"/>
        <v>184449140627.71008</v>
      </c>
      <c r="Q275" s="147">
        <f t="shared" si="13"/>
        <v>1622427909019.49</v>
      </c>
      <c r="R275" s="317"/>
    </row>
    <row r="276" spans="2:18" x14ac:dyDescent="0.25">
      <c r="B276" s="128" t="s">
        <v>391</v>
      </c>
      <c r="C276" s="6"/>
      <c r="D276" s="6"/>
      <c r="E276" s="314"/>
      <c r="F276" s="314"/>
      <c r="G276" s="314"/>
      <c r="H276" s="314"/>
      <c r="I276" s="191"/>
      <c r="J276" s="191"/>
      <c r="K276" s="191"/>
      <c r="L276" s="191"/>
      <c r="M276" s="191"/>
      <c r="N276" s="191"/>
      <c r="O276" s="191"/>
      <c r="P276" s="191"/>
      <c r="Q276" s="314"/>
      <c r="R276" s="317"/>
    </row>
    <row r="277" spans="2:18" x14ac:dyDescent="0.25">
      <c r="B277" s="318" t="s">
        <v>470</v>
      </c>
      <c r="R277" s="317"/>
    </row>
    <row r="278" spans="2:18" x14ac:dyDescent="0.25">
      <c r="B278" s="32" t="s">
        <v>152</v>
      </c>
      <c r="R278" s="317"/>
    </row>
    <row r="279" spans="2:18" ht="36" x14ac:dyDescent="0.25">
      <c r="B279" s="324" t="s">
        <v>471</v>
      </c>
      <c r="R279" s="317"/>
    </row>
    <row r="280" spans="2:18" x14ac:dyDescent="0.25">
      <c r="R280" s="317"/>
    </row>
    <row r="282" spans="2:18" x14ac:dyDescent="0.25">
      <c r="M282" s="16"/>
      <c r="N282"/>
      <c r="O282"/>
      <c r="P282"/>
      <c r="Q282"/>
    </row>
    <row r="283" spans="2:18" x14ac:dyDescent="0.25">
      <c r="N283"/>
      <c r="O283"/>
      <c r="P283"/>
      <c r="Q283"/>
    </row>
    <row r="284" spans="2:18" x14ac:dyDescent="0.25">
      <c r="Q284" s="5"/>
    </row>
    <row r="285" spans="2:18" x14ac:dyDescent="0.25">
      <c r="Q285" s="5"/>
    </row>
    <row r="286" spans="2:18" x14ac:dyDescent="0.25">
      <c r="Q286" s="5"/>
    </row>
    <row r="287" spans="2:18" x14ac:dyDescent="0.25">
      <c r="Q287" s="5"/>
    </row>
    <row r="288" spans="2:18" x14ac:dyDescent="0.25">
      <c r="Q288" s="5"/>
    </row>
    <row r="289" spans="17:17" x14ac:dyDescent="0.25">
      <c r="Q289" s="5"/>
    </row>
    <row r="290" spans="17:17" x14ac:dyDescent="0.25">
      <c r="Q290"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3: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57:Q27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tabSelected="1"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customWidth="1"/>
    <col min="7" max="8" width="16.140625" style="5" customWidth="1"/>
    <col min="9" max="9" width="15.5703125" style="5" hidden="1"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488</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472</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8907795183</v>
      </c>
      <c r="D10" s="156"/>
      <c r="E10" s="156">
        <v>742316238.99000001</v>
      </c>
      <c r="F10" s="156">
        <v>742316236.99000001</v>
      </c>
      <c r="G10" s="156">
        <v>742315570.99000001</v>
      </c>
      <c r="H10" s="156">
        <v>742316238.97000003</v>
      </c>
      <c r="I10" s="156"/>
      <c r="J10" s="156"/>
      <c r="K10" s="156"/>
      <c r="L10" s="156"/>
      <c r="M10" s="156"/>
      <c r="N10" s="156"/>
      <c r="O10" s="156"/>
      <c r="P10" s="156"/>
      <c r="Q10" s="156">
        <f t="shared" ref="Q10:Q72" si="0">SUM(E10:P10)</f>
        <v>2969264285.9400005</v>
      </c>
      <c r="R10" s="320"/>
      <c r="S10" s="320"/>
    </row>
    <row r="11" spans="1:19" s="40" customFormat="1" ht="15" customHeight="1" x14ac:dyDescent="0.25">
      <c r="B11" s="26" t="s">
        <v>174</v>
      </c>
      <c r="C11" s="143">
        <v>3010779124</v>
      </c>
      <c r="D11" s="143"/>
      <c r="E11" s="143">
        <v>250898248</v>
      </c>
      <c r="F11" s="143">
        <v>250898248</v>
      </c>
      <c r="G11" s="143">
        <v>250897582</v>
      </c>
      <c r="H11" s="143">
        <v>250898248</v>
      </c>
      <c r="I11" s="143"/>
      <c r="J11" s="143"/>
      <c r="K11" s="143"/>
      <c r="L11" s="143"/>
      <c r="M11" s="143"/>
      <c r="N11" s="143"/>
      <c r="O11" s="143"/>
      <c r="P11" s="143"/>
      <c r="Q11" s="143">
        <f t="shared" si="0"/>
        <v>1003592326</v>
      </c>
      <c r="R11" s="320"/>
      <c r="S11" s="320"/>
    </row>
    <row r="12" spans="1:19" s="40" customFormat="1" ht="15" customHeight="1" x14ac:dyDescent="0.25">
      <c r="B12" s="159" t="s">
        <v>175</v>
      </c>
      <c r="C12" s="143">
        <v>3010779124</v>
      </c>
      <c r="D12" s="143"/>
      <c r="E12" s="143">
        <v>250898248</v>
      </c>
      <c r="F12" s="143">
        <v>250898248</v>
      </c>
      <c r="G12" s="143">
        <v>250897582</v>
      </c>
      <c r="H12" s="143">
        <v>250898248</v>
      </c>
      <c r="I12" s="143"/>
      <c r="J12" s="143"/>
      <c r="K12" s="143"/>
      <c r="L12" s="143"/>
      <c r="M12" s="143"/>
      <c r="N12" s="143"/>
      <c r="O12" s="143"/>
      <c r="P12" s="143"/>
      <c r="Q12" s="143">
        <f t="shared" si="0"/>
        <v>1003592326</v>
      </c>
      <c r="R12" s="320"/>
      <c r="S12" s="320"/>
    </row>
    <row r="13" spans="1:19" x14ac:dyDescent="0.25">
      <c r="B13" s="158" t="s">
        <v>176</v>
      </c>
      <c r="C13" s="144">
        <v>3010779124</v>
      </c>
      <c r="D13" s="144"/>
      <c r="E13" s="144">
        <v>250898248</v>
      </c>
      <c r="F13" s="144">
        <v>250898248</v>
      </c>
      <c r="G13" s="144">
        <v>250897582</v>
      </c>
      <c r="H13" s="144">
        <v>250898248</v>
      </c>
      <c r="I13" s="144"/>
      <c r="J13" s="144"/>
      <c r="K13" s="144"/>
      <c r="L13" s="144"/>
      <c r="M13" s="144"/>
      <c r="N13" s="144"/>
      <c r="O13" s="144"/>
      <c r="P13" s="144"/>
      <c r="Q13" s="144">
        <f t="shared" si="0"/>
        <v>1003592326</v>
      </c>
      <c r="R13" s="320"/>
      <c r="S13" s="320"/>
    </row>
    <row r="14" spans="1:19" s="40" customFormat="1" ht="15" customHeight="1" x14ac:dyDescent="0.25">
      <c r="B14" s="26" t="s">
        <v>147</v>
      </c>
      <c r="C14" s="143">
        <v>5897016059</v>
      </c>
      <c r="D14" s="143"/>
      <c r="E14" s="143">
        <v>491417990.99000001</v>
      </c>
      <c r="F14" s="143">
        <v>491417988.99000001</v>
      </c>
      <c r="G14" s="143">
        <v>491417988.99000001</v>
      </c>
      <c r="H14" s="143">
        <v>491417990.97000003</v>
      </c>
      <c r="I14" s="143"/>
      <c r="J14" s="143"/>
      <c r="K14" s="143"/>
      <c r="L14" s="143"/>
      <c r="M14" s="143"/>
      <c r="N14" s="143"/>
      <c r="O14" s="143"/>
      <c r="P14" s="143"/>
      <c r="Q14" s="143">
        <f t="shared" si="0"/>
        <v>1965671959.9400001</v>
      </c>
      <c r="R14" s="320"/>
      <c r="S14" s="320"/>
    </row>
    <row r="15" spans="1:19" s="40" customFormat="1" ht="15" customHeight="1" x14ac:dyDescent="0.25">
      <c r="B15" s="159" t="s">
        <v>177</v>
      </c>
      <c r="C15" s="143">
        <v>5897016059</v>
      </c>
      <c r="D15" s="143"/>
      <c r="E15" s="143">
        <v>491417990.99000001</v>
      </c>
      <c r="F15" s="143">
        <v>491417988.99000001</v>
      </c>
      <c r="G15" s="143">
        <v>491417988.99000001</v>
      </c>
      <c r="H15" s="143">
        <v>491417990.97000003</v>
      </c>
      <c r="I15" s="143"/>
      <c r="J15" s="143"/>
      <c r="K15" s="143"/>
      <c r="L15" s="143"/>
      <c r="M15" s="143"/>
      <c r="N15" s="143"/>
      <c r="O15" s="143"/>
      <c r="P15" s="143"/>
      <c r="Q15" s="143">
        <f t="shared" si="0"/>
        <v>1965671959.9400001</v>
      </c>
      <c r="R15" s="320"/>
      <c r="S15" s="320"/>
    </row>
    <row r="16" spans="1:19" x14ac:dyDescent="0.25">
      <c r="B16" s="158" t="s">
        <v>178</v>
      </c>
      <c r="C16" s="144">
        <v>5897016059</v>
      </c>
      <c r="D16" s="144"/>
      <c r="E16" s="144">
        <v>491417990.99000001</v>
      </c>
      <c r="F16" s="144">
        <v>491417988.99000001</v>
      </c>
      <c r="G16" s="144">
        <v>491417988.99000001</v>
      </c>
      <c r="H16" s="144">
        <v>491417990.97000003</v>
      </c>
      <c r="I16" s="144"/>
      <c r="J16" s="144"/>
      <c r="K16" s="144"/>
      <c r="L16" s="144"/>
      <c r="M16" s="144"/>
      <c r="N16" s="144"/>
      <c r="O16" s="144"/>
      <c r="P16" s="144"/>
      <c r="Q16" s="144">
        <f t="shared" si="0"/>
        <v>1965671959.9400001</v>
      </c>
      <c r="R16" s="320"/>
      <c r="S16" s="320"/>
    </row>
    <row r="17" spans="2:27" x14ac:dyDescent="0.25">
      <c r="B17" s="155" t="s">
        <v>179</v>
      </c>
      <c r="C17" s="156">
        <v>1584338836059</v>
      </c>
      <c r="D17" s="156"/>
      <c r="E17" s="156">
        <v>135422522799.54001</v>
      </c>
      <c r="F17" s="156">
        <v>109704539102.62001</v>
      </c>
      <c r="G17" s="156">
        <v>121480196881.76004</v>
      </c>
      <c r="H17" s="156">
        <v>107828646057.29999</v>
      </c>
      <c r="I17" s="156"/>
      <c r="J17" s="156"/>
      <c r="K17" s="156"/>
      <c r="L17" s="156"/>
      <c r="M17" s="156"/>
      <c r="N17" s="156"/>
      <c r="O17" s="156"/>
      <c r="P17" s="156"/>
      <c r="Q17" s="156">
        <f t="shared" si="0"/>
        <v>474435904841.22003</v>
      </c>
      <c r="R17" s="320"/>
      <c r="S17" s="320"/>
    </row>
    <row r="18" spans="2:27" s="40" customFormat="1" ht="15" customHeight="1" x14ac:dyDescent="0.25">
      <c r="B18" s="26" t="s">
        <v>24</v>
      </c>
      <c r="C18" s="143">
        <v>130289851958</v>
      </c>
      <c r="D18" s="143"/>
      <c r="E18" s="143">
        <v>6029888042.1500015</v>
      </c>
      <c r="F18" s="143">
        <v>8952442782.6499996</v>
      </c>
      <c r="G18" s="143">
        <v>7321677742.3500004</v>
      </c>
      <c r="H18" s="143">
        <v>10574582436.259996</v>
      </c>
      <c r="I18" s="143"/>
      <c r="J18" s="143"/>
      <c r="K18" s="143"/>
      <c r="L18" s="143"/>
      <c r="M18" s="143"/>
      <c r="N18" s="143"/>
      <c r="O18" s="143"/>
      <c r="P18" s="143"/>
      <c r="Q18" s="143">
        <f t="shared" si="0"/>
        <v>32878591003.409996</v>
      </c>
      <c r="R18" s="320"/>
      <c r="S18" s="320"/>
      <c r="T18"/>
      <c r="U18"/>
    </row>
    <row r="19" spans="2:27" s="89" customFormat="1" ht="15" customHeight="1" x14ac:dyDescent="0.25">
      <c r="B19" s="159" t="s">
        <v>180</v>
      </c>
      <c r="C19" s="143">
        <v>21640149453</v>
      </c>
      <c r="D19" s="143"/>
      <c r="E19" s="143">
        <v>735442677.91000009</v>
      </c>
      <c r="F19" s="143">
        <v>1004953058.42</v>
      </c>
      <c r="G19" s="143">
        <v>1761557985.8300002</v>
      </c>
      <c r="H19" s="143">
        <v>1412813429.1600001</v>
      </c>
      <c r="I19" s="143"/>
      <c r="J19" s="143"/>
      <c r="K19" s="143"/>
      <c r="L19" s="143"/>
      <c r="M19" s="143"/>
      <c r="N19" s="143"/>
      <c r="O19" s="143"/>
      <c r="P19" s="143"/>
      <c r="Q19" s="143">
        <f t="shared" si="0"/>
        <v>4914767151.3199997</v>
      </c>
      <c r="R19" s="320"/>
      <c r="S19" s="320"/>
      <c r="T19"/>
      <c r="U19"/>
    </row>
    <row r="20" spans="2:27" s="12" customFormat="1" x14ac:dyDescent="0.25">
      <c r="B20" s="158" t="s">
        <v>181</v>
      </c>
      <c r="C20" s="161">
        <v>10957663965</v>
      </c>
      <c r="D20" s="161"/>
      <c r="E20" s="161">
        <v>570741519.14999998</v>
      </c>
      <c r="F20" s="161">
        <v>770365655.37</v>
      </c>
      <c r="G20" s="161">
        <v>736618261.71000004</v>
      </c>
      <c r="H20" s="161">
        <v>985073832.48000002</v>
      </c>
      <c r="I20" s="161"/>
      <c r="J20" s="161"/>
      <c r="K20" s="161"/>
      <c r="L20" s="161"/>
      <c r="M20" s="161"/>
      <c r="N20" s="161"/>
      <c r="O20" s="161"/>
      <c r="P20" s="144"/>
      <c r="Q20" s="144">
        <f t="shared" si="0"/>
        <v>3062799268.71</v>
      </c>
      <c r="R20" s="320"/>
      <c r="S20" s="320"/>
      <c r="T20"/>
      <c r="U20"/>
    </row>
    <row r="21" spans="2:27" s="12" customFormat="1" x14ac:dyDescent="0.25">
      <c r="B21" s="158" t="s">
        <v>182</v>
      </c>
      <c r="C21" s="161">
        <v>86746493</v>
      </c>
      <c r="D21" s="161"/>
      <c r="E21" s="161">
        <v>4533075.9400000004</v>
      </c>
      <c r="F21" s="161">
        <v>4541822.9000000004</v>
      </c>
      <c r="G21" s="161">
        <v>5717936.4699999997</v>
      </c>
      <c r="H21" s="161">
        <v>4871718.01</v>
      </c>
      <c r="I21" s="161"/>
      <c r="J21" s="161"/>
      <c r="K21" s="161"/>
      <c r="L21" s="161"/>
      <c r="M21" s="161"/>
      <c r="N21" s="161"/>
      <c r="O21" s="161"/>
      <c r="P21" s="144"/>
      <c r="Q21" s="144">
        <f t="shared" si="0"/>
        <v>19664553.32</v>
      </c>
      <c r="R21" s="320"/>
      <c r="S21" s="320"/>
      <c r="T21"/>
      <c r="U21"/>
    </row>
    <row r="22" spans="2:27" s="12" customFormat="1" x14ac:dyDescent="0.25">
      <c r="B22" s="158" t="s">
        <v>396</v>
      </c>
      <c r="C22" s="161">
        <v>2518934940</v>
      </c>
      <c r="D22" s="161"/>
      <c r="E22" s="161">
        <v>31523019.77</v>
      </c>
      <c r="F22" s="161">
        <v>86101381.920000002</v>
      </c>
      <c r="G22" s="161">
        <v>275190522.49000001</v>
      </c>
      <c r="H22" s="161">
        <v>250054872.26999998</v>
      </c>
      <c r="I22" s="161"/>
      <c r="J22" s="161"/>
      <c r="K22" s="161"/>
      <c r="L22" s="161"/>
      <c r="M22" s="161"/>
      <c r="N22" s="161"/>
      <c r="O22" s="161"/>
      <c r="P22" s="144"/>
      <c r="Q22" s="144">
        <f t="shared" si="0"/>
        <v>642869796.45000005</v>
      </c>
      <c r="R22" s="320"/>
      <c r="S22" s="320"/>
      <c r="T22"/>
      <c r="U22"/>
      <c r="X22"/>
      <c r="Y22"/>
      <c r="Z22"/>
      <c r="AA22"/>
    </row>
    <row r="23" spans="2:27" s="12" customFormat="1" x14ac:dyDescent="0.25">
      <c r="B23" s="158" t="s">
        <v>185</v>
      </c>
      <c r="C23" s="161">
        <v>130392955</v>
      </c>
      <c r="D23" s="161"/>
      <c r="E23" s="161">
        <v>7914597.1399999997</v>
      </c>
      <c r="F23" s="161">
        <v>7903470.5099999998</v>
      </c>
      <c r="G23" s="161">
        <v>8423425.3399999999</v>
      </c>
      <c r="H23" s="161">
        <v>8851852.5099999998</v>
      </c>
      <c r="I23" s="161"/>
      <c r="J23" s="161"/>
      <c r="K23" s="161"/>
      <c r="L23" s="161"/>
      <c r="M23" s="161"/>
      <c r="N23" s="161"/>
      <c r="O23" s="161"/>
      <c r="P23" s="144"/>
      <c r="Q23" s="144">
        <f t="shared" si="0"/>
        <v>33093345.5</v>
      </c>
      <c r="R23" s="320"/>
      <c r="S23" s="320"/>
      <c r="T23"/>
      <c r="U23"/>
      <c r="X23"/>
      <c r="Y23"/>
      <c r="Z23"/>
      <c r="AA23"/>
    </row>
    <row r="24" spans="2:27" s="12" customFormat="1" x14ac:dyDescent="0.25">
      <c r="B24" s="158" t="s">
        <v>187</v>
      </c>
      <c r="C24" s="161">
        <v>240382534</v>
      </c>
      <c r="D24" s="161"/>
      <c r="E24" s="161">
        <v>13505682.460000001</v>
      </c>
      <c r="F24" s="161">
        <v>13721616.210000001</v>
      </c>
      <c r="G24" s="161">
        <v>13942919.57</v>
      </c>
      <c r="H24" s="161">
        <v>15742093.59</v>
      </c>
      <c r="I24" s="161"/>
      <c r="J24" s="161"/>
      <c r="K24" s="161"/>
      <c r="L24" s="161"/>
      <c r="M24" s="161"/>
      <c r="N24" s="161"/>
      <c r="O24" s="161"/>
      <c r="P24" s="144"/>
      <c r="Q24" s="144">
        <f t="shared" si="0"/>
        <v>56912311.829999998</v>
      </c>
      <c r="R24" s="320"/>
      <c r="S24" s="320"/>
      <c r="T24"/>
      <c r="U24"/>
      <c r="X24"/>
      <c r="Y24"/>
      <c r="Z24"/>
      <c r="AA24"/>
    </row>
    <row r="25" spans="2:27" s="12" customFormat="1" x14ac:dyDescent="0.25">
      <c r="B25" s="158" t="s">
        <v>397</v>
      </c>
      <c r="C25" s="161">
        <v>75125754</v>
      </c>
      <c r="D25" s="161"/>
      <c r="E25" s="161">
        <v>3279272.49</v>
      </c>
      <c r="F25" s="161">
        <v>3741551.8</v>
      </c>
      <c r="G25" s="161">
        <v>5323545.29</v>
      </c>
      <c r="H25" s="161">
        <v>6475980.1500000004</v>
      </c>
      <c r="I25" s="161"/>
      <c r="J25" s="161"/>
      <c r="K25" s="161"/>
      <c r="L25" s="161"/>
      <c r="M25" s="161"/>
      <c r="N25" s="161"/>
      <c r="O25" s="161"/>
      <c r="P25" s="144"/>
      <c r="Q25" s="144">
        <f t="shared" si="0"/>
        <v>18820349.73</v>
      </c>
      <c r="R25" s="320"/>
      <c r="S25" s="320"/>
      <c r="T25"/>
      <c r="U25"/>
      <c r="X25"/>
      <c r="Y25"/>
      <c r="Z25"/>
      <c r="AA25"/>
    </row>
    <row r="26" spans="2:27" s="12" customFormat="1" x14ac:dyDescent="0.25">
      <c r="B26" s="158" t="s">
        <v>398</v>
      </c>
      <c r="C26" s="161">
        <v>96423204</v>
      </c>
      <c r="D26" s="161"/>
      <c r="E26" s="161">
        <v>4419520.26</v>
      </c>
      <c r="F26" s="161">
        <v>4802735.91</v>
      </c>
      <c r="G26" s="161">
        <v>5935656.6099999994</v>
      </c>
      <c r="H26" s="161">
        <v>5829442.2000000002</v>
      </c>
      <c r="I26" s="161"/>
      <c r="J26" s="161"/>
      <c r="K26" s="161"/>
      <c r="L26" s="161"/>
      <c r="M26" s="161"/>
      <c r="N26" s="161"/>
      <c r="O26" s="161"/>
      <c r="P26" s="144"/>
      <c r="Q26" s="144">
        <f t="shared" si="0"/>
        <v>20987354.98</v>
      </c>
      <c r="R26" s="320"/>
      <c r="S26" s="320"/>
      <c r="T26"/>
      <c r="U26"/>
      <c r="X26"/>
      <c r="Y26"/>
      <c r="Z26"/>
      <c r="AA26"/>
    </row>
    <row r="27" spans="2:27" s="12" customFormat="1" x14ac:dyDescent="0.25">
      <c r="B27" s="158" t="s">
        <v>399</v>
      </c>
      <c r="C27" s="161">
        <v>400691008</v>
      </c>
      <c r="D27" s="161"/>
      <c r="E27" s="161">
        <v>18119776.210000001</v>
      </c>
      <c r="F27" s="161">
        <v>19280755.75</v>
      </c>
      <c r="G27" s="161">
        <v>20440071.210000001</v>
      </c>
      <c r="H27" s="161">
        <v>27197687.800000001</v>
      </c>
      <c r="I27" s="161"/>
      <c r="J27" s="161"/>
      <c r="K27" s="161"/>
      <c r="L27" s="161"/>
      <c r="M27" s="161"/>
      <c r="N27" s="161"/>
      <c r="O27" s="161"/>
      <c r="P27" s="144"/>
      <c r="Q27" s="144">
        <f t="shared" si="0"/>
        <v>85038290.969999999</v>
      </c>
      <c r="R27" s="320"/>
      <c r="S27" s="320"/>
      <c r="T27"/>
      <c r="U27"/>
      <c r="X27"/>
      <c r="Y27"/>
      <c r="Z27"/>
      <c r="AA27"/>
    </row>
    <row r="28" spans="2:27" s="12" customFormat="1" x14ac:dyDescent="0.25">
      <c r="B28" s="158" t="s">
        <v>400</v>
      </c>
      <c r="C28" s="161">
        <v>402920806</v>
      </c>
      <c r="D28" s="161"/>
      <c r="E28" s="185">
        <v>12412125.960000001</v>
      </c>
      <c r="F28" s="185">
        <v>12811421.380000001</v>
      </c>
      <c r="G28" s="185">
        <v>16899336.849999998</v>
      </c>
      <c r="H28" s="185">
        <v>21216259.16</v>
      </c>
      <c r="I28" s="185"/>
      <c r="J28" s="185"/>
      <c r="K28" s="185"/>
      <c r="L28" s="185"/>
      <c r="M28" s="185"/>
      <c r="N28" s="185"/>
      <c r="O28" s="185"/>
      <c r="P28" s="183"/>
      <c r="Q28" s="183">
        <f t="shared" si="0"/>
        <v>63339143.349999994</v>
      </c>
      <c r="R28" s="320"/>
      <c r="S28" s="320"/>
      <c r="T28"/>
      <c r="U28"/>
      <c r="X28"/>
      <c r="Y28"/>
      <c r="Z28"/>
      <c r="AA28"/>
    </row>
    <row r="29" spans="2:27" s="12" customFormat="1" x14ac:dyDescent="0.25">
      <c r="B29" s="158" t="s">
        <v>401</v>
      </c>
      <c r="C29" s="185">
        <v>3079454415</v>
      </c>
      <c r="D29" s="185"/>
      <c r="E29" s="161">
        <v>31056801.899999999</v>
      </c>
      <c r="F29" s="161">
        <v>27296848.740000002</v>
      </c>
      <c r="G29" s="161">
        <v>32900030.299999997</v>
      </c>
      <c r="H29" s="161">
        <v>33248468.289999999</v>
      </c>
      <c r="I29" s="161"/>
      <c r="J29" s="161"/>
      <c r="K29" s="161"/>
      <c r="L29" s="161"/>
      <c r="M29" s="161"/>
      <c r="N29" s="161"/>
      <c r="O29" s="161"/>
      <c r="P29" s="144"/>
      <c r="Q29" s="144">
        <f t="shared" si="0"/>
        <v>124502149.22999999</v>
      </c>
      <c r="R29" s="320"/>
      <c r="S29" s="320"/>
      <c r="T29"/>
      <c r="U29"/>
      <c r="X29"/>
      <c r="Y29"/>
      <c r="Z29"/>
      <c r="AA29"/>
    </row>
    <row r="30" spans="2:27" s="12" customFormat="1" x14ac:dyDescent="0.25">
      <c r="B30" s="158" t="s">
        <v>429</v>
      </c>
      <c r="C30" s="161">
        <v>1010939889</v>
      </c>
      <c r="D30" s="161"/>
      <c r="E30" s="161">
        <v>29148843.489999998</v>
      </c>
      <c r="F30" s="161">
        <v>45108358.200000003</v>
      </c>
      <c r="G30" s="161">
        <v>44421094.479999997</v>
      </c>
      <c r="H30" s="161">
        <v>48305237.799999997</v>
      </c>
      <c r="I30" s="161"/>
      <c r="J30" s="161"/>
      <c r="K30" s="161"/>
      <c r="L30" s="161"/>
      <c r="M30" s="161"/>
      <c r="N30" s="161"/>
      <c r="O30" s="161"/>
      <c r="P30" s="144"/>
      <c r="Q30" s="144">
        <f t="shared" si="0"/>
        <v>166983533.96999997</v>
      </c>
      <c r="R30" s="320"/>
      <c r="S30" s="320"/>
      <c r="T30"/>
      <c r="U30"/>
      <c r="X30"/>
      <c r="Y30"/>
      <c r="Z30"/>
      <c r="AA30"/>
    </row>
    <row r="31" spans="2:27" s="12" customFormat="1" x14ac:dyDescent="0.25">
      <c r="B31" s="158" t="s">
        <v>446</v>
      </c>
      <c r="C31" s="161">
        <v>2640473490</v>
      </c>
      <c r="D31" s="161"/>
      <c r="E31" s="161">
        <v>8788443.1400000006</v>
      </c>
      <c r="F31" s="161">
        <v>9277439.7300000004</v>
      </c>
      <c r="G31" s="161">
        <v>595745185.50999999</v>
      </c>
      <c r="H31" s="161">
        <v>5945984.9000000004</v>
      </c>
      <c r="I31" s="161"/>
      <c r="J31" s="161"/>
      <c r="K31" s="161"/>
      <c r="L31" s="161"/>
      <c r="M31" s="161"/>
      <c r="N31" s="161"/>
      <c r="O31" s="161"/>
      <c r="P31" s="144"/>
      <c r="Q31" s="144">
        <f t="shared" si="0"/>
        <v>619757053.27999997</v>
      </c>
      <c r="R31" s="320"/>
      <c r="S31" s="320"/>
      <c r="T31"/>
      <c r="U31"/>
      <c r="X31"/>
      <c r="Y31"/>
      <c r="Z31"/>
      <c r="AA31"/>
    </row>
    <row r="32" spans="2:27" s="89" customFormat="1" ht="15" customHeight="1" x14ac:dyDescent="0.25">
      <c r="B32" s="159" t="s">
        <v>402</v>
      </c>
      <c r="C32" s="160">
        <v>71137457365</v>
      </c>
      <c r="D32" s="160"/>
      <c r="E32" s="160">
        <v>4230572998.75</v>
      </c>
      <c r="F32" s="160">
        <v>4305027418.4799995</v>
      </c>
      <c r="G32" s="160">
        <v>4737397614.5100002</v>
      </c>
      <c r="H32" s="160">
        <v>4813492255.079999</v>
      </c>
      <c r="I32" s="160"/>
      <c r="J32" s="160"/>
      <c r="K32" s="160"/>
      <c r="L32" s="160"/>
      <c r="M32" s="160"/>
      <c r="N32" s="160"/>
      <c r="O32" s="160"/>
      <c r="P32" s="143"/>
      <c r="Q32" s="143">
        <f t="shared" si="0"/>
        <v>18086490286.82</v>
      </c>
      <c r="R32" s="320"/>
      <c r="S32" s="320"/>
      <c r="T32"/>
      <c r="U32"/>
      <c r="X32"/>
      <c r="Y32"/>
      <c r="Z32"/>
      <c r="AA32"/>
    </row>
    <row r="33" spans="2:27" s="12" customFormat="1" x14ac:dyDescent="0.25">
      <c r="B33" s="158" t="s">
        <v>193</v>
      </c>
      <c r="C33" s="144">
        <v>6015941786</v>
      </c>
      <c r="D33" s="144"/>
      <c r="E33" s="144">
        <v>420481838.02999997</v>
      </c>
      <c r="F33" s="144">
        <v>392856035.19999999</v>
      </c>
      <c r="G33" s="144">
        <v>413141042.30000001</v>
      </c>
      <c r="H33" s="144">
        <v>419124476.99000001</v>
      </c>
      <c r="I33" s="144"/>
      <c r="J33" s="144"/>
      <c r="K33" s="144"/>
      <c r="L33" s="144"/>
      <c r="M33" s="144"/>
      <c r="N33" s="144"/>
      <c r="O33" s="144"/>
      <c r="P33" s="144"/>
      <c r="Q33" s="144">
        <f t="shared" si="0"/>
        <v>1645603392.52</v>
      </c>
      <c r="R33" s="320"/>
      <c r="S33" s="320"/>
      <c r="T33"/>
      <c r="U33"/>
      <c r="X33"/>
      <c r="Y33"/>
      <c r="Z33"/>
      <c r="AA33"/>
    </row>
    <row r="34" spans="2:27" s="12" customFormat="1" x14ac:dyDescent="0.25">
      <c r="B34" s="158" t="s">
        <v>403</v>
      </c>
      <c r="C34" s="144">
        <v>841452380</v>
      </c>
      <c r="D34" s="144"/>
      <c r="E34" s="144">
        <v>24260962.760000002</v>
      </c>
      <c r="F34" s="144">
        <v>36530277.530000001</v>
      </c>
      <c r="G34" s="144">
        <v>36408029.32</v>
      </c>
      <c r="H34" s="144">
        <v>44293929.719999999</v>
      </c>
      <c r="I34" s="144"/>
      <c r="J34" s="144"/>
      <c r="K34" s="144"/>
      <c r="L34" s="144"/>
      <c r="M34" s="144"/>
      <c r="N34" s="144"/>
      <c r="O34" s="144"/>
      <c r="P34" s="144"/>
      <c r="Q34" s="144">
        <f t="shared" si="0"/>
        <v>141493199.33000001</v>
      </c>
      <c r="R34" s="320"/>
      <c r="S34" s="320"/>
      <c r="T34"/>
      <c r="U34"/>
      <c r="X34"/>
      <c r="Y34"/>
      <c r="Z34"/>
      <c r="AA34"/>
    </row>
    <row r="35" spans="2:27" s="12" customFormat="1" x14ac:dyDescent="0.25">
      <c r="B35" s="158" t="s">
        <v>200</v>
      </c>
      <c r="C35" s="144">
        <v>2184597781</v>
      </c>
      <c r="D35" s="144"/>
      <c r="E35" s="144">
        <v>99547891.770000011</v>
      </c>
      <c r="F35" s="144">
        <v>121908633</v>
      </c>
      <c r="G35" s="144">
        <v>109761321.70999999</v>
      </c>
      <c r="H35" s="144">
        <v>123909032.62</v>
      </c>
      <c r="I35" s="144"/>
      <c r="J35" s="144"/>
      <c r="K35" s="144"/>
      <c r="L35" s="144"/>
      <c r="M35" s="144"/>
      <c r="N35" s="144"/>
      <c r="O35" s="144"/>
      <c r="P35" s="144"/>
      <c r="Q35" s="144">
        <f t="shared" si="0"/>
        <v>455126879.10000002</v>
      </c>
      <c r="R35" s="320"/>
      <c r="S35" s="320"/>
      <c r="T35"/>
      <c r="U35"/>
      <c r="X35"/>
      <c r="Y35"/>
      <c r="Z35"/>
      <c r="AA35"/>
    </row>
    <row r="36" spans="2:27" s="12" customFormat="1" x14ac:dyDescent="0.25">
      <c r="B36" s="158" t="s">
        <v>203</v>
      </c>
      <c r="C36" s="144">
        <v>264306960</v>
      </c>
      <c r="D36" s="144"/>
      <c r="E36" s="144">
        <v>13374473.689999999</v>
      </c>
      <c r="F36" s="144">
        <v>17813100.41</v>
      </c>
      <c r="G36" s="144">
        <v>19534998.879999999</v>
      </c>
      <c r="H36" s="144">
        <v>18927441.759999998</v>
      </c>
      <c r="I36" s="144"/>
      <c r="J36" s="144"/>
      <c r="K36" s="144"/>
      <c r="L36" s="144"/>
      <c r="M36" s="144"/>
      <c r="N36" s="144"/>
      <c r="O36" s="144"/>
      <c r="P36" s="144"/>
      <c r="Q36" s="144">
        <f t="shared" si="0"/>
        <v>69650014.74000001</v>
      </c>
      <c r="R36" s="320"/>
      <c r="S36" s="320"/>
      <c r="T36"/>
      <c r="U36"/>
      <c r="X36"/>
      <c r="Y36"/>
      <c r="Z36"/>
      <c r="AA36"/>
    </row>
    <row r="37" spans="2:27" s="12" customFormat="1" x14ac:dyDescent="0.25">
      <c r="B37" s="158" t="s">
        <v>473</v>
      </c>
      <c r="C37" s="144">
        <v>232828981</v>
      </c>
      <c r="D37" s="144"/>
      <c r="E37" s="144">
        <v>13085487.609999999</v>
      </c>
      <c r="F37" s="144">
        <v>18103888.559999999</v>
      </c>
      <c r="G37" s="144">
        <v>15708020.359999999</v>
      </c>
      <c r="H37" s="144">
        <v>16506271.039999999</v>
      </c>
      <c r="I37" s="144"/>
      <c r="J37" s="144"/>
      <c r="K37" s="144"/>
      <c r="L37" s="144"/>
      <c r="M37" s="144"/>
      <c r="N37" s="144"/>
      <c r="O37" s="144"/>
      <c r="P37" s="144"/>
      <c r="Q37" s="144">
        <f t="shared" si="0"/>
        <v>63403667.57</v>
      </c>
      <c r="R37" s="320"/>
      <c r="S37" s="320"/>
      <c r="T37"/>
      <c r="U37"/>
      <c r="X37"/>
      <c r="Y37"/>
      <c r="Z37"/>
      <c r="AA37"/>
    </row>
    <row r="38" spans="2:27" s="12" customFormat="1" x14ac:dyDescent="0.25">
      <c r="B38" s="158" t="s">
        <v>474</v>
      </c>
      <c r="C38" s="144">
        <v>51400860919</v>
      </c>
      <c r="D38" s="144"/>
      <c r="E38" s="144">
        <v>3659822344.8899999</v>
      </c>
      <c r="F38" s="144">
        <v>3553948351.8099999</v>
      </c>
      <c r="G38" s="144">
        <v>3673319046.0599999</v>
      </c>
      <c r="H38" s="144">
        <v>3714928929.1699996</v>
      </c>
      <c r="I38" s="144"/>
      <c r="J38" s="144"/>
      <c r="K38" s="144"/>
      <c r="L38" s="144"/>
      <c r="M38" s="144"/>
      <c r="N38" s="144"/>
      <c r="O38" s="144"/>
      <c r="P38" s="144"/>
      <c r="Q38" s="144">
        <f t="shared" si="0"/>
        <v>14602018671.93</v>
      </c>
      <c r="R38" s="320"/>
      <c r="S38" s="320"/>
      <c r="T38"/>
      <c r="U38"/>
      <c r="X38"/>
      <c r="Y38"/>
      <c r="Z38"/>
      <c r="AA38"/>
    </row>
    <row r="39" spans="2:27" s="12" customFormat="1" x14ac:dyDescent="0.25">
      <c r="B39" s="158" t="s">
        <v>204</v>
      </c>
      <c r="C39" s="144">
        <v>10197468558</v>
      </c>
      <c r="D39" s="144"/>
      <c r="E39" s="144">
        <v>0</v>
      </c>
      <c r="F39" s="144">
        <v>163867131.97</v>
      </c>
      <c r="G39" s="144">
        <v>469525155.88</v>
      </c>
      <c r="H39" s="144">
        <v>475802173.77999997</v>
      </c>
      <c r="I39" s="144"/>
      <c r="J39" s="144"/>
      <c r="K39" s="144"/>
      <c r="L39" s="144"/>
      <c r="M39" s="144"/>
      <c r="N39" s="144"/>
      <c r="O39" s="144"/>
      <c r="P39" s="144"/>
      <c r="Q39" s="144">
        <f t="shared" si="0"/>
        <v>1109194461.6300001</v>
      </c>
      <c r="R39" s="320"/>
      <c r="S39" s="320"/>
      <c r="T39"/>
      <c r="U39"/>
      <c r="X39"/>
      <c r="Y39"/>
      <c r="Z39"/>
      <c r="AA39"/>
    </row>
    <row r="40" spans="2:27" s="89" customFormat="1" ht="15" customHeight="1" x14ac:dyDescent="0.25">
      <c r="B40" s="159" t="s">
        <v>205</v>
      </c>
      <c r="C40" s="160">
        <v>3284648149</v>
      </c>
      <c r="D40" s="160"/>
      <c r="E40" s="160">
        <v>157415742</v>
      </c>
      <c r="F40" s="160">
        <v>157078856.89000002</v>
      </c>
      <c r="G40" s="160">
        <v>198859027.90000001</v>
      </c>
      <c r="H40" s="160">
        <v>312490561.48999995</v>
      </c>
      <c r="I40" s="160"/>
      <c r="J40" s="160"/>
      <c r="K40" s="160"/>
      <c r="L40" s="160"/>
      <c r="M40" s="160"/>
      <c r="N40" s="160"/>
      <c r="O40" s="160"/>
      <c r="P40" s="143"/>
      <c r="Q40" s="143">
        <f t="shared" si="0"/>
        <v>825844188.27999997</v>
      </c>
      <c r="R40" s="320"/>
      <c r="S40" s="320"/>
      <c r="T40"/>
      <c r="U40"/>
      <c r="X40"/>
      <c r="Y40"/>
      <c r="Z40"/>
      <c r="AA40"/>
    </row>
    <row r="41" spans="2:27" s="12" customFormat="1" x14ac:dyDescent="0.25">
      <c r="B41" s="158" t="s">
        <v>206</v>
      </c>
      <c r="C41" s="144">
        <v>3284648149</v>
      </c>
      <c r="D41" s="144"/>
      <c r="E41" s="144">
        <v>157415742</v>
      </c>
      <c r="F41" s="144">
        <v>157078856.89000002</v>
      </c>
      <c r="G41" s="144">
        <v>198859027.90000001</v>
      </c>
      <c r="H41" s="144">
        <v>312490561.48999995</v>
      </c>
      <c r="I41" s="144"/>
      <c r="J41" s="144"/>
      <c r="K41" s="144"/>
      <c r="L41" s="144"/>
      <c r="M41" s="144"/>
      <c r="N41" s="144"/>
      <c r="O41" s="144"/>
      <c r="P41" s="144"/>
      <c r="Q41" s="144">
        <f t="shared" si="0"/>
        <v>825844188.27999997</v>
      </c>
      <c r="R41" s="320"/>
      <c r="S41" s="320"/>
      <c r="T41"/>
      <c r="U41"/>
      <c r="X41"/>
      <c r="Y41"/>
      <c r="Z41"/>
      <c r="AA41"/>
    </row>
    <row r="42" spans="2:27" s="89" customFormat="1" ht="15" customHeight="1" x14ac:dyDescent="0.25">
      <c r="B42" s="159" t="s">
        <v>209</v>
      </c>
      <c r="C42" s="160">
        <v>34227596991</v>
      </c>
      <c r="D42" s="160"/>
      <c r="E42" s="160">
        <v>906456623.49000001</v>
      </c>
      <c r="F42" s="160">
        <v>3485383448.8600001</v>
      </c>
      <c r="G42" s="160">
        <v>623863114.11000013</v>
      </c>
      <c r="H42" s="160">
        <v>4035786190.5299997</v>
      </c>
      <c r="I42" s="160"/>
      <c r="J42" s="160"/>
      <c r="K42" s="160"/>
      <c r="L42" s="160"/>
      <c r="M42" s="160"/>
      <c r="N42" s="160"/>
      <c r="O42" s="160"/>
      <c r="P42" s="143"/>
      <c r="Q42" s="143">
        <f t="shared" si="0"/>
        <v>9051489376.9900017</v>
      </c>
      <c r="R42" s="320"/>
      <c r="S42" s="320"/>
      <c r="T42"/>
      <c r="U42"/>
      <c r="X42"/>
      <c r="Y42"/>
      <c r="Z42"/>
      <c r="AA42"/>
    </row>
    <row r="43" spans="2:27" s="12" customFormat="1" x14ac:dyDescent="0.25">
      <c r="B43" s="158" t="s">
        <v>210</v>
      </c>
      <c r="C43" s="144">
        <v>26337147226</v>
      </c>
      <c r="D43" s="144"/>
      <c r="E43" s="144">
        <v>258665211.17000002</v>
      </c>
      <c r="F43" s="144">
        <v>3131820740.8200002</v>
      </c>
      <c r="G43" s="144">
        <v>176321074.97</v>
      </c>
      <c r="H43" s="144">
        <v>3179874021.46</v>
      </c>
      <c r="I43" s="144"/>
      <c r="J43" s="144"/>
      <c r="K43" s="144"/>
      <c r="L43" s="144"/>
      <c r="M43" s="144"/>
      <c r="N43" s="144"/>
      <c r="O43" s="144"/>
      <c r="P43" s="144"/>
      <c r="Q43" s="144">
        <f t="shared" si="0"/>
        <v>6746681048.4200001</v>
      </c>
      <c r="R43" s="320"/>
      <c r="S43" s="320"/>
      <c r="T43"/>
      <c r="U43"/>
      <c r="X43"/>
      <c r="Y43"/>
      <c r="Z43"/>
      <c r="AA43"/>
    </row>
    <row r="44" spans="2:27" s="12" customFormat="1" x14ac:dyDescent="0.25">
      <c r="B44" s="158" t="s">
        <v>213</v>
      </c>
      <c r="C44" s="144">
        <v>3838533234</v>
      </c>
      <c r="D44" s="144"/>
      <c r="E44" s="144">
        <v>481990654.80000001</v>
      </c>
      <c r="F44" s="144">
        <v>140060197.22</v>
      </c>
      <c r="G44" s="144">
        <v>208109188.59</v>
      </c>
      <c r="H44" s="144">
        <v>564441791.21000004</v>
      </c>
      <c r="I44" s="144"/>
      <c r="J44" s="144"/>
      <c r="K44" s="144"/>
      <c r="L44" s="144"/>
      <c r="M44" s="144"/>
      <c r="N44" s="144"/>
      <c r="O44" s="144"/>
      <c r="P44" s="144"/>
      <c r="Q44" s="144">
        <f t="shared" si="0"/>
        <v>1394601831.8200002</v>
      </c>
      <c r="R44" s="320"/>
      <c r="S44" s="320"/>
      <c r="T44"/>
      <c r="U44"/>
      <c r="X44"/>
      <c r="Y44"/>
      <c r="Z44"/>
      <c r="AA44"/>
    </row>
    <row r="45" spans="2:27" s="12" customFormat="1" x14ac:dyDescent="0.25">
      <c r="B45" s="158" t="s">
        <v>406</v>
      </c>
      <c r="C45" s="183">
        <v>893927510</v>
      </c>
      <c r="D45" s="183"/>
      <c r="E45" s="183">
        <v>28062208.829999998</v>
      </c>
      <c r="F45" s="183">
        <v>50329561.409999996</v>
      </c>
      <c r="G45" s="183">
        <v>47018340.540000007</v>
      </c>
      <c r="H45" s="183">
        <v>55165370.990000002</v>
      </c>
      <c r="I45" s="183"/>
      <c r="J45" s="183"/>
      <c r="K45" s="183"/>
      <c r="L45" s="183"/>
      <c r="M45" s="183"/>
      <c r="N45" s="183"/>
      <c r="O45" s="183"/>
      <c r="P45" s="183"/>
      <c r="Q45" s="183">
        <f t="shared" si="0"/>
        <v>180575481.77000001</v>
      </c>
      <c r="R45" s="320"/>
      <c r="S45" s="320"/>
      <c r="T45"/>
      <c r="U45"/>
      <c r="X45"/>
      <c r="Y45"/>
      <c r="Z45"/>
      <c r="AA45"/>
    </row>
    <row r="46" spans="2:27" s="12" customFormat="1" x14ac:dyDescent="0.25">
      <c r="B46" s="158" t="s">
        <v>215</v>
      </c>
      <c r="C46" s="144">
        <v>117183641</v>
      </c>
      <c r="D46" s="144"/>
      <c r="E46" s="144">
        <v>5663681.2699999996</v>
      </c>
      <c r="F46" s="144">
        <v>5443955.5</v>
      </c>
      <c r="G46" s="144">
        <v>6455593.8499999996</v>
      </c>
      <c r="H46" s="144">
        <v>17215291.649999999</v>
      </c>
      <c r="I46" s="144"/>
      <c r="J46" s="144"/>
      <c r="K46" s="144"/>
      <c r="L46" s="144"/>
      <c r="M46" s="144"/>
      <c r="N46" s="144"/>
      <c r="O46" s="144"/>
      <c r="P46" s="144"/>
      <c r="Q46" s="144">
        <f t="shared" si="0"/>
        <v>34778522.269999996</v>
      </c>
      <c r="R46" s="320"/>
      <c r="S46" s="320"/>
      <c r="T46"/>
      <c r="U46"/>
      <c r="X46"/>
      <c r="Y46"/>
      <c r="Z46"/>
      <c r="AA46"/>
    </row>
    <row r="47" spans="2:27" s="12" customFormat="1" x14ac:dyDescent="0.25">
      <c r="B47" s="158" t="s">
        <v>217</v>
      </c>
      <c r="C47" s="144">
        <v>401497594</v>
      </c>
      <c r="D47" s="144"/>
      <c r="E47" s="144">
        <v>15574993.890000001</v>
      </c>
      <c r="F47" s="144">
        <v>17507234.630000003</v>
      </c>
      <c r="G47" s="144">
        <v>16539700.529999999</v>
      </c>
      <c r="H47" s="144">
        <v>17841986.710000001</v>
      </c>
      <c r="I47" s="144"/>
      <c r="J47" s="144"/>
      <c r="K47" s="144"/>
      <c r="L47" s="144"/>
      <c r="M47" s="144"/>
      <c r="N47" s="144"/>
      <c r="O47" s="144"/>
      <c r="P47" s="144"/>
      <c r="Q47" s="144">
        <f t="shared" si="0"/>
        <v>67463915.760000005</v>
      </c>
      <c r="R47" s="320"/>
      <c r="S47" s="320"/>
      <c r="T47"/>
      <c r="U47"/>
      <c r="X47"/>
      <c r="Y47"/>
      <c r="Z47"/>
      <c r="AA47"/>
    </row>
    <row r="48" spans="2:27" s="12" customFormat="1" x14ac:dyDescent="0.25">
      <c r="B48" s="158" t="s">
        <v>218</v>
      </c>
      <c r="C48" s="144">
        <v>1860021635</v>
      </c>
      <c r="D48" s="144"/>
      <c r="E48" s="144">
        <v>84434691.719999999</v>
      </c>
      <c r="F48" s="144">
        <v>105639553.38</v>
      </c>
      <c r="G48" s="144">
        <v>117870085.97999999</v>
      </c>
      <c r="H48" s="144">
        <v>162366294.87</v>
      </c>
      <c r="I48" s="144"/>
      <c r="J48" s="144"/>
      <c r="K48" s="144"/>
      <c r="L48" s="144"/>
      <c r="M48" s="144"/>
      <c r="N48" s="144"/>
      <c r="O48" s="144"/>
      <c r="P48" s="144"/>
      <c r="Q48" s="144">
        <f t="shared" si="0"/>
        <v>470310625.94999999</v>
      </c>
      <c r="R48" s="320"/>
      <c r="S48" s="320"/>
      <c r="T48"/>
      <c r="U48"/>
      <c r="X48"/>
      <c r="Y48"/>
      <c r="Z48"/>
      <c r="AA48"/>
    </row>
    <row r="49" spans="2:27" s="12" customFormat="1" x14ac:dyDescent="0.25">
      <c r="B49" s="158" t="s">
        <v>407</v>
      </c>
      <c r="C49" s="183">
        <v>719551010</v>
      </c>
      <c r="D49" s="183"/>
      <c r="E49" s="183">
        <v>29866247.93</v>
      </c>
      <c r="F49" s="183">
        <v>31316189.620000001</v>
      </c>
      <c r="G49" s="183">
        <v>46706043.460000001</v>
      </c>
      <c r="H49" s="183">
        <v>35295148.159999996</v>
      </c>
      <c r="I49" s="183"/>
      <c r="J49" s="183"/>
      <c r="K49" s="183"/>
      <c r="L49" s="183"/>
      <c r="M49" s="183"/>
      <c r="N49" s="183"/>
      <c r="O49" s="183"/>
      <c r="P49" s="183"/>
      <c r="Q49" s="183">
        <f t="shared" si="0"/>
        <v>143183629.16999999</v>
      </c>
      <c r="R49" s="320"/>
      <c r="S49" s="320"/>
      <c r="T49"/>
      <c r="U49"/>
      <c r="X49"/>
      <c r="Y49"/>
      <c r="Z49"/>
      <c r="AA49"/>
    </row>
    <row r="50" spans="2:27" s="12" customFormat="1" x14ac:dyDescent="0.25">
      <c r="B50" s="158" t="s">
        <v>475</v>
      </c>
      <c r="C50" s="183">
        <v>59735141</v>
      </c>
      <c r="D50" s="183"/>
      <c r="E50" s="183">
        <v>2198933.88</v>
      </c>
      <c r="F50" s="183">
        <v>3266016.28</v>
      </c>
      <c r="G50" s="183">
        <v>4843086.1900000004</v>
      </c>
      <c r="H50" s="183">
        <v>3586285.48</v>
      </c>
      <c r="I50" s="183"/>
      <c r="J50" s="183"/>
      <c r="K50" s="183"/>
      <c r="L50" s="183"/>
      <c r="M50" s="183"/>
      <c r="N50" s="183"/>
      <c r="O50" s="183"/>
      <c r="P50" s="183"/>
      <c r="Q50" s="183">
        <f t="shared" si="0"/>
        <v>13894321.830000002</v>
      </c>
      <c r="R50" s="320"/>
      <c r="S50" s="320"/>
      <c r="T50"/>
      <c r="U50"/>
      <c r="X50"/>
      <c r="Y50"/>
      <c r="Z50"/>
      <c r="AA50"/>
    </row>
    <row r="51" spans="2:27" s="40" customFormat="1" ht="15" customHeight="1" x14ac:dyDescent="0.25">
      <c r="B51" s="26" t="s">
        <v>219</v>
      </c>
      <c r="C51" s="152">
        <v>81924855519</v>
      </c>
      <c r="D51" s="152"/>
      <c r="E51" s="152">
        <v>5230797381.8299999</v>
      </c>
      <c r="F51" s="152">
        <v>5884121740.9200001</v>
      </c>
      <c r="G51" s="152">
        <v>6212012507.8500004</v>
      </c>
      <c r="H51" s="152">
        <v>5612345304.5799999</v>
      </c>
      <c r="I51" s="152"/>
      <c r="J51" s="152"/>
      <c r="K51" s="152"/>
      <c r="L51" s="152"/>
      <c r="M51" s="152"/>
      <c r="N51" s="152"/>
      <c r="O51" s="152"/>
      <c r="P51" s="152"/>
      <c r="Q51" s="143">
        <f t="shared" si="0"/>
        <v>22939276935.18</v>
      </c>
      <c r="R51" s="320"/>
      <c r="S51" s="320"/>
      <c r="T51"/>
      <c r="U51"/>
      <c r="X51"/>
      <c r="Y51"/>
      <c r="Z51"/>
      <c r="AA51"/>
    </row>
    <row r="52" spans="2:27" s="40" customFormat="1" ht="15" customHeight="1" x14ac:dyDescent="0.25">
      <c r="B52" s="159" t="s">
        <v>220</v>
      </c>
      <c r="C52" s="152">
        <v>41077615453</v>
      </c>
      <c r="D52" s="152"/>
      <c r="E52" s="152">
        <v>2728184764.2299995</v>
      </c>
      <c r="F52" s="152">
        <v>3047087411.5600004</v>
      </c>
      <c r="G52" s="152">
        <v>3442363615.2899995</v>
      </c>
      <c r="H52" s="152">
        <v>2930796726.9299994</v>
      </c>
      <c r="I52" s="152"/>
      <c r="J52" s="152"/>
      <c r="K52" s="152"/>
      <c r="L52" s="152"/>
      <c r="M52" s="152"/>
      <c r="N52" s="152"/>
      <c r="O52" s="152"/>
      <c r="P52" s="143"/>
      <c r="Q52" s="143">
        <f t="shared" si="0"/>
        <v>12148432518.009998</v>
      </c>
      <c r="R52" s="320"/>
      <c r="S52" s="320"/>
      <c r="T52"/>
      <c r="U52"/>
      <c r="X52"/>
      <c r="Y52"/>
      <c r="Z52"/>
      <c r="AA52"/>
    </row>
    <row r="53" spans="2:27" x14ac:dyDescent="0.25">
      <c r="B53" s="158" t="s">
        <v>221</v>
      </c>
      <c r="C53" s="144">
        <v>35137157475</v>
      </c>
      <c r="D53" s="144"/>
      <c r="E53" s="144">
        <v>2492604782.5100002</v>
      </c>
      <c r="F53" s="144">
        <v>2513643186.8099999</v>
      </c>
      <c r="G53" s="144">
        <v>2879050888.7399998</v>
      </c>
      <c r="H53" s="144">
        <v>2537712904.96</v>
      </c>
      <c r="I53" s="144"/>
      <c r="J53" s="144"/>
      <c r="K53" s="144"/>
      <c r="L53" s="144"/>
      <c r="M53" s="144"/>
      <c r="N53" s="144"/>
      <c r="O53" s="144"/>
      <c r="P53" s="144"/>
      <c r="Q53" s="144">
        <f t="shared" si="0"/>
        <v>10423011763.02</v>
      </c>
      <c r="R53" s="320"/>
      <c r="S53" s="320"/>
    </row>
    <row r="54" spans="2:27" x14ac:dyDescent="0.25">
      <c r="B54" s="158" t="s">
        <v>222</v>
      </c>
      <c r="C54" s="144">
        <v>5365686341</v>
      </c>
      <c r="D54" s="144"/>
      <c r="E54" s="144">
        <v>210246255.13</v>
      </c>
      <c r="F54" s="144">
        <v>498192539.28000003</v>
      </c>
      <c r="G54" s="144">
        <v>529723084.33000004</v>
      </c>
      <c r="H54" s="144">
        <v>357691243.71999997</v>
      </c>
      <c r="I54" s="144"/>
      <c r="J54" s="144"/>
      <c r="K54" s="144"/>
      <c r="L54" s="144"/>
      <c r="M54" s="144"/>
      <c r="N54" s="144"/>
      <c r="O54" s="144"/>
      <c r="P54" s="144"/>
      <c r="Q54" s="144">
        <f t="shared" si="0"/>
        <v>1595853122.4600003</v>
      </c>
      <c r="R54" s="320"/>
      <c r="S54" s="320"/>
    </row>
    <row r="55" spans="2:27" x14ac:dyDescent="0.25">
      <c r="B55" s="158" t="s">
        <v>223</v>
      </c>
      <c r="C55" s="144">
        <v>226045630</v>
      </c>
      <c r="D55" s="144"/>
      <c r="E55" s="144">
        <v>6763192.0500000007</v>
      </c>
      <c r="F55" s="144">
        <v>7087983.5599999996</v>
      </c>
      <c r="G55" s="144">
        <v>7602255.8499999996</v>
      </c>
      <c r="H55" s="144">
        <v>10269485.689999999</v>
      </c>
      <c r="I55" s="144"/>
      <c r="J55" s="144"/>
      <c r="K55" s="144"/>
      <c r="L55" s="144"/>
      <c r="M55" s="144"/>
      <c r="N55" s="144"/>
      <c r="O55" s="144"/>
      <c r="P55" s="144"/>
      <c r="Q55" s="144">
        <f t="shared" si="0"/>
        <v>31722917.149999999</v>
      </c>
      <c r="R55" s="320"/>
      <c r="S55" s="320"/>
    </row>
    <row r="56" spans="2:27" x14ac:dyDescent="0.25">
      <c r="B56" s="158" t="s">
        <v>224</v>
      </c>
      <c r="C56" s="144">
        <v>163532642</v>
      </c>
      <c r="D56" s="144"/>
      <c r="E56" s="144">
        <v>8516449.3200000003</v>
      </c>
      <c r="F56" s="144">
        <v>13018897.439999999</v>
      </c>
      <c r="G56" s="144">
        <v>11634038.869999999</v>
      </c>
      <c r="H56" s="144">
        <v>11412150.550000001</v>
      </c>
      <c r="I56" s="144"/>
      <c r="J56" s="144"/>
      <c r="K56" s="144"/>
      <c r="L56" s="144"/>
      <c r="M56" s="144"/>
      <c r="N56" s="144"/>
      <c r="O56" s="144"/>
      <c r="P56" s="144"/>
      <c r="Q56" s="144">
        <f t="shared" si="0"/>
        <v>44581536.179999992</v>
      </c>
      <c r="R56" s="320"/>
      <c r="S56" s="320"/>
    </row>
    <row r="57" spans="2:27" x14ac:dyDescent="0.25">
      <c r="B57" s="158" t="s">
        <v>225</v>
      </c>
      <c r="C57" s="144">
        <v>31825038</v>
      </c>
      <c r="D57" s="144"/>
      <c r="E57" s="144">
        <v>1662879.83</v>
      </c>
      <c r="F57" s="144">
        <v>2634336.5</v>
      </c>
      <c r="G57" s="144">
        <v>2565958.2599999998</v>
      </c>
      <c r="H57" s="144">
        <v>2198699.83</v>
      </c>
      <c r="I57" s="144"/>
      <c r="J57" s="144"/>
      <c r="K57" s="144"/>
      <c r="L57" s="144"/>
      <c r="M57" s="144"/>
      <c r="N57" s="144"/>
      <c r="O57" s="144"/>
      <c r="P57" s="144"/>
      <c r="Q57" s="144">
        <f t="shared" si="0"/>
        <v>9061874.4199999999</v>
      </c>
      <c r="R57" s="320"/>
      <c r="S57" s="320"/>
    </row>
    <row r="58" spans="2:27" x14ac:dyDescent="0.25">
      <c r="B58" s="158" t="s">
        <v>226</v>
      </c>
      <c r="C58" s="144">
        <v>58554150</v>
      </c>
      <c r="D58" s="144"/>
      <c r="E58" s="144">
        <v>3190826.24</v>
      </c>
      <c r="F58" s="144">
        <v>4738989.71</v>
      </c>
      <c r="G58" s="144">
        <v>4867388.29</v>
      </c>
      <c r="H58" s="144">
        <v>4688534.5</v>
      </c>
      <c r="I58" s="144"/>
      <c r="J58" s="144"/>
      <c r="K58" s="144"/>
      <c r="L58" s="144"/>
      <c r="M58" s="144"/>
      <c r="N58" s="144"/>
      <c r="O58" s="144"/>
      <c r="P58" s="144"/>
      <c r="Q58" s="144">
        <f t="shared" si="0"/>
        <v>17485738.740000002</v>
      </c>
      <c r="R58" s="320"/>
      <c r="S58" s="320"/>
    </row>
    <row r="59" spans="2:27" x14ac:dyDescent="0.25">
      <c r="B59" s="158" t="s">
        <v>227</v>
      </c>
      <c r="C59" s="144">
        <v>23787674</v>
      </c>
      <c r="D59" s="144"/>
      <c r="E59" s="144">
        <v>1052854.47</v>
      </c>
      <c r="F59" s="144">
        <v>1958506.3</v>
      </c>
      <c r="G59" s="144">
        <v>1851011.33</v>
      </c>
      <c r="H59" s="144">
        <v>1657654.24</v>
      </c>
      <c r="I59" s="144"/>
      <c r="J59" s="144"/>
      <c r="K59" s="144"/>
      <c r="L59" s="144"/>
      <c r="M59" s="144"/>
      <c r="N59" s="144"/>
      <c r="O59" s="144"/>
      <c r="P59" s="144"/>
      <c r="Q59" s="144">
        <f t="shared" si="0"/>
        <v>6520026.3399999999</v>
      </c>
      <c r="R59" s="320"/>
      <c r="S59" s="320"/>
    </row>
    <row r="60" spans="2:27" x14ac:dyDescent="0.25">
      <c r="B60" s="158" t="s">
        <v>228</v>
      </c>
      <c r="C60" s="183">
        <v>20576433</v>
      </c>
      <c r="D60" s="183"/>
      <c r="E60" s="183">
        <v>1641692.47</v>
      </c>
      <c r="F60" s="183">
        <v>1947556.47</v>
      </c>
      <c r="G60" s="183">
        <v>1324282.8799999999</v>
      </c>
      <c r="H60" s="183">
        <v>1610938.87</v>
      </c>
      <c r="I60" s="183"/>
      <c r="J60" s="183"/>
      <c r="K60" s="183"/>
      <c r="L60" s="183"/>
      <c r="M60" s="183"/>
      <c r="N60" s="183"/>
      <c r="O60" s="183"/>
      <c r="P60" s="183"/>
      <c r="Q60" s="183">
        <f t="shared" si="0"/>
        <v>6524470.6900000004</v>
      </c>
      <c r="R60" s="320"/>
      <c r="S60" s="320"/>
    </row>
    <row r="61" spans="2:27" x14ac:dyDescent="0.25">
      <c r="B61" s="158" t="s">
        <v>229</v>
      </c>
      <c r="C61" s="144">
        <v>20821558</v>
      </c>
      <c r="D61" s="144"/>
      <c r="E61" s="144">
        <v>756265.49</v>
      </c>
      <c r="F61" s="144">
        <v>974767.62999999989</v>
      </c>
      <c r="G61" s="144">
        <v>1013493.1</v>
      </c>
      <c r="H61" s="144">
        <v>684925.35</v>
      </c>
      <c r="I61" s="144"/>
      <c r="J61" s="144"/>
      <c r="K61" s="144"/>
      <c r="L61" s="144"/>
      <c r="M61" s="144"/>
      <c r="N61" s="144"/>
      <c r="O61" s="144"/>
      <c r="P61" s="144"/>
      <c r="Q61" s="144">
        <f t="shared" si="0"/>
        <v>3429451.57</v>
      </c>
      <c r="R61" s="320"/>
      <c r="S61" s="320"/>
    </row>
    <row r="62" spans="2:27" x14ac:dyDescent="0.25">
      <c r="B62" s="158" t="s">
        <v>230</v>
      </c>
      <c r="C62" s="183">
        <v>29628512</v>
      </c>
      <c r="D62" s="183"/>
      <c r="E62" s="183">
        <v>1749566.72</v>
      </c>
      <c r="F62" s="183">
        <v>2890647.86</v>
      </c>
      <c r="G62" s="183">
        <v>2731213.64</v>
      </c>
      <c r="H62" s="183">
        <v>2870189.22</v>
      </c>
      <c r="I62" s="183"/>
      <c r="J62" s="183"/>
      <c r="K62" s="183"/>
      <c r="L62" s="183"/>
      <c r="M62" s="183"/>
      <c r="N62" s="183"/>
      <c r="O62" s="183"/>
      <c r="P62" s="183"/>
      <c r="Q62" s="183">
        <f t="shared" si="0"/>
        <v>10241617.440000001</v>
      </c>
      <c r="R62" s="320"/>
      <c r="S62" s="320"/>
    </row>
    <row r="63" spans="2:27" s="40" customFormat="1" ht="15" customHeight="1" x14ac:dyDescent="0.25">
      <c r="B63" s="159" t="s">
        <v>231</v>
      </c>
      <c r="C63" s="143">
        <v>40847240066</v>
      </c>
      <c r="D63" s="143"/>
      <c r="E63" s="143">
        <v>2502612617.6000004</v>
      </c>
      <c r="F63" s="143">
        <v>2837034329.3599997</v>
      </c>
      <c r="G63" s="143">
        <v>2769648892.5599995</v>
      </c>
      <c r="H63" s="143">
        <v>2681548577.6500006</v>
      </c>
      <c r="I63" s="143"/>
      <c r="J63" s="143"/>
      <c r="K63" s="143"/>
      <c r="L63" s="143"/>
      <c r="M63" s="143"/>
      <c r="N63" s="143"/>
      <c r="O63" s="143"/>
      <c r="P63" s="152"/>
      <c r="Q63" s="143">
        <f t="shared" si="0"/>
        <v>10790844417.17</v>
      </c>
      <c r="R63" s="320"/>
      <c r="S63" s="320"/>
      <c r="T63"/>
      <c r="U63"/>
      <c r="X63"/>
      <c r="Y63"/>
      <c r="Z63"/>
      <c r="AA63"/>
    </row>
    <row r="64" spans="2:27" x14ac:dyDescent="0.25">
      <c r="B64" s="158" t="s">
        <v>232</v>
      </c>
      <c r="C64" s="144">
        <v>36245458188</v>
      </c>
      <c r="D64" s="144"/>
      <c r="E64" s="144">
        <v>2240716125.21</v>
      </c>
      <c r="F64" s="144">
        <v>2600229555.7399998</v>
      </c>
      <c r="G64" s="144">
        <v>2445192231.4499998</v>
      </c>
      <c r="H64" s="144">
        <v>2384051030.0999999</v>
      </c>
      <c r="I64" s="144"/>
      <c r="J64" s="144"/>
      <c r="K64" s="144"/>
      <c r="L64" s="144"/>
      <c r="M64" s="144"/>
      <c r="N64" s="144"/>
      <c r="O64" s="144"/>
      <c r="P64" s="144"/>
      <c r="Q64" s="144">
        <f t="shared" si="0"/>
        <v>9670188942.5</v>
      </c>
      <c r="R64" s="320"/>
      <c r="S64" s="320"/>
    </row>
    <row r="65" spans="2:27" x14ac:dyDescent="0.25">
      <c r="B65" s="158" t="s">
        <v>467</v>
      </c>
      <c r="C65" s="144">
        <v>574865879</v>
      </c>
      <c r="D65" s="144"/>
      <c r="E65" s="144">
        <v>21132391.579999998</v>
      </c>
      <c r="F65" s="144">
        <v>21632522.050000001</v>
      </c>
      <c r="G65" s="144">
        <v>28322001.530000001</v>
      </c>
      <c r="H65" s="144">
        <v>25687028.759999998</v>
      </c>
      <c r="I65" s="144"/>
      <c r="J65" s="144"/>
      <c r="K65" s="144"/>
      <c r="L65" s="144"/>
      <c r="M65" s="144"/>
      <c r="N65" s="144"/>
      <c r="O65" s="144"/>
      <c r="P65" s="144"/>
      <c r="Q65" s="144">
        <f t="shared" si="0"/>
        <v>96773943.919999987</v>
      </c>
      <c r="R65" s="320"/>
      <c r="S65" s="320"/>
    </row>
    <row r="66" spans="2:27" x14ac:dyDescent="0.25">
      <c r="B66" s="158" t="s">
        <v>234</v>
      </c>
      <c r="C66" s="144">
        <v>700460790</v>
      </c>
      <c r="D66" s="144"/>
      <c r="E66" s="144">
        <v>36919216.759999998</v>
      </c>
      <c r="F66" s="144">
        <v>36279399.899999999</v>
      </c>
      <c r="G66" s="144">
        <v>47559834.460000001</v>
      </c>
      <c r="H66" s="144">
        <v>42651336.210000001</v>
      </c>
      <c r="I66" s="144"/>
      <c r="J66" s="144"/>
      <c r="K66" s="144"/>
      <c r="L66" s="144"/>
      <c r="M66" s="144"/>
      <c r="N66" s="144"/>
      <c r="O66" s="144"/>
      <c r="P66" s="144"/>
      <c r="Q66" s="144">
        <f t="shared" si="0"/>
        <v>163409787.33000001</v>
      </c>
      <c r="R66" s="320"/>
      <c r="S66" s="320"/>
    </row>
    <row r="67" spans="2:27" x14ac:dyDescent="0.25">
      <c r="B67" s="158" t="s">
        <v>235</v>
      </c>
      <c r="C67" s="144">
        <v>1553457981</v>
      </c>
      <c r="D67" s="144"/>
      <c r="E67" s="144">
        <v>116916830.58</v>
      </c>
      <c r="F67" s="144">
        <v>89811017.900000006</v>
      </c>
      <c r="G67" s="144">
        <v>132942744.89</v>
      </c>
      <c r="H67" s="144">
        <v>102081719.34</v>
      </c>
      <c r="I67" s="144"/>
      <c r="J67" s="144"/>
      <c r="K67" s="144"/>
      <c r="L67" s="144"/>
      <c r="M67" s="144"/>
      <c r="N67" s="144"/>
      <c r="O67" s="144"/>
      <c r="P67" s="144"/>
      <c r="Q67" s="144">
        <f t="shared" si="0"/>
        <v>441752312.71000004</v>
      </c>
      <c r="R67" s="320"/>
      <c r="S67" s="320"/>
    </row>
    <row r="68" spans="2:27" x14ac:dyDescent="0.25">
      <c r="B68" s="158" t="s">
        <v>236</v>
      </c>
      <c r="C68" s="144">
        <v>100459158</v>
      </c>
      <c r="D68" s="144"/>
      <c r="E68" s="144">
        <v>4990785.5</v>
      </c>
      <c r="F68" s="144">
        <v>5069996.74</v>
      </c>
      <c r="G68" s="144">
        <v>14238547.450000001</v>
      </c>
      <c r="H68" s="144">
        <v>5318338.2699999996</v>
      </c>
      <c r="I68" s="144"/>
      <c r="J68" s="144"/>
      <c r="K68" s="144"/>
      <c r="L68" s="144"/>
      <c r="M68" s="144"/>
      <c r="N68" s="144"/>
      <c r="O68" s="144"/>
      <c r="P68" s="144"/>
      <c r="Q68" s="144">
        <f t="shared" si="0"/>
        <v>29617667.960000001</v>
      </c>
      <c r="R68" s="320"/>
      <c r="S68" s="320"/>
    </row>
    <row r="69" spans="2:27" x14ac:dyDescent="0.25">
      <c r="B69" s="158" t="s">
        <v>237</v>
      </c>
      <c r="C69" s="144">
        <v>1184007704</v>
      </c>
      <c r="D69" s="144"/>
      <c r="E69" s="144">
        <v>60744800.090000004</v>
      </c>
      <c r="F69" s="144">
        <v>61704638.93</v>
      </c>
      <c r="G69" s="144">
        <v>79351536.560000002</v>
      </c>
      <c r="H69" s="144">
        <v>85558722.420000002</v>
      </c>
      <c r="I69" s="144"/>
      <c r="J69" s="144"/>
      <c r="K69" s="144"/>
      <c r="L69" s="144"/>
      <c r="M69" s="144"/>
      <c r="N69" s="144"/>
      <c r="O69" s="144"/>
      <c r="P69" s="144"/>
      <c r="Q69" s="144">
        <f t="shared" si="0"/>
        <v>287359698</v>
      </c>
      <c r="R69" s="320"/>
      <c r="S69" s="320"/>
    </row>
    <row r="70" spans="2:27" x14ac:dyDescent="0.25">
      <c r="B70" s="158" t="s">
        <v>238</v>
      </c>
      <c r="C70" s="144">
        <v>488530366</v>
      </c>
      <c r="D70" s="144"/>
      <c r="E70" s="144">
        <v>21192467.879999999</v>
      </c>
      <c r="F70" s="144">
        <v>22307198.100000001</v>
      </c>
      <c r="G70" s="144">
        <v>22041996.219999999</v>
      </c>
      <c r="H70" s="144">
        <v>36200402.549999997</v>
      </c>
      <c r="I70" s="144"/>
      <c r="J70" s="144"/>
      <c r="K70" s="144"/>
      <c r="L70" s="144"/>
      <c r="M70" s="144"/>
      <c r="N70" s="144"/>
      <c r="O70" s="144"/>
      <c r="P70" s="144"/>
      <c r="Q70" s="144">
        <f t="shared" si="0"/>
        <v>101742064.75</v>
      </c>
      <c r="R70" s="320"/>
      <c r="S70" s="320"/>
    </row>
    <row r="71" spans="2:27" s="40" customFormat="1" ht="15" customHeight="1" x14ac:dyDescent="0.25">
      <c r="B71" s="26" t="s">
        <v>129</v>
      </c>
      <c r="C71" s="143">
        <v>68686619634</v>
      </c>
      <c r="D71" s="143"/>
      <c r="E71" s="143">
        <v>4725194921.9799995</v>
      </c>
      <c r="F71" s="143">
        <v>4750039856.2200003</v>
      </c>
      <c r="G71" s="143">
        <v>5038558207.789999</v>
      </c>
      <c r="H71" s="143">
        <v>5918802174.920001</v>
      </c>
      <c r="I71" s="143"/>
      <c r="J71" s="143"/>
      <c r="K71" s="143"/>
      <c r="L71" s="143"/>
      <c r="M71" s="143"/>
      <c r="N71" s="143"/>
      <c r="O71" s="143"/>
      <c r="P71" s="152"/>
      <c r="Q71" s="143">
        <f t="shared" si="0"/>
        <v>20432595160.91</v>
      </c>
      <c r="R71" s="320"/>
      <c r="S71" s="320"/>
      <c r="T71"/>
      <c r="U71"/>
      <c r="X71"/>
      <c r="Y71"/>
      <c r="Z71"/>
      <c r="AA71"/>
    </row>
    <row r="72" spans="2:27" s="40" customFormat="1" ht="15" customHeight="1" x14ac:dyDescent="0.25">
      <c r="B72" s="159" t="s">
        <v>239</v>
      </c>
      <c r="C72" s="152">
        <v>25424930406</v>
      </c>
      <c r="D72" s="152"/>
      <c r="E72" s="152">
        <v>1474291491.26</v>
      </c>
      <c r="F72" s="152">
        <v>1517481502.9200003</v>
      </c>
      <c r="G72" s="152">
        <v>1762690547.4299998</v>
      </c>
      <c r="H72" s="152">
        <v>2583237506.0900011</v>
      </c>
      <c r="I72" s="152"/>
      <c r="J72" s="152"/>
      <c r="K72" s="152"/>
      <c r="L72" s="152"/>
      <c r="M72" s="152"/>
      <c r="N72" s="152"/>
      <c r="O72" s="152"/>
      <c r="P72" s="143"/>
      <c r="Q72" s="143">
        <f t="shared" si="0"/>
        <v>7337701047.7000017</v>
      </c>
      <c r="R72" s="320"/>
      <c r="S72" s="320"/>
      <c r="T72"/>
      <c r="U72"/>
      <c r="X72"/>
      <c r="Y72"/>
      <c r="Z72"/>
      <c r="AA72"/>
    </row>
    <row r="73" spans="2:27" x14ac:dyDescent="0.25">
      <c r="B73" s="158" t="s">
        <v>240</v>
      </c>
      <c r="C73" s="142">
        <v>18169076858</v>
      </c>
      <c r="D73" s="142"/>
      <c r="E73" s="142">
        <v>1070639203.99</v>
      </c>
      <c r="F73" s="142">
        <v>1024608740.6800001</v>
      </c>
      <c r="G73" s="142">
        <v>1243127004.7800002</v>
      </c>
      <c r="H73" s="142">
        <v>2037981876.78</v>
      </c>
      <c r="I73" s="142"/>
      <c r="J73" s="142"/>
      <c r="K73" s="142"/>
      <c r="L73" s="142"/>
      <c r="M73" s="142"/>
      <c r="N73" s="142"/>
      <c r="O73" s="142"/>
      <c r="P73" s="144"/>
      <c r="Q73" s="144">
        <f t="shared" ref="Q73:Q132" si="1">SUM(E73:P73)</f>
        <v>5376356826.2300005</v>
      </c>
      <c r="R73" s="320"/>
      <c r="S73" s="320"/>
    </row>
    <row r="74" spans="2:27" x14ac:dyDescent="0.25">
      <c r="B74" s="158" t="s">
        <v>241</v>
      </c>
      <c r="C74" s="142">
        <v>785465106</v>
      </c>
      <c r="D74" s="142"/>
      <c r="E74" s="142">
        <v>49383965.060000002</v>
      </c>
      <c r="F74" s="142">
        <v>59688459.210000001</v>
      </c>
      <c r="G74" s="142">
        <v>58603731.759999998</v>
      </c>
      <c r="H74" s="142">
        <v>60745080.990000002</v>
      </c>
      <c r="I74" s="142"/>
      <c r="J74" s="142"/>
      <c r="K74" s="142"/>
      <c r="L74" s="142"/>
      <c r="M74" s="142"/>
      <c r="N74" s="142"/>
      <c r="O74" s="142"/>
      <c r="P74" s="144"/>
      <c r="Q74" s="144">
        <f t="shared" si="1"/>
        <v>228421237.02000001</v>
      </c>
      <c r="R74" s="320"/>
      <c r="S74" s="320"/>
    </row>
    <row r="75" spans="2:27" x14ac:dyDescent="0.25">
      <c r="B75" s="158" t="s">
        <v>447</v>
      </c>
      <c r="C75" s="184">
        <v>39523546</v>
      </c>
      <c r="D75" s="184"/>
      <c r="E75" s="184">
        <v>1408638.26</v>
      </c>
      <c r="F75" s="184">
        <v>1796367.16</v>
      </c>
      <c r="G75" s="184">
        <v>4608784.01</v>
      </c>
      <c r="H75" s="184">
        <v>2306319.14</v>
      </c>
      <c r="I75" s="184"/>
      <c r="J75" s="184"/>
      <c r="K75" s="184"/>
      <c r="L75" s="184"/>
      <c r="M75" s="184"/>
      <c r="N75" s="184"/>
      <c r="O75" s="184"/>
      <c r="P75" s="183"/>
      <c r="Q75" s="183">
        <f t="shared" si="1"/>
        <v>10120108.57</v>
      </c>
      <c r="R75" s="320"/>
      <c r="S75" s="320"/>
    </row>
    <row r="76" spans="2:27" x14ac:dyDescent="0.25">
      <c r="B76" s="158" t="s">
        <v>243</v>
      </c>
      <c r="C76" s="142">
        <v>129365366</v>
      </c>
      <c r="D76" s="142"/>
      <c r="E76" s="142">
        <v>7810437.1100000003</v>
      </c>
      <c r="F76" s="142">
        <v>10694273.66</v>
      </c>
      <c r="G76" s="142">
        <v>9665392.9399999995</v>
      </c>
      <c r="H76" s="142">
        <v>9145071.7200000007</v>
      </c>
      <c r="I76" s="142"/>
      <c r="J76" s="142"/>
      <c r="K76" s="142"/>
      <c r="L76" s="142"/>
      <c r="M76" s="142"/>
      <c r="N76" s="142"/>
      <c r="O76" s="142"/>
      <c r="P76" s="144"/>
      <c r="Q76" s="144">
        <f t="shared" si="1"/>
        <v>37315175.43</v>
      </c>
      <c r="R76" s="320"/>
      <c r="S76" s="320"/>
    </row>
    <row r="77" spans="2:27" x14ac:dyDescent="0.25">
      <c r="B77" s="158" t="s">
        <v>244</v>
      </c>
      <c r="C77" s="142">
        <v>1220733716</v>
      </c>
      <c r="D77" s="142"/>
      <c r="E77" s="142">
        <v>70221545.409999996</v>
      </c>
      <c r="F77" s="142">
        <v>93383666.769999996</v>
      </c>
      <c r="G77" s="142">
        <v>85733964.639999986</v>
      </c>
      <c r="H77" s="142">
        <v>97423727.719999999</v>
      </c>
      <c r="I77" s="142"/>
      <c r="J77" s="142"/>
      <c r="K77" s="142"/>
      <c r="L77" s="142"/>
      <c r="M77" s="142"/>
      <c r="N77" s="142"/>
      <c r="O77" s="142"/>
      <c r="P77" s="144"/>
      <c r="Q77" s="144">
        <f t="shared" si="1"/>
        <v>346762904.53999996</v>
      </c>
      <c r="R77" s="320"/>
      <c r="S77" s="320"/>
    </row>
    <row r="78" spans="2:27" x14ac:dyDescent="0.25">
      <c r="B78" s="158" t="s">
        <v>245</v>
      </c>
      <c r="C78" s="142">
        <v>51375105</v>
      </c>
      <c r="D78" s="142"/>
      <c r="E78" s="142">
        <v>3191154.97</v>
      </c>
      <c r="F78" s="142">
        <v>4022043.73</v>
      </c>
      <c r="G78" s="142">
        <v>4583777.37</v>
      </c>
      <c r="H78" s="142">
        <v>4512645.71</v>
      </c>
      <c r="I78" s="142"/>
      <c r="J78" s="142"/>
      <c r="K78" s="142"/>
      <c r="L78" s="142"/>
      <c r="M78" s="142"/>
      <c r="N78" s="142"/>
      <c r="O78" s="142"/>
      <c r="P78" s="144"/>
      <c r="Q78" s="144">
        <f t="shared" si="1"/>
        <v>16309621.780000001</v>
      </c>
      <c r="R78" s="320"/>
      <c r="S78" s="320"/>
    </row>
    <row r="79" spans="2:27" x14ac:dyDescent="0.25">
      <c r="B79" s="158" t="s">
        <v>476</v>
      </c>
      <c r="C79" s="142">
        <v>59434054</v>
      </c>
      <c r="D79" s="142"/>
      <c r="E79" s="142">
        <v>2978648.83</v>
      </c>
      <c r="F79" s="142">
        <v>3439878.52</v>
      </c>
      <c r="G79" s="142">
        <v>6223456.7299999995</v>
      </c>
      <c r="H79" s="142">
        <v>3529102.65</v>
      </c>
      <c r="I79" s="142"/>
      <c r="J79" s="142"/>
      <c r="K79" s="142"/>
      <c r="L79" s="142"/>
      <c r="M79" s="142"/>
      <c r="N79" s="142"/>
      <c r="O79" s="142"/>
      <c r="P79" s="144"/>
      <c r="Q79" s="144">
        <f t="shared" si="1"/>
        <v>16171086.729999999</v>
      </c>
      <c r="R79" s="320"/>
      <c r="S79" s="320"/>
    </row>
    <row r="80" spans="2:27" x14ac:dyDescent="0.25">
      <c r="B80" s="158" t="s">
        <v>477</v>
      </c>
      <c r="C80" s="142">
        <v>27666487</v>
      </c>
      <c r="D80" s="142"/>
      <c r="E80" s="142">
        <v>1465550.03</v>
      </c>
      <c r="F80" s="142">
        <v>1839261.77</v>
      </c>
      <c r="G80" s="142">
        <v>2757353.01</v>
      </c>
      <c r="H80" s="142">
        <v>1647921.9</v>
      </c>
      <c r="I80" s="142"/>
      <c r="J80" s="142"/>
      <c r="K80" s="142"/>
      <c r="L80" s="142"/>
      <c r="M80" s="142"/>
      <c r="N80" s="142"/>
      <c r="O80" s="142"/>
      <c r="P80" s="144"/>
      <c r="Q80" s="144">
        <f t="shared" si="1"/>
        <v>7710086.709999999</v>
      </c>
      <c r="R80" s="320"/>
      <c r="S80" s="320"/>
    </row>
    <row r="81" spans="2:27" x14ac:dyDescent="0.25">
      <c r="B81" s="158" t="s">
        <v>448</v>
      </c>
      <c r="C81" s="142">
        <v>63190262</v>
      </c>
      <c r="D81" s="142"/>
      <c r="E81" s="142">
        <v>2754488.03</v>
      </c>
      <c r="F81" s="142">
        <v>4424334.96</v>
      </c>
      <c r="G81" s="142">
        <v>5791192.6299999999</v>
      </c>
      <c r="H81" s="142">
        <v>3104488.03</v>
      </c>
      <c r="I81" s="142"/>
      <c r="J81" s="142"/>
      <c r="K81" s="142"/>
      <c r="L81" s="142"/>
      <c r="M81" s="142"/>
      <c r="N81" s="142"/>
      <c r="O81" s="142"/>
      <c r="P81" s="144"/>
      <c r="Q81" s="144">
        <f t="shared" si="1"/>
        <v>16074503.65</v>
      </c>
      <c r="R81" s="320"/>
      <c r="S81" s="320"/>
    </row>
    <row r="82" spans="2:27" x14ac:dyDescent="0.25">
      <c r="B82" s="158" t="s">
        <v>249</v>
      </c>
      <c r="C82" s="142">
        <v>48660506</v>
      </c>
      <c r="D82" s="142"/>
      <c r="E82" s="142">
        <v>2578945.12</v>
      </c>
      <c r="F82" s="142">
        <v>2855091.68</v>
      </c>
      <c r="G82" s="142">
        <v>2777025.12</v>
      </c>
      <c r="H82" s="142">
        <v>3671969.34</v>
      </c>
      <c r="I82" s="142"/>
      <c r="J82" s="142"/>
      <c r="K82" s="142"/>
      <c r="L82" s="142"/>
      <c r="M82" s="142"/>
      <c r="N82" s="142"/>
      <c r="O82" s="142"/>
      <c r="P82" s="144"/>
      <c r="Q82" s="144">
        <f t="shared" si="1"/>
        <v>11883031.260000002</v>
      </c>
      <c r="R82" s="320"/>
      <c r="S82" s="320"/>
    </row>
    <row r="83" spans="2:27" x14ac:dyDescent="0.25">
      <c r="B83" s="158" t="s">
        <v>250</v>
      </c>
      <c r="C83" s="184">
        <v>29733815</v>
      </c>
      <c r="D83" s="184"/>
      <c r="E83" s="184">
        <v>1891745.72</v>
      </c>
      <c r="F83" s="184">
        <v>2903769.97</v>
      </c>
      <c r="G83" s="184">
        <v>1898726.6</v>
      </c>
      <c r="H83" s="184">
        <v>1893116.6</v>
      </c>
      <c r="I83" s="184"/>
      <c r="J83" s="184"/>
      <c r="K83" s="184"/>
      <c r="L83" s="184"/>
      <c r="M83" s="184"/>
      <c r="N83" s="184"/>
      <c r="O83" s="184"/>
      <c r="P83" s="183"/>
      <c r="Q83" s="183">
        <f t="shared" si="1"/>
        <v>8587358.8900000006</v>
      </c>
      <c r="R83" s="320"/>
      <c r="S83" s="320"/>
    </row>
    <row r="84" spans="2:27" x14ac:dyDescent="0.25">
      <c r="B84" s="158" t="s">
        <v>251</v>
      </c>
      <c r="C84" s="142">
        <v>502479191</v>
      </c>
      <c r="D84" s="142"/>
      <c r="E84" s="142">
        <v>28145498.949999999</v>
      </c>
      <c r="F84" s="142">
        <v>33268714.91</v>
      </c>
      <c r="G84" s="142">
        <v>47544859.310000002</v>
      </c>
      <c r="H84" s="142">
        <v>44081831.380000003</v>
      </c>
      <c r="I84" s="142"/>
      <c r="J84" s="142"/>
      <c r="K84" s="142"/>
      <c r="L84" s="142"/>
      <c r="M84" s="142"/>
      <c r="N84" s="142"/>
      <c r="O84" s="142"/>
      <c r="P84" s="144"/>
      <c r="Q84" s="144">
        <f t="shared" si="1"/>
        <v>153040904.55000001</v>
      </c>
      <c r="R84" s="320"/>
      <c r="S84" s="320"/>
    </row>
    <row r="85" spans="2:27" x14ac:dyDescent="0.25">
      <c r="B85" s="158" t="s">
        <v>252</v>
      </c>
      <c r="C85" s="142">
        <v>69916530</v>
      </c>
      <c r="D85" s="142"/>
      <c r="E85" s="142">
        <v>3793209.65</v>
      </c>
      <c r="F85" s="142">
        <v>13169988.02</v>
      </c>
      <c r="G85" s="142">
        <v>4567952.6100000003</v>
      </c>
      <c r="H85" s="142">
        <v>4361950.5999999996</v>
      </c>
      <c r="I85" s="142"/>
      <c r="J85" s="142"/>
      <c r="K85" s="142"/>
      <c r="L85" s="142"/>
      <c r="M85" s="142"/>
      <c r="N85" s="142"/>
      <c r="O85" s="142"/>
      <c r="P85" s="144"/>
      <c r="Q85" s="144">
        <f t="shared" si="1"/>
        <v>25893100.879999995</v>
      </c>
      <c r="R85" s="320"/>
      <c r="S85" s="320"/>
    </row>
    <row r="86" spans="2:27" x14ac:dyDescent="0.25">
      <c r="B86" s="158" t="s">
        <v>253</v>
      </c>
      <c r="C86" s="142">
        <v>150135298</v>
      </c>
      <c r="D86" s="142"/>
      <c r="E86" s="142">
        <v>8708989</v>
      </c>
      <c r="F86" s="142">
        <v>11382127.109999999</v>
      </c>
      <c r="G86" s="142">
        <v>12226912.969999999</v>
      </c>
      <c r="H86" s="142">
        <v>11775014.699999997</v>
      </c>
      <c r="I86" s="142"/>
      <c r="J86" s="142"/>
      <c r="K86" s="142"/>
      <c r="L86" s="142"/>
      <c r="M86" s="142"/>
      <c r="N86" s="142"/>
      <c r="O86" s="142"/>
      <c r="P86" s="144"/>
      <c r="Q86" s="144">
        <f t="shared" si="1"/>
        <v>44093043.779999994</v>
      </c>
      <c r="R86" s="320"/>
      <c r="S86" s="320"/>
    </row>
    <row r="87" spans="2:27" x14ac:dyDescent="0.25">
      <c r="B87" s="158" t="s">
        <v>254</v>
      </c>
      <c r="C87" s="142">
        <v>59091509</v>
      </c>
      <c r="D87" s="142"/>
      <c r="E87" s="142">
        <v>3601161.41</v>
      </c>
      <c r="F87" s="142">
        <v>4635538.4800000004</v>
      </c>
      <c r="G87" s="142">
        <v>3399055</v>
      </c>
      <c r="H87" s="142">
        <v>3612125.85</v>
      </c>
      <c r="I87" s="142"/>
      <c r="J87" s="142"/>
      <c r="K87" s="142"/>
      <c r="L87" s="142"/>
      <c r="M87" s="142"/>
      <c r="N87" s="142"/>
      <c r="O87" s="142"/>
      <c r="P87" s="144"/>
      <c r="Q87" s="144">
        <f t="shared" si="1"/>
        <v>15247880.74</v>
      </c>
      <c r="R87" s="320"/>
      <c r="S87" s="320"/>
    </row>
    <row r="88" spans="2:27" x14ac:dyDescent="0.25">
      <c r="B88" s="158" t="s">
        <v>255</v>
      </c>
      <c r="C88" s="142">
        <v>78226259</v>
      </c>
      <c r="D88" s="142"/>
      <c r="E88" s="142">
        <v>4742193.68</v>
      </c>
      <c r="F88" s="142">
        <v>5679856.1600000001</v>
      </c>
      <c r="G88" s="142">
        <v>4845332.37</v>
      </c>
      <c r="H88" s="142">
        <v>4801509.9000000004</v>
      </c>
      <c r="I88" s="142"/>
      <c r="J88" s="142"/>
      <c r="K88" s="142"/>
      <c r="L88" s="142"/>
      <c r="M88" s="142"/>
      <c r="N88" s="142"/>
      <c r="O88" s="142"/>
      <c r="P88" s="144"/>
      <c r="Q88" s="144">
        <f t="shared" si="1"/>
        <v>20068892.109999999</v>
      </c>
      <c r="R88" s="320"/>
      <c r="S88" s="320"/>
    </row>
    <row r="89" spans="2:27" x14ac:dyDescent="0.25">
      <c r="B89" s="158" t="s">
        <v>256</v>
      </c>
      <c r="C89" s="142">
        <v>421203694</v>
      </c>
      <c r="D89" s="142"/>
      <c r="E89" s="142">
        <v>27580890.030000001</v>
      </c>
      <c r="F89" s="142">
        <v>30476216</v>
      </c>
      <c r="G89" s="142">
        <v>37003168.739999995</v>
      </c>
      <c r="H89" s="142">
        <v>34687952.509999998</v>
      </c>
      <c r="I89" s="142"/>
      <c r="J89" s="142"/>
      <c r="K89" s="142"/>
      <c r="L89" s="142"/>
      <c r="M89" s="142"/>
      <c r="N89" s="142"/>
      <c r="O89" s="142"/>
      <c r="P89" s="144"/>
      <c r="Q89" s="144">
        <f t="shared" si="1"/>
        <v>129748227.28</v>
      </c>
      <c r="R89" s="320"/>
      <c r="S89" s="320"/>
    </row>
    <row r="90" spans="2:27" x14ac:dyDescent="0.25">
      <c r="B90" s="158" t="s">
        <v>257</v>
      </c>
      <c r="C90" s="142">
        <v>2047102869</v>
      </c>
      <c r="D90" s="142"/>
      <c r="E90" s="142">
        <v>96082035.959999993</v>
      </c>
      <c r="F90" s="142">
        <v>120163873.37</v>
      </c>
      <c r="G90" s="142">
        <v>127243918.15000001</v>
      </c>
      <c r="H90" s="142">
        <v>144682369.53</v>
      </c>
      <c r="I90" s="142"/>
      <c r="J90" s="142"/>
      <c r="K90" s="142"/>
      <c r="L90" s="142"/>
      <c r="M90" s="142"/>
      <c r="N90" s="142"/>
      <c r="O90" s="142"/>
      <c r="P90" s="144"/>
      <c r="Q90" s="144">
        <f t="shared" si="1"/>
        <v>488172197.00999999</v>
      </c>
      <c r="R90" s="320"/>
      <c r="S90" s="320"/>
    </row>
    <row r="91" spans="2:27" x14ac:dyDescent="0.25">
      <c r="B91" s="158" t="s">
        <v>258</v>
      </c>
      <c r="C91" s="142">
        <v>48158069</v>
      </c>
      <c r="D91" s="142"/>
      <c r="E91" s="142">
        <v>3750247.6</v>
      </c>
      <c r="F91" s="142">
        <v>4124143.3</v>
      </c>
      <c r="G91" s="142">
        <v>3904568</v>
      </c>
      <c r="H91" s="142">
        <v>2282314</v>
      </c>
      <c r="I91" s="142"/>
      <c r="J91" s="142"/>
      <c r="K91" s="142"/>
      <c r="L91" s="142"/>
      <c r="M91" s="142"/>
      <c r="N91" s="142"/>
      <c r="O91" s="142"/>
      <c r="P91" s="144"/>
      <c r="Q91" s="144">
        <f t="shared" si="1"/>
        <v>14061272.9</v>
      </c>
      <c r="R91" s="320"/>
      <c r="S91" s="320"/>
    </row>
    <row r="92" spans="2:27" x14ac:dyDescent="0.25">
      <c r="B92" s="158" t="s">
        <v>468</v>
      </c>
      <c r="C92" s="142">
        <v>174023086</v>
      </c>
      <c r="D92" s="142"/>
      <c r="E92" s="142">
        <v>8134729.9699999997</v>
      </c>
      <c r="F92" s="142">
        <v>8064464.6399999997</v>
      </c>
      <c r="G92" s="142">
        <v>11586634.799999999</v>
      </c>
      <c r="H92" s="142">
        <v>9821259.7599999998</v>
      </c>
      <c r="I92" s="142"/>
      <c r="J92" s="142"/>
      <c r="K92" s="142"/>
      <c r="L92" s="142"/>
      <c r="M92" s="142"/>
      <c r="N92" s="142"/>
      <c r="O92" s="142"/>
      <c r="P92" s="144"/>
      <c r="Q92" s="144">
        <f t="shared" si="1"/>
        <v>37607089.169999994</v>
      </c>
      <c r="R92" s="320"/>
      <c r="S92" s="320"/>
    </row>
    <row r="93" spans="2:27" x14ac:dyDescent="0.25">
      <c r="B93" s="158" t="s">
        <v>260</v>
      </c>
      <c r="C93" s="153">
        <v>178684921</v>
      </c>
      <c r="D93" s="153"/>
      <c r="E93" s="153">
        <v>12332368.17</v>
      </c>
      <c r="F93" s="153">
        <v>12342855.949999999</v>
      </c>
      <c r="G93" s="153">
        <v>17706347.960000001</v>
      </c>
      <c r="H93" s="153">
        <v>14559214.529999999</v>
      </c>
      <c r="I93" s="153"/>
      <c r="J93" s="153"/>
      <c r="K93" s="153"/>
      <c r="L93" s="153"/>
      <c r="M93" s="153"/>
      <c r="N93" s="153"/>
      <c r="O93" s="153"/>
      <c r="P93" s="144"/>
      <c r="Q93" s="144">
        <f t="shared" si="1"/>
        <v>56940786.609999999</v>
      </c>
      <c r="R93" s="320"/>
      <c r="S93" s="320"/>
    </row>
    <row r="94" spans="2:27" x14ac:dyDescent="0.25">
      <c r="B94" s="158" t="s">
        <v>449</v>
      </c>
      <c r="C94" s="145">
        <v>1071684159</v>
      </c>
      <c r="D94" s="145"/>
      <c r="E94" s="145">
        <v>63095844.310000002</v>
      </c>
      <c r="F94" s="145">
        <v>64517836.869999997</v>
      </c>
      <c r="G94" s="145">
        <v>66891387.93</v>
      </c>
      <c r="H94" s="145">
        <v>82610642.75</v>
      </c>
      <c r="I94" s="145"/>
      <c r="J94" s="145"/>
      <c r="K94" s="145"/>
      <c r="L94" s="145"/>
      <c r="M94" s="145"/>
      <c r="N94" s="145"/>
      <c r="O94" s="145"/>
      <c r="P94" s="144"/>
      <c r="Q94" s="144">
        <f t="shared" si="1"/>
        <v>277115711.86000001</v>
      </c>
      <c r="R94" s="320"/>
      <c r="S94" s="320"/>
    </row>
    <row r="95" spans="2:27" s="40" customFormat="1" ht="15" customHeight="1" x14ac:dyDescent="0.25">
      <c r="B95" s="159" t="s">
        <v>262</v>
      </c>
      <c r="C95" s="146">
        <v>20396251947</v>
      </c>
      <c r="D95" s="146"/>
      <c r="E95" s="146">
        <v>1494141785.4000001</v>
      </c>
      <c r="F95" s="146">
        <v>1595153296.4099998</v>
      </c>
      <c r="G95" s="146">
        <v>1592064654.79</v>
      </c>
      <c r="H95" s="146">
        <v>1575131544.99</v>
      </c>
      <c r="I95" s="146"/>
      <c r="J95" s="146"/>
      <c r="K95" s="146"/>
      <c r="L95" s="146"/>
      <c r="M95" s="146"/>
      <c r="N95" s="146"/>
      <c r="O95" s="146"/>
      <c r="P95" s="146"/>
      <c r="Q95" s="143">
        <f t="shared" si="1"/>
        <v>6256491281.5900002</v>
      </c>
      <c r="R95" s="320"/>
      <c r="S95" s="320"/>
      <c r="T95"/>
      <c r="U95"/>
      <c r="X95"/>
      <c r="Y95"/>
      <c r="Z95"/>
      <c r="AA95"/>
    </row>
    <row r="96" spans="2:27" x14ac:dyDescent="0.25">
      <c r="B96" s="158" t="s">
        <v>263</v>
      </c>
      <c r="C96" s="145">
        <v>19863994797</v>
      </c>
      <c r="D96" s="145"/>
      <c r="E96" s="145">
        <v>1463776710.1600001</v>
      </c>
      <c r="F96" s="145">
        <v>1562084377.51</v>
      </c>
      <c r="G96" s="145">
        <v>1554806700.0999999</v>
      </c>
      <c r="H96" s="145">
        <v>1541364013.49</v>
      </c>
      <c r="I96" s="145"/>
      <c r="J96" s="145"/>
      <c r="K96" s="145"/>
      <c r="L96" s="145"/>
      <c r="M96" s="145"/>
      <c r="N96" s="145"/>
      <c r="O96" s="145"/>
      <c r="P96" s="144"/>
      <c r="Q96" s="144">
        <f t="shared" si="1"/>
        <v>6122031801.2600002</v>
      </c>
      <c r="R96" s="320"/>
      <c r="S96" s="320"/>
    </row>
    <row r="97" spans="2:27" x14ac:dyDescent="0.25">
      <c r="B97" s="158" t="s">
        <v>264</v>
      </c>
      <c r="C97" s="145">
        <v>75029806</v>
      </c>
      <c r="D97" s="145"/>
      <c r="E97" s="145">
        <v>3536571.58</v>
      </c>
      <c r="F97" s="145">
        <v>3938617.3</v>
      </c>
      <c r="G97" s="145">
        <v>6535565.6699999999</v>
      </c>
      <c r="H97" s="145">
        <v>4818954.55</v>
      </c>
      <c r="I97" s="145"/>
      <c r="J97" s="145"/>
      <c r="K97" s="145"/>
      <c r="L97" s="145"/>
      <c r="M97" s="145"/>
      <c r="N97" s="145"/>
      <c r="O97" s="145"/>
      <c r="P97" s="144"/>
      <c r="Q97" s="144">
        <f t="shared" si="1"/>
        <v>18829709.100000001</v>
      </c>
      <c r="R97" s="320"/>
      <c r="S97" s="320"/>
    </row>
    <row r="98" spans="2:27" x14ac:dyDescent="0.25">
      <c r="B98" s="158" t="s">
        <v>265</v>
      </c>
      <c r="C98" s="145">
        <v>55531698</v>
      </c>
      <c r="D98" s="145"/>
      <c r="E98" s="145">
        <v>2663974</v>
      </c>
      <c r="F98" s="145">
        <v>5063297.04</v>
      </c>
      <c r="G98" s="145">
        <v>3076617.8</v>
      </c>
      <c r="H98" s="145">
        <v>3719681.23</v>
      </c>
      <c r="I98" s="145"/>
      <c r="J98" s="145"/>
      <c r="K98" s="145"/>
      <c r="L98" s="145"/>
      <c r="M98" s="145"/>
      <c r="N98" s="145"/>
      <c r="O98" s="145"/>
      <c r="P98" s="144"/>
      <c r="Q98" s="144">
        <f t="shared" si="1"/>
        <v>14523570.07</v>
      </c>
      <c r="R98" s="320"/>
      <c r="S98" s="320"/>
    </row>
    <row r="99" spans="2:27" x14ac:dyDescent="0.25">
      <c r="B99" s="158" t="s">
        <v>450</v>
      </c>
      <c r="C99" s="145">
        <v>401695646</v>
      </c>
      <c r="D99" s="145"/>
      <c r="E99" s="145">
        <v>24164529.66</v>
      </c>
      <c r="F99" s="145">
        <v>24067004.559999999</v>
      </c>
      <c r="G99" s="145">
        <v>27645771.219999999</v>
      </c>
      <c r="H99" s="145">
        <v>25228895.719999999</v>
      </c>
      <c r="I99" s="145"/>
      <c r="J99" s="145"/>
      <c r="K99" s="145"/>
      <c r="L99" s="145"/>
      <c r="M99" s="145"/>
      <c r="N99" s="145"/>
      <c r="O99" s="145"/>
      <c r="P99" s="144"/>
      <c r="Q99" s="144">
        <f t="shared" si="1"/>
        <v>101106201.16</v>
      </c>
      <c r="R99" s="320"/>
      <c r="S99" s="320"/>
    </row>
    <row r="100" spans="2:27" s="40" customFormat="1" ht="15" customHeight="1" x14ac:dyDescent="0.25">
      <c r="B100" s="159" t="s">
        <v>266</v>
      </c>
      <c r="C100" s="146">
        <v>9277876586</v>
      </c>
      <c r="D100" s="146"/>
      <c r="E100" s="146">
        <v>606816147.16000009</v>
      </c>
      <c r="F100" s="146">
        <v>660018446.96000004</v>
      </c>
      <c r="G100" s="146">
        <v>720572213.59000003</v>
      </c>
      <c r="H100" s="146">
        <v>682635153.96000004</v>
      </c>
      <c r="I100" s="146"/>
      <c r="J100" s="146"/>
      <c r="K100" s="146"/>
      <c r="L100" s="146"/>
      <c r="M100" s="146"/>
      <c r="N100" s="146"/>
      <c r="O100" s="146"/>
      <c r="P100" s="143"/>
      <c r="Q100" s="143">
        <f t="shared" si="1"/>
        <v>2670041961.6700001</v>
      </c>
      <c r="R100" s="320"/>
      <c r="S100" s="320"/>
      <c r="T100"/>
      <c r="U100"/>
      <c r="X100"/>
      <c r="Y100"/>
      <c r="Z100"/>
      <c r="AA100"/>
    </row>
    <row r="101" spans="2:27" x14ac:dyDescent="0.25">
      <c r="B101" s="158" t="s">
        <v>267</v>
      </c>
      <c r="C101" s="145">
        <v>9154640665</v>
      </c>
      <c r="D101" s="145"/>
      <c r="E101" s="145">
        <v>601390198.59000003</v>
      </c>
      <c r="F101" s="145">
        <v>647768111.47000003</v>
      </c>
      <c r="G101" s="145">
        <v>710207907.5</v>
      </c>
      <c r="H101" s="145">
        <v>675329821</v>
      </c>
      <c r="I101" s="145"/>
      <c r="J101" s="145"/>
      <c r="K101" s="145"/>
      <c r="L101" s="145"/>
      <c r="M101" s="145"/>
      <c r="N101" s="145"/>
      <c r="O101" s="145"/>
      <c r="P101" s="144"/>
      <c r="Q101" s="144">
        <f t="shared" si="1"/>
        <v>2634696038.5599999</v>
      </c>
      <c r="R101" s="320"/>
      <c r="S101" s="320"/>
    </row>
    <row r="102" spans="2:27" x14ac:dyDescent="0.25">
      <c r="B102" s="158" t="s">
        <v>268</v>
      </c>
      <c r="C102" s="145">
        <v>81972691</v>
      </c>
      <c r="D102" s="145"/>
      <c r="E102" s="145">
        <v>3517877.7</v>
      </c>
      <c r="F102" s="145">
        <v>8702190.1500000004</v>
      </c>
      <c r="G102" s="145">
        <v>6376939.5800000001</v>
      </c>
      <c r="H102" s="145">
        <v>4322736.2699999996</v>
      </c>
      <c r="I102" s="145"/>
      <c r="J102" s="145"/>
      <c r="K102" s="145"/>
      <c r="L102" s="145"/>
      <c r="M102" s="145"/>
      <c r="N102" s="145"/>
      <c r="O102" s="145"/>
      <c r="P102" s="144"/>
      <c r="Q102" s="144">
        <f t="shared" si="1"/>
        <v>22919743.699999999</v>
      </c>
      <c r="R102" s="320"/>
      <c r="S102" s="320"/>
    </row>
    <row r="103" spans="2:27" x14ac:dyDescent="0.25">
      <c r="B103" s="158" t="s">
        <v>269</v>
      </c>
      <c r="C103" s="145">
        <v>41263230</v>
      </c>
      <c r="D103" s="145"/>
      <c r="E103" s="145">
        <v>1908070.87</v>
      </c>
      <c r="F103" s="145">
        <v>3548145.34</v>
      </c>
      <c r="G103" s="145">
        <v>3987366.51</v>
      </c>
      <c r="H103" s="145">
        <v>2982596.69</v>
      </c>
      <c r="I103" s="145"/>
      <c r="J103" s="145"/>
      <c r="K103" s="145"/>
      <c r="L103" s="145"/>
      <c r="M103" s="145"/>
      <c r="N103" s="145"/>
      <c r="O103" s="145"/>
      <c r="P103" s="144"/>
      <c r="Q103" s="144">
        <f t="shared" si="1"/>
        <v>12426179.409999998</v>
      </c>
      <c r="R103" s="320"/>
      <c r="S103" s="320"/>
    </row>
    <row r="104" spans="2:27" s="40" customFormat="1" ht="15" customHeight="1" x14ac:dyDescent="0.25">
      <c r="B104" s="159" t="s">
        <v>451</v>
      </c>
      <c r="C104" s="146">
        <v>13587560695</v>
      </c>
      <c r="D104" s="146"/>
      <c r="E104" s="146">
        <v>1149945498.1600001</v>
      </c>
      <c r="F104" s="146">
        <v>977386609.92999995</v>
      </c>
      <c r="G104" s="146">
        <v>963230791.9799999</v>
      </c>
      <c r="H104" s="146">
        <v>1077797969.8799999</v>
      </c>
      <c r="I104" s="146"/>
      <c r="J104" s="146"/>
      <c r="K104" s="146"/>
      <c r="L104" s="146"/>
      <c r="M104" s="146"/>
      <c r="N104" s="146"/>
      <c r="O104" s="146"/>
      <c r="P104" s="143"/>
      <c r="Q104" s="143">
        <f t="shared" si="1"/>
        <v>4168360869.9499998</v>
      </c>
      <c r="R104" s="320"/>
      <c r="S104" s="320"/>
      <c r="T104"/>
      <c r="U104"/>
      <c r="X104"/>
      <c r="Y104"/>
      <c r="Z104"/>
      <c r="AA104"/>
    </row>
    <row r="105" spans="2:27" x14ac:dyDescent="0.25">
      <c r="B105" s="158" t="s">
        <v>408</v>
      </c>
      <c r="C105" s="145">
        <v>12043183054</v>
      </c>
      <c r="D105" s="145"/>
      <c r="E105" s="145">
        <v>1070599002.6</v>
      </c>
      <c r="F105" s="145">
        <v>890922320.30999994</v>
      </c>
      <c r="G105" s="145">
        <v>862211717.41999996</v>
      </c>
      <c r="H105" s="145">
        <v>971040898.42999995</v>
      </c>
      <c r="I105" s="145"/>
      <c r="J105" s="145"/>
      <c r="K105" s="145"/>
      <c r="L105" s="145"/>
      <c r="M105" s="145"/>
      <c r="N105" s="145"/>
      <c r="O105" s="145"/>
      <c r="P105" s="144"/>
      <c r="Q105" s="144">
        <f t="shared" si="1"/>
        <v>3794773938.7599998</v>
      </c>
      <c r="R105" s="320"/>
      <c r="S105" s="320"/>
    </row>
    <row r="106" spans="2:27" x14ac:dyDescent="0.25">
      <c r="B106" s="158" t="s">
        <v>272</v>
      </c>
      <c r="C106" s="145">
        <v>1392073274</v>
      </c>
      <c r="D106" s="145"/>
      <c r="E106" s="145">
        <v>71187920.329999998</v>
      </c>
      <c r="F106" s="145">
        <v>78305714.390000001</v>
      </c>
      <c r="G106" s="145">
        <v>88337750.439999998</v>
      </c>
      <c r="H106" s="145">
        <v>96884222.959999993</v>
      </c>
      <c r="I106" s="145"/>
      <c r="J106" s="145"/>
      <c r="K106" s="145"/>
      <c r="L106" s="145"/>
      <c r="M106" s="145"/>
      <c r="N106" s="145"/>
      <c r="O106" s="145"/>
      <c r="P106" s="144"/>
      <c r="Q106" s="144">
        <f t="shared" si="1"/>
        <v>334715608.12</v>
      </c>
      <c r="R106" s="320"/>
      <c r="S106" s="320"/>
    </row>
    <row r="107" spans="2:27" x14ac:dyDescent="0.25">
      <c r="B107" s="158" t="s">
        <v>273</v>
      </c>
      <c r="C107" s="145">
        <v>152304367</v>
      </c>
      <c r="D107" s="145"/>
      <c r="E107" s="145">
        <v>8158575.2300000004</v>
      </c>
      <c r="F107" s="145">
        <v>8158575.2300000004</v>
      </c>
      <c r="G107" s="145">
        <v>12681324.120000001</v>
      </c>
      <c r="H107" s="145">
        <v>9872848.4900000002</v>
      </c>
      <c r="I107" s="145"/>
      <c r="J107" s="145"/>
      <c r="K107" s="145"/>
      <c r="L107" s="145"/>
      <c r="M107" s="145"/>
      <c r="N107" s="145"/>
      <c r="O107" s="145"/>
      <c r="P107" s="144"/>
      <c r="Q107" s="144">
        <f t="shared" si="1"/>
        <v>38871323.07</v>
      </c>
      <c r="R107" s="320"/>
      <c r="S107" s="320"/>
    </row>
    <row r="108" spans="2:27" s="40" customFormat="1" ht="15" customHeight="1" x14ac:dyDescent="0.25">
      <c r="B108" s="26" t="s">
        <v>78</v>
      </c>
      <c r="C108" s="146">
        <v>15186213375</v>
      </c>
      <c r="D108" s="146"/>
      <c r="E108" s="146">
        <v>852488585.57000005</v>
      </c>
      <c r="F108" s="146">
        <v>970143427.48999989</v>
      </c>
      <c r="G108" s="146">
        <v>1014079423.14</v>
      </c>
      <c r="H108" s="146">
        <v>1067394383.27</v>
      </c>
      <c r="I108" s="146"/>
      <c r="J108" s="146"/>
      <c r="K108" s="146"/>
      <c r="L108" s="146"/>
      <c r="M108" s="146"/>
      <c r="N108" s="146"/>
      <c r="O108" s="146"/>
      <c r="P108" s="146"/>
      <c r="Q108" s="143">
        <f t="shared" si="1"/>
        <v>3904105819.4699998</v>
      </c>
      <c r="R108" s="320"/>
      <c r="S108" s="320"/>
      <c r="T108"/>
      <c r="U108"/>
      <c r="X108"/>
      <c r="Y108"/>
      <c r="Z108"/>
      <c r="AA108"/>
    </row>
    <row r="109" spans="2:27" s="40" customFormat="1" ht="15" customHeight="1" x14ac:dyDescent="0.25">
      <c r="B109" s="159" t="s">
        <v>274</v>
      </c>
      <c r="C109" s="146">
        <v>15186213375</v>
      </c>
      <c r="D109" s="146"/>
      <c r="E109" s="146">
        <v>852488585.57000005</v>
      </c>
      <c r="F109" s="146">
        <v>970143427.48999989</v>
      </c>
      <c r="G109" s="146">
        <v>1014079423.14</v>
      </c>
      <c r="H109" s="146">
        <v>1067394383.27</v>
      </c>
      <c r="I109" s="146"/>
      <c r="J109" s="146"/>
      <c r="K109" s="146"/>
      <c r="L109" s="146"/>
      <c r="M109" s="146"/>
      <c r="N109" s="146"/>
      <c r="O109" s="146"/>
      <c r="P109" s="146"/>
      <c r="Q109" s="143">
        <f t="shared" si="1"/>
        <v>3904105819.4699998</v>
      </c>
      <c r="R109" s="320"/>
      <c r="S109" s="320"/>
      <c r="T109"/>
      <c r="U109"/>
      <c r="X109"/>
      <c r="Y109"/>
      <c r="Z109"/>
      <c r="AA109"/>
    </row>
    <row r="110" spans="2:27" x14ac:dyDescent="0.25">
      <c r="B110" s="158" t="s">
        <v>275</v>
      </c>
      <c r="C110" s="145">
        <v>12463756316</v>
      </c>
      <c r="D110" s="145"/>
      <c r="E110" s="145">
        <v>773386351.31999993</v>
      </c>
      <c r="F110" s="145">
        <v>869842427.38</v>
      </c>
      <c r="G110" s="145">
        <v>890005569.65999997</v>
      </c>
      <c r="H110" s="145">
        <v>949332329.37</v>
      </c>
      <c r="I110" s="145"/>
      <c r="J110" s="145"/>
      <c r="K110" s="145"/>
      <c r="L110" s="145"/>
      <c r="M110" s="145"/>
      <c r="N110" s="145"/>
      <c r="O110" s="145"/>
      <c r="P110" s="144"/>
      <c r="Q110" s="144">
        <f t="shared" si="1"/>
        <v>3482566677.7299995</v>
      </c>
      <c r="R110" s="320"/>
      <c r="S110" s="320"/>
    </row>
    <row r="111" spans="2:27" x14ac:dyDescent="0.25">
      <c r="B111" s="158" t="s">
        <v>276</v>
      </c>
      <c r="C111" s="145">
        <v>2447113502</v>
      </c>
      <c r="D111" s="145"/>
      <c r="E111" s="145">
        <v>68297184.969999999</v>
      </c>
      <c r="F111" s="145">
        <v>89125691.909999996</v>
      </c>
      <c r="G111" s="145">
        <v>101407978.88999999</v>
      </c>
      <c r="H111" s="145">
        <v>92677178.479999989</v>
      </c>
      <c r="I111" s="145"/>
      <c r="J111" s="145"/>
      <c r="K111" s="145"/>
      <c r="L111" s="145"/>
      <c r="M111" s="145"/>
      <c r="N111" s="145"/>
      <c r="O111" s="145"/>
      <c r="P111" s="144"/>
      <c r="Q111" s="144">
        <f t="shared" si="1"/>
        <v>351508034.25</v>
      </c>
      <c r="R111" s="320"/>
      <c r="S111" s="320"/>
    </row>
    <row r="112" spans="2:27" x14ac:dyDescent="0.25">
      <c r="B112" s="158" t="s">
        <v>277</v>
      </c>
      <c r="C112" s="145">
        <v>177246110</v>
      </c>
      <c r="D112" s="145"/>
      <c r="E112" s="145">
        <v>8723542.0899999999</v>
      </c>
      <c r="F112" s="145">
        <v>8821535.3500000015</v>
      </c>
      <c r="G112" s="145">
        <v>10680800.08</v>
      </c>
      <c r="H112" s="145">
        <v>17292160.739999998</v>
      </c>
      <c r="I112" s="145"/>
      <c r="J112" s="145"/>
      <c r="K112" s="145"/>
      <c r="L112" s="145"/>
      <c r="M112" s="145"/>
      <c r="N112" s="145"/>
      <c r="O112" s="145"/>
      <c r="P112" s="144"/>
      <c r="Q112" s="144">
        <f t="shared" si="1"/>
        <v>45518038.260000005</v>
      </c>
      <c r="R112" s="320"/>
      <c r="S112" s="320"/>
    </row>
    <row r="113" spans="2:27" x14ac:dyDescent="0.25">
      <c r="B113" s="158" t="s">
        <v>278</v>
      </c>
      <c r="C113" s="145">
        <v>53537459</v>
      </c>
      <c r="D113" s="145"/>
      <c r="E113" s="145">
        <v>0</v>
      </c>
      <c r="F113" s="145">
        <v>448645.56</v>
      </c>
      <c r="G113" s="145">
        <v>9891212.1799999997</v>
      </c>
      <c r="H113" s="145">
        <v>3785813.87</v>
      </c>
      <c r="I113" s="145"/>
      <c r="J113" s="145"/>
      <c r="K113" s="145"/>
      <c r="L113" s="145"/>
      <c r="M113" s="145"/>
      <c r="N113" s="145"/>
      <c r="O113" s="145"/>
      <c r="P113" s="144"/>
      <c r="Q113" s="144">
        <f t="shared" si="1"/>
        <v>14125671.609999999</v>
      </c>
      <c r="R113" s="320"/>
      <c r="S113" s="320"/>
    </row>
    <row r="114" spans="2:27" x14ac:dyDescent="0.25">
      <c r="B114" s="158" t="s">
        <v>279</v>
      </c>
      <c r="C114" s="145">
        <v>44559988</v>
      </c>
      <c r="D114" s="145"/>
      <c r="E114" s="145">
        <v>2081507.19</v>
      </c>
      <c r="F114" s="145">
        <v>1905127.29</v>
      </c>
      <c r="G114" s="145">
        <v>2093862.33</v>
      </c>
      <c r="H114" s="145">
        <v>4306900.8099999996</v>
      </c>
      <c r="I114" s="145"/>
      <c r="J114" s="145"/>
      <c r="K114" s="145"/>
      <c r="L114" s="145"/>
      <c r="M114" s="145"/>
      <c r="N114" s="145"/>
      <c r="O114" s="145"/>
      <c r="P114" s="144"/>
      <c r="Q114" s="144">
        <f t="shared" si="1"/>
        <v>10387397.620000001</v>
      </c>
      <c r="R114" s="320"/>
      <c r="S114" s="320"/>
    </row>
    <row r="115" spans="2:27" s="40" customFormat="1" ht="15" customHeight="1" x14ac:dyDescent="0.25">
      <c r="B115" s="26" t="s">
        <v>478</v>
      </c>
      <c r="C115" s="143">
        <v>26273533371</v>
      </c>
      <c r="D115" s="143"/>
      <c r="E115" s="143">
        <v>1487639746.4099998</v>
      </c>
      <c r="F115" s="143">
        <v>2316619426.7299995</v>
      </c>
      <c r="G115" s="143">
        <v>1626895676.7099998</v>
      </c>
      <c r="H115" s="143">
        <v>1924360096.72</v>
      </c>
      <c r="I115" s="143"/>
      <c r="J115" s="143"/>
      <c r="K115" s="143"/>
      <c r="L115" s="143"/>
      <c r="M115" s="143"/>
      <c r="N115" s="143"/>
      <c r="O115" s="143"/>
      <c r="P115" s="143"/>
      <c r="Q115" s="143">
        <f t="shared" si="1"/>
        <v>7355514946.5699997</v>
      </c>
      <c r="R115" s="320"/>
      <c r="S115" s="320"/>
      <c r="T115"/>
      <c r="U115"/>
      <c r="X115"/>
      <c r="Y115"/>
      <c r="Z115"/>
      <c r="AA115"/>
    </row>
    <row r="116" spans="2:27" s="40" customFormat="1" ht="15" customHeight="1" x14ac:dyDescent="0.25">
      <c r="B116" s="159" t="s">
        <v>479</v>
      </c>
      <c r="C116" s="146">
        <v>26273533371</v>
      </c>
      <c r="D116" s="146"/>
      <c r="E116" s="146">
        <v>1487639746.4099998</v>
      </c>
      <c r="F116" s="146">
        <v>2316619426.7299995</v>
      </c>
      <c r="G116" s="146">
        <v>1626895676.7099998</v>
      </c>
      <c r="H116" s="146">
        <v>1924360096.72</v>
      </c>
      <c r="I116" s="146"/>
      <c r="J116" s="146"/>
      <c r="K116" s="146"/>
      <c r="L116" s="146"/>
      <c r="M116" s="146"/>
      <c r="N116" s="146"/>
      <c r="O116" s="146"/>
      <c r="P116" s="143"/>
      <c r="Q116" s="143">
        <f t="shared" si="1"/>
        <v>7355514946.5699997</v>
      </c>
      <c r="R116" s="320"/>
      <c r="S116" s="320"/>
      <c r="T116"/>
      <c r="U116"/>
      <c r="X116"/>
      <c r="Y116"/>
      <c r="Z116"/>
      <c r="AA116"/>
    </row>
    <row r="117" spans="2:27" x14ac:dyDescent="0.25">
      <c r="B117" s="158" t="s">
        <v>480</v>
      </c>
      <c r="C117" s="145">
        <v>19477364709</v>
      </c>
      <c r="D117" s="145"/>
      <c r="E117" s="145">
        <v>1203163916.7</v>
      </c>
      <c r="F117" s="145">
        <v>1260354245.4100001</v>
      </c>
      <c r="G117" s="145">
        <v>1296728423.8099999</v>
      </c>
      <c r="H117" s="145">
        <v>1498913303.7</v>
      </c>
      <c r="I117" s="145"/>
      <c r="J117" s="145"/>
      <c r="K117" s="145"/>
      <c r="L117" s="145"/>
      <c r="M117" s="145"/>
      <c r="N117" s="145"/>
      <c r="O117" s="145"/>
      <c r="P117" s="144"/>
      <c r="Q117" s="144">
        <f t="shared" si="1"/>
        <v>5259159889.6199999</v>
      </c>
      <c r="R117" s="320"/>
      <c r="S117" s="320"/>
    </row>
    <row r="118" spans="2:27" x14ac:dyDescent="0.25">
      <c r="B118" s="158" t="s">
        <v>282</v>
      </c>
      <c r="C118" s="145">
        <v>329734335</v>
      </c>
      <c r="D118" s="145"/>
      <c r="E118" s="145">
        <v>16966217.920000002</v>
      </c>
      <c r="F118" s="145">
        <v>18407041.800000001</v>
      </c>
      <c r="G118" s="145">
        <v>18331360.579999998</v>
      </c>
      <c r="H118" s="145">
        <v>31753096.510000002</v>
      </c>
      <c r="I118" s="145"/>
      <c r="J118" s="145"/>
      <c r="K118" s="145"/>
      <c r="L118" s="145"/>
      <c r="M118" s="145"/>
      <c r="N118" s="145"/>
      <c r="O118" s="145"/>
      <c r="P118" s="144"/>
      <c r="Q118" s="144">
        <f t="shared" si="1"/>
        <v>85457716.810000002</v>
      </c>
      <c r="R118" s="320"/>
      <c r="S118" s="320"/>
    </row>
    <row r="119" spans="2:27" x14ac:dyDescent="0.25">
      <c r="B119" s="158" t="s">
        <v>283</v>
      </c>
      <c r="C119" s="145">
        <v>2178290552</v>
      </c>
      <c r="D119" s="145"/>
      <c r="E119" s="145">
        <v>55716419.649999999</v>
      </c>
      <c r="F119" s="145">
        <v>811671878.93000007</v>
      </c>
      <c r="G119" s="145">
        <v>56600245.299999997</v>
      </c>
      <c r="H119" s="145">
        <v>58980735.649999999</v>
      </c>
      <c r="I119" s="145"/>
      <c r="J119" s="145"/>
      <c r="K119" s="145"/>
      <c r="L119" s="145"/>
      <c r="M119" s="145"/>
      <c r="N119" s="145"/>
      <c r="O119" s="145"/>
      <c r="P119" s="183"/>
      <c r="Q119" s="183">
        <f t="shared" si="1"/>
        <v>982969279.52999997</v>
      </c>
      <c r="R119" s="320"/>
      <c r="S119" s="320"/>
    </row>
    <row r="120" spans="2:27" x14ac:dyDescent="0.25">
      <c r="B120" s="158" t="s">
        <v>284</v>
      </c>
      <c r="C120" s="145">
        <v>628002891</v>
      </c>
      <c r="D120" s="145"/>
      <c r="E120" s="145">
        <v>30195698.309999999</v>
      </c>
      <c r="F120" s="145">
        <v>29133904.23</v>
      </c>
      <c r="G120" s="145">
        <v>35386689.090000004</v>
      </c>
      <c r="H120" s="145">
        <v>33005972.68</v>
      </c>
      <c r="I120" s="145"/>
      <c r="J120" s="145"/>
      <c r="K120" s="145"/>
      <c r="L120" s="145"/>
      <c r="M120" s="145"/>
      <c r="N120" s="145"/>
      <c r="O120" s="145"/>
      <c r="P120" s="144"/>
      <c r="Q120" s="144">
        <f t="shared" si="1"/>
        <v>127722264.31</v>
      </c>
      <c r="R120" s="320"/>
      <c r="S120" s="320"/>
    </row>
    <row r="121" spans="2:27" x14ac:dyDescent="0.25">
      <c r="B121" s="158" t="s">
        <v>288</v>
      </c>
      <c r="C121" s="145">
        <v>491555244</v>
      </c>
      <c r="D121" s="145"/>
      <c r="E121" s="145">
        <v>18873981.109999999</v>
      </c>
      <c r="F121" s="145">
        <v>21712974.030000001</v>
      </c>
      <c r="G121" s="145">
        <v>25698704.199999999</v>
      </c>
      <c r="H121" s="145">
        <v>39257452.119999997</v>
      </c>
      <c r="I121" s="145"/>
      <c r="J121" s="145"/>
      <c r="K121" s="145"/>
      <c r="L121" s="145"/>
      <c r="M121" s="145"/>
      <c r="N121" s="145"/>
      <c r="O121" s="145"/>
      <c r="P121" s="144"/>
      <c r="Q121" s="144">
        <f t="shared" si="1"/>
        <v>105543111.46000001</v>
      </c>
      <c r="R121" s="320"/>
      <c r="S121" s="320"/>
    </row>
    <row r="122" spans="2:27" x14ac:dyDescent="0.25">
      <c r="B122" s="158" t="s">
        <v>289</v>
      </c>
      <c r="C122" s="145">
        <v>578243406</v>
      </c>
      <c r="D122" s="145"/>
      <c r="E122" s="145">
        <v>30018888.09</v>
      </c>
      <c r="F122" s="145">
        <v>31065194.239999998</v>
      </c>
      <c r="G122" s="145">
        <v>37202585.869999997</v>
      </c>
      <c r="H122" s="145">
        <v>58048173.520000003</v>
      </c>
      <c r="I122" s="145"/>
      <c r="J122" s="145"/>
      <c r="K122" s="145"/>
      <c r="L122" s="145"/>
      <c r="M122" s="145"/>
      <c r="N122" s="145"/>
      <c r="O122" s="145"/>
      <c r="P122" s="144"/>
      <c r="Q122" s="144">
        <f t="shared" si="1"/>
        <v>156334841.72</v>
      </c>
      <c r="R122" s="320"/>
      <c r="S122" s="320"/>
    </row>
    <row r="123" spans="2:27" x14ac:dyDescent="0.25">
      <c r="B123" s="158" t="s">
        <v>290</v>
      </c>
      <c r="C123" s="145">
        <v>757343596</v>
      </c>
      <c r="D123" s="145"/>
      <c r="E123" s="145">
        <v>35093366.039999999</v>
      </c>
      <c r="F123" s="145">
        <v>38845232.890000001</v>
      </c>
      <c r="G123" s="145">
        <v>43818596.630000003</v>
      </c>
      <c r="H123" s="145">
        <v>65188163.140000001</v>
      </c>
      <c r="I123" s="145"/>
      <c r="J123" s="145"/>
      <c r="K123" s="145"/>
      <c r="L123" s="145"/>
      <c r="M123" s="145"/>
      <c r="N123" s="145"/>
      <c r="O123" s="145"/>
      <c r="P123" s="144"/>
      <c r="Q123" s="144">
        <f t="shared" si="1"/>
        <v>182945358.69999999</v>
      </c>
      <c r="R123" s="320"/>
      <c r="S123" s="320"/>
    </row>
    <row r="124" spans="2:27" x14ac:dyDescent="0.25">
      <c r="B124" s="158" t="s">
        <v>291</v>
      </c>
      <c r="C124" s="145">
        <v>139973611</v>
      </c>
      <c r="D124" s="145"/>
      <c r="E124" s="145">
        <v>5287516.8099999996</v>
      </c>
      <c r="F124" s="145">
        <v>6044838.2699999996</v>
      </c>
      <c r="G124" s="145">
        <v>6255383.2000000002</v>
      </c>
      <c r="H124" s="145">
        <v>5736264.3300000001</v>
      </c>
      <c r="I124" s="145"/>
      <c r="J124" s="145"/>
      <c r="K124" s="145"/>
      <c r="L124" s="145"/>
      <c r="M124" s="145"/>
      <c r="N124" s="145"/>
      <c r="O124" s="145"/>
      <c r="P124" s="144"/>
      <c r="Q124" s="144">
        <f t="shared" si="1"/>
        <v>23324002.609999999</v>
      </c>
      <c r="R124" s="320"/>
      <c r="S124" s="320"/>
    </row>
    <row r="125" spans="2:27" x14ac:dyDescent="0.25">
      <c r="B125" s="158" t="s">
        <v>292</v>
      </c>
      <c r="C125" s="145">
        <v>694971870</v>
      </c>
      <c r="D125" s="145"/>
      <c r="E125" s="145">
        <v>38798766.560000002</v>
      </c>
      <c r="F125" s="145">
        <v>42634653.210000001</v>
      </c>
      <c r="G125" s="145">
        <v>46731233.700000003</v>
      </c>
      <c r="H125" s="145">
        <v>65597493.700000003</v>
      </c>
      <c r="I125" s="145"/>
      <c r="J125" s="145"/>
      <c r="K125" s="145"/>
      <c r="L125" s="145"/>
      <c r="M125" s="145"/>
      <c r="N125" s="145"/>
      <c r="O125" s="145"/>
      <c r="P125" s="144"/>
      <c r="Q125" s="144">
        <f t="shared" si="1"/>
        <v>193762147.17000002</v>
      </c>
      <c r="R125" s="320"/>
      <c r="S125" s="320"/>
    </row>
    <row r="126" spans="2:27" x14ac:dyDescent="0.25">
      <c r="B126" s="158" t="s">
        <v>481</v>
      </c>
      <c r="C126" s="145">
        <v>668966452</v>
      </c>
      <c r="D126" s="145"/>
      <c r="E126" s="145">
        <v>32383627.740000002</v>
      </c>
      <c r="F126" s="145">
        <v>33100067.41</v>
      </c>
      <c r="G126" s="145">
        <v>33823101.270000003</v>
      </c>
      <c r="H126" s="145">
        <v>34010440.75</v>
      </c>
      <c r="I126" s="145"/>
      <c r="J126" s="145"/>
      <c r="K126" s="145"/>
      <c r="L126" s="145"/>
      <c r="M126" s="145"/>
      <c r="N126" s="145"/>
      <c r="O126" s="145"/>
      <c r="P126" s="144"/>
      <c r="Q126" s="144">
        <f t="shared" si="1"/>
        <v>133317237.17000002</v>
      </c>
      <c r="R126" s="320"/>
      <c r="S126" s="320"/>
    </row>
    <row r="127" spans="2:27" x14ac:dyDescent="0.25">
      <c r="B127" s="158" t="s">
        <v>482</v>
      </c>
      <c r="C127" s="145">
        <v>329086705</v>
      </c>
      <c r="D127" s="145"/>
      <c r="E127" s="145">
        <v>21141347.48</v>
      </c>
      <c r="F127" s="145">
        <v>23649396.309999999</v>
      </c>
      <c r="G127" s="145">
        <v>26319353.060000002</v>
      </c>
      <c r="H127" s="145">
        <v>33869000.619999997</v>
      </c>
      <c r="I127" s="145"/>
      <c r="J127" s="145"/>
      <c r="K127" s="145"/>
      <c r="L127" s="145"/>
      <c r="M127" s="145"/>
      <c r="N127" s="145"/>
      <c r="O127" s="145"/>
      <c r="P127" s="144"/>
      <c r="Q127" s="144">
        <f t="shared" si="1"/>
        <v>104979097.47</v>
      </c>
      <c r="R127" s="320"/>
      <c r="S127" s="320"/>
    </row>
    <row r="128" spans="2:27" x14ac:dyDescent="0.25">
      <c r="B128" s="40" t="s">
        <v>80</v>
      </c>
      <c r="C128" s="146">
        <v>332030596342</v>
      </c>
      <c r="D128" s="146"/>
      <c r="E128" s="146">
        <v>21705314408.5</v>
      </c>
      <c r="F128" s="146">
        <v>23950025787.729996</v>
      </c>
      <c r="G128" s="146">
        <v>27237022188.16</v>
      </c>
      <c r="H128" s="146">
        <v>24280332915.82</v>
      </c>
      <c r="I128" s="146"/>
      <c r="J128" s="146"/>
      <c r="K128" s="146"/>
      <c r="L128" s="146"/>
      <c r="M128" s="146"/>
      <c r="N128" s="146"/>
      <c r="O128" s="146"/>
      <c r="P128" s="182"/>
      <c r="Q128" s="182">
        <f t="shared" si="1"/>
        <v>97172695300.209991</v>
      </c>
      <c r="R128" s="320"/>
      <c r="S128" s="320"/>
    </row>
    <row r="129" spans="2:27" s="40" customFormat="1" ht="15" customHeight="1" x14ac:dyDescent="0.25">
      <c r="B129" s="159" t="s">
        <v>293</v>
      </c>
      <c r="C129" s="146">
        <v>332030596342</v>
      </c>
      <c r="D129" s="146"/>
      <c r="E129" s="146">
        <v>21705314408.5</v>
      </c>
      <c r="F129" s="146">
        <v>23950025787.729996</v>
      </c>
      <c r="G129" s="146">
        <v>27237022188.16</v>
      </c>
      <c r="H129" s="146">
        <v>24280332915.82</v>
      </c>
      <c r="I129" s="146"/>
      <c r="J129" s="146"/>
      <c r="K129" s="146"/>
      <c r="L129" s="146"/>
      <c r="M129" s="146"/>
      <c r="N129" s="146"/>
      <c r="O129" s="146"/>
      <c r="P129" s="143"/>
      <c r="Q129" s="143">
        <f t="shared" si="1"/>
        <v>97172695300.209991</v>
      </c>
      <c r="R129" s="320"/>
      <c r="S129" s="320"/>
      <c r="T129"/>
      <c r="U129"/>
      <c r="X129"/>
      <c r="Y129"/>
      <c r="Z129"/>
      <c r="AA129"/>
    </row>
    <row r="130" spans="2:27" x14ac:dyDescent="0.25">
      <c r="B130" s="158" t="s">
        <v>294</v>
      </c>
      <c r="C130" s="145">
        <v>245537901065</v>
      </c>
      <c r="D130" s="145"/>
      <c r="E130" s="145">
        <v>16233549727.370001</v>
      </c>
      <c r="F130" s="145">
        <v>16429941762.210001</v>
      </c>
      <c r="G130" s="145">
        <v>18815231896.48</v>
      </c>
      <c r="H130" s="145">
        <v>17379152488.59</v>
      </c>
      <c r="I130" s="145"/>
      <c r="J130" s="145"/>
      <c r="K130" s="145"/>
      <c r="L130" s="145"/>
      <c r="M130" s="145"/>
      <c r="N130" s="145"/>
      <c r="O130" s="145"/>
      <c r="P130" s="144"/>
      <c r="Q130" s="144">
        <f t="shared" si="1"/>
        <v>68857875874.649994</v>
      </c>
      <c r="R130" s="320"/>
      <c r="S130" s="320"/>
    </row>
    <row r="131" spans="2:27" x14ac:dyDescent="0.25">
      <c r="B131" s="158" t="s">
        <v>296</v>
      </c>
      <c r="C131" s="145">
        <v>950800681</v>
      </c>
      <c r="D131" s="145"/>
      <c r="E131" s="145">
        <v>38939156.590000004</v>
      </c>
      <c r="F131" s="145">
        <v>54147820.609999999</v>
      </c>
      <c r="G131" s="145">
        <v>104755372.78999999</v>
      </c>
      <c r="H131" s="145">
        <v>133301663.24000001</v>
      </c>
      <c r="I131" s="145"/>
      <c r="J131" s="145"/>
      <c r="K131" s="145"/>
      <c r="L131" s="145"/>
      <c r="M131" s="145"/>
      <c r="N131" s="145"/>
      <c r="O131" s="145"/>
      <c r="P131" s="144"/>
      <c r="Q131" s="144">
        <f t="shared" si="1"/>
        <v>331144013.23000002</v>
      </c>
      <c r="R131" s="320"/>
      <c r="S131" s="320"/>
    </row>
    <row r="132" spans="2:27" x14ac:dyDescent="0.25">
      <c r="B132" s="158" t="s">
        <v>297</v>
      </c>
      <c r="C132" s="145">
        <v>28776320474</v>
      </c>
      <c r="D132" s="145"/>
      <c r="E132" s="145">
        <v>2141946994.0699999</v>
      </c>
      <c r="F132" s="145">
        <v>2268548866.1900001</v>
      </c>
      <c r="G132" s="145">
        <v>2242326952.0599999</v>
      </c>
      <c r="H132" s="145">
        <v>2221207214.3899999</v>
      </c>
      <c r="I132" s="145"/>
      <c r="J132" s="145"/>
      <c r="K132" s="145"/>
      <c r="L132" s="145"/>
      <c r="M132" s="145"/>
      <c r="N132" s="145"/>
      <c r="O132" s="145"/>
      <c r="P132" s="144"/>
      <c r="Q132" s="144">
        <f t="shared" si="1"/>
        <v>8874030026.7099991</v>
      </c>
      <c r="R132" s="320"/>
      <c r="S132" s="320"/>
    </row>
    <row r="133" spans="2:27" x14ac:dyDescent="0.25">
      <c r="B133" s="158" t="s">
        <v>298</v>
      </c>
      <c r="C133" s="145">
        <v>480000000</v>
      </c>
      <c r="D133" s="145"/>
      <c r="E133" s="145">
        <v>23468601.689999998</v>
      </c>
      <c r="F133" s="145">
        <v>25065271.439999998</v>
      </c>
      <c r="G133" s="145">
        <v>33021756.149999999</v>
      </c>
      <c r="H133" s="145">
        <v>32535801.560000002</v>
      </c>
      <c r="I133" s="145"/>
      <c r="J133" s="145"/>
      <c r="K133" s="145"/>
      <c r="L133" s="145"/>
      <c r="M133" s="145"/>
      <c r="N133" s="145"/>
      <c r="O133" s="145"/>
      <c r="P133" s="144"/>
      <c r="Q133" s="144">
        <f t="shared" ref="Q133:Q195" si="2">SUM(E133:P133)</f>
        <v>114091430.84</v>
      </c>
      <c r="R133" s="320"/>
      <c r="S133" s="320"/>
    </row>
    <row r="134" spans="2:27" x14ac:dyDescent="0.25">
      <c r="B134" s="158" t="s">
        <v>409</v>
      </c>
      <c r="C134" s="145">
        <v>3421434579</v>
      </c>
      <c r="D134" s="145"/>
      <c r="E134" s="145">
        <v>523529382.40999997</v>
      </c>
      <c r="F134" s="145">
        <v>253687039.84999999</v>
      </c>
      <c r="G134" s="145">
        <v>213399036.52000001</v>
      </c>
      <c r="H134" s="145">
        <v>354967488.05000001</v>
      </c>
      <c r="I134" s="145"/>
      <c r="J134" s="145"/>
      <c r="K134" s="145"/>
      <c r="L134" s="145"/>
      <c r="M134" s="145"/>
      <c r="N134" s="145"/>
      <c r="O134" s="145"/>
      <c r="P134" s="144"/>
      <c r="Q134" s="144">
        <f t="shared" si="2"/>
        <v>1345582946.8299999</v>
      </c>
      <c r="R134" s="320"/>
      <c r="S134" s="320"/>
    </row>
    <row r="135" spans="2:27" x14ac:dyDescent="0.25">
      <c r="B135" s="158" t="s">
        <v>410</v>
      </c>
      <c r="C135" s="145">
        <v>3060338919</v>
      </c>
      <c r="D135" s="145"/>
      <c r="E135" s="145">
        <v>127505782.87</v>
      </c>
      <c r="F135" s="145">
        <v>182506184.77000001</v>
      </c>
      <c r="G135" s="145">
        <v>189325175.79999998</v>
      </c>
      <c r="H135" s="145">
        <v>181758245.58999997</v>
      </c>
      <c r="I135" s="145"/>
      <c r="J135" s="145"/>
      <c r="K135" s="145"/>
      <c r="L135" s="145"/>
      <c r="M135" s="145"/>
      <c r="N135" s="145"/>
      <c r="O135" s="145"/>
      <c r="P135" s="144"/>
      <c r="Q135" s="144">
        <f t="shared" si="2"/>
        <v>681095389.02999997</v>
      </c>
      <c r="R135" s="320"/>
      <c r="S135" s="320"/>
    </row>
    <row r="136" spans="2:27" x14ac:dyDescent="0.25">
      <c r="B136" s="158" t="s">
        <v>302</v>
      </c>
      <c r="C136" s="145">
        <v>34918760000</v>
      </c>
      <c r="D136" s="145"/>
      <c r="E136" s="145">
        <v>2258024865.1399999</v>
      </c>
      <c r="F136" s="145">
        <v>4301659976.2399998</v>
      </c>
      <c r="G136" s="145">
        <v>4319018942.9799995</v>
      </c>
      <c r="H136" s="145">
        <v>2371758039.25</v>
      </c>
      <c r="I136" s="145"/>
      <c r="J136" s="145"/>
      <c r="K136" s="145"/>
      <c r="L136" s="145"/>
      <c r="M136" s="145"/>
      <c r="N136" s="145"/>
      <c r="O136" s="145"/>
      <c r="P136" s="144"/>
      <c r="Q136" s="144">
        <f t="shared" si="2"/>
        <v>13250461823.609999</v>
      </c>
      <c r="R136" s="320"/>
      <c r="S136" s="320"/>
    </row>
    <row r="137" spans="2:27" x14ac:dyDescent="0.25">
      <c r="B137" s="322" t="s">
        <v>452</v>
      </c>
      <c r="C137" s="201">
        <v>1210395454</v>
      </c>
      <c r="D137" s="201"/>
      <c r="E137" s="145">
        <v>60726788.649999999</v>
      </c>
      <c r="F137" s="145">
        <v>59368348.669999994</v>
      </c>
      <c r="G137" s="145">
        <v>75609627.670000002</v>
      </c>
      <c r="H137" s="145">
        <v>109144534.66999999</v>
      </c>
      <c r="I137" s="145"/>
      <c r="J137" s="145"/>
      <c r="K137" s="145"/>
      <c r="L137" s="145"/>
      <c r="M137" s="145"/>
      <c r="N137" s="145"/>
      <c r="O137" s="145"/>
      <c r="P137" s="144"/>
      <c r="Q137" s="144">
        <f t="shared" si="2"/>
        <v>304849299.65999997</v>
      </c>
      <c r="R137" s="320"/>
      <c r="S137" s="320"/>
    </row>
    <row r="138" spans="2:27" s="40" customFormat="1" ht="15" customHeight="1" x14ac:dyDescent="0.25">
      <c r="B138" s="322" t="s">
        <v>469</v>
      </c>
      <c r="C138" s="201">
        <v>13674645170</v>
      </c>
      <c r="D138" s="201"/>
      <c r="E138" s="145">
        <v>297623109.71000004</v>
      </c>
      <c r="F138" s="145">
        <v>375100517.75</v>
      </c>
      <c r="G138" s="145">
        <v>1244333427.71</v>
      </c>
      <c r="H138" s="145">
        <v>1496507440.48</v>
      </c>
      <c r="I138" s="145"/>
      <c r="J138" s="145"/>
      <c r="K138" s="145"/>
      <c r="L138" s="145"/>
      <c r="M138" s="145"/>
      <c r="N138" s="145"/>
      <c r="O138" s="145"/>
      <c r="P138" s="144"/>
      <c r="Q138" s="144">
        <f t="shared" si="2"/>
        <v>3413564495.6500001</v>
      </c>
      <c r="R138" s="320"/>
      <c r="S138" s="320"/>
      <c r="T138"/>
      <c r="U138"/>
      <c r="X138"/>
      <c r="Y138"/>
      <c r="Z138"/>
      <c r="AA138"/>
    </row>
    <row r="139" spans="2:27" s="40" customFormat="1" ht="15" customHeight="1" x14ac:dyDescent="0.25">
      <c r="B139" s="40" t="s">
        <v>81</v>
      </c>
      <c r="C139" s="267">
        <v>180686724982</v>
      </c>
      <c r="D139" s="267"/>
      <c r="E139" s="146">
        <v>10594638855.850002</v>
      </c>
      <c r="F139" s="146">
        <v>13382330354.050001</v>
      </c>
      <c r="G139" s="146">
        <v>13571595404.890001</v>
      </c>
      <c r="H139" s="146">
        <v>13150663098.869999</v>
      </c>
      <c r="I139" s="146"/>
      <c r="J139" s="146"/>
      <c r="K139" s="146"/>
      <c r="L139" s="146"/>
      <c r="M139" s="146"/>
      <c r="N139" s="146"/>
      <c r="O139" s="146"/>
      <c r="P139" s="143"/>
      <c r="Q139" s="143">
        <f t="shared" si="2"/>
        <v>50699227713.660004</v>
      </c>
      <c r="R139" s="320"/>
      <c r="S139" s="320"/>
      <c r="T139"/>
      <c r="U139"/>
      <c r="X139"/>
      <c r="Y139"/>
      <c r="Z139"/>
      <c r="AA139"/>
    </row>
    <row r="140" spans="2:27" x14ac:dyDescent="0.25">
      <c r="B140" s="159" t="s">
        <v>303</v>
      </c>
      <c r="C140" s="201">
        <v>180686724982</v>
      </c>
      <c r="D140" s="201"/>
      <c r="E140" s="146">
        <v>10594638855.850002</v>
      </c>
      <c r="F140" s="146">
        <v>13382330354.050001</v>
      </c>
      <c r="G140" s="146">
        <v>13571595404.890001</v>
      </c>
      <c r="H140" s="146">
        <v>13150663098.869999</v>
      </c>
      <c r="I140" s="146"/>
      <c r="J140" s="146"/>
      <c r="K140" s="146"/>
      <c r="L140" s="146"/>
      <c r="M140" s="146"/>
      <c r="N140" s="146"/>
      <c r="O140" s="146"/>
      <c r="P140" s="143"/>
      <c r="Q140" s="143">
        <f t="shared" si="2"/>
        <v>50699227713.660004</v>
      </c>
      <c r="R140" s="320"/>
      <c r="S140" s="320"/>
    </row>
    <row r="141" spans="2:27" x14ac:dyDescent="0.25">
      <c r="B141" s="158" t="s">
        <v>304</v>
      </c>
      <c r="C141" s="201">
        <v>162353318307</v>
      </c>
      <c r="D141" s="201"/>
      <c r="E141" s="145">
        <v>10473956633.200001</v>
      </c>
      <c r="F141" s="145">
        <v>13053265029.74</v>
      </c>
      <c r="G141" s="145">
        <v>12930119495</v>
      </c>
      <c r="H141" s="145">
        <v>12397426863.819998</v>
      </c>
      <c r="I141" s="145"/>
      <c r="J141" s="145"/>
      <c r="K141" s="145"/>
      <c r="L141" s="145"/>
      <c r="M141" s="145"/>
      <c r="N141" s="145"/>
      <c r="O141" s="145"/>
      <c r="P141" s="144"/>
      <c r="Q141" s="144">
        <f t="shared" si="2"/>
        <v>48854768021.760002</v>
      </c>
      <c r="R141" s="320"/>
      <c r="S141" s="320"/>
    </row>
    <row r="142" spans="2:27" x14ac:dyDescent="0.25">
      <c r="B142" s="158" t="s">
        <v>308</v>
      </c>
      <c r="C142" s="201">
        <v>852336022</v>
      </c>
      <c r="D142" s="201"/>
      <c r="E142" s="145">
        <v>9754912.9299999997</v>
      </c>
      <c r="F142" s="145">
        <v>10835272.58</v>
      </c>
      <c r="G142" s="145">
        <v>62723142.200000003</v>
      </c>
      <c r="H142" s="145">
        <v>54269506.089999996</v>
      </c>
      <c r="I142" s="145"/>
      <c r="J142" s="145"/>
      <c r="K142" s="145"/>
      <c r="L142" s="145"/>
      <c r="M142" s="145"/>
      <c r="N142" s="145"/>
      <c r="O142" s="145"/>
      <c r="P142" s="144"/>
      <c r="Q142" s="144">
        <f t="shared" si="2"/>
        <v>137582833.80000001</v>
      </c>
      <c r="R142" s="320"/>
      <c r="S142" s="320"/>
    </row>
    <row r="143" spans="2:27" x14ac:dyDescent="0.25">
      <c r="B143" s="158" t="s">
        <v>309</v>
      </c>
      <c r="C143" s="201">
        <v>16685115851</v>
      </c>
      <c r="D143" s="201"/>
      <c r="E143" s="145">
        <v>86026957.870000005</v>
      </c>
      <c r="F143" s="145">
        <v>279818747.62</v>
      </c>
      <c r="G143" s="145">
        <v>551575969.40999997</v>
      </c>
      <c r="H143" s="145">
        <v>669461015.52999997</v>
      </c>
      <c r="I143" s="145"/>
      <c r="J143" s="145"/>
      <c r="K143" s="145"/>
      <c r="L143" s="145"/>
      <c r="M143" s="145"/>
      <c r="N143" s="145"/>
      <c r="O143" s="145"/>
      <c r="P143" s="144"/>
      <c r="Q143" s="144">
        <f t="shared" si="2"/>
        <v>1586882690.4299998</v>
      </c>
      <c r="R143" s="320"/>
      <c r="S143" s="320"/>
    </row>
    <row r="144" spans="2:27" s="40" customFormat="1" ht="15" customHeight="1" x14ac:dyDescent="0.25">
      <c r="B144" s="158" t="s">
        <v>453</v>
      </c>
      <c r="C144" s="201">
        <v>795954802</v>
      </c>
      <c r="D144" s="201"/>
      <c r="E144" s="145">
        <v>24900351.850000001</v>
      </c>
      <c r="F144" s="145">
        <v>38411304.109999999</v>
      </c>
      <c r="G144" s="145">
        <v>27176798.280000001</v>
      </c>
      <c r="H144" s="145">
        <v>29505713.43</v>
      </c>
      <c r="I144" s="145"/>
      <c r="J144" s="145"/>
      <c r="K144" s="145"/>
      <c r="L144" s="145"/>
      <c r="M144" s="145"/>
      <c r="N144" s="145"/>
      <c r="O144" s="145"/>
      <c r="P144" s="144"/>
      <c r="Q144" s="144">
        <f t="shared" si="2"/>
        <v>119994167.67000002</v>
      </c>
      <c r="R144" s="320"/>
      <c r="S144" s="320"/>
      <c r="T144"/>
      <c r="U144"/>
      <c r="X144"/>
      <c r="Y144"/>
      <c r="Z144"/>
      <c r="AA144"/>
    </row>
    <row r="145" spans="2:27" s="40" customFormat="1" ht="15" customHeight="1" x14ac:dyDescent="0.25">
      <c r="B145" s="40" t="s">
        <v>148</v>
      </c>
      <c r="C145" s="267">
        <v>8634933410</v>
      </c>
      <c r="D145" s="267"/>
      <c r="E145" s="143">
        <v>164669362.63</v>
      </c>
      <c r="F145" s="143">
        <v>1744164870.5699999</v>
      </c>
      <c r="G145" s="143">
        <v>390828135.31</v>
      </c>
      <c r="H145" s="143">
        <v>619274601.38</v>
      </c>
      <c r="I145" s="143"/>
      <c r="J145" s="143"/>
      <c r="K145" s="143"/>
      <c r="L145" s="143"/>
      <c r="M145" s="143"/>
      <c r="N145" s="143"/>
      <c r="O145" s="143"/>
      <c r="P145" s="143"/>
      <c r="Q145" s="143">
        <f t="shared" si="2"/>
        <v>2918936969.8899999</v>
      </c>
      <c r="R145" s="320"/>
      <c r="S145" s="320"/>
      <c r="T145"/>
      <c r="U145"/>
      <c r="X145"/>
      <c r="Y145"/>
      <c r="Z145"/>
      <c r="AA145"/>
    </row>
    <row r="146" spans="2:27" x14ac:dyDescent="0.25">
      <c r="B146" s="159" t="s">
        <v>312</v>
      </c>
      <c r="C146" s="201">
        <v>8634933410</v>
      </c>
      <c r="D146" s="201"/>
      <c r="E146" s="146">
        <v>164669362.63</v>
      </c>
      <c r="F146" s="146">
        <v>1744164870.5699999</v>
      </c>
      <c r="G146" s="146">
        <v>390828135.31</v>
      </c>
      <c r="H146" s="146">
        <v>619274601.38</v>
      </c>
      <c r="I146" s="146"/>
      <c r="J146" s="146"/>
      <c r="K146" s="146"/>
      <c r="L146" s="146"/>
      <c r="M146" s="146"/>
      <c r="N146" s="146"/>
      <c r="O146" s="146"/>
      <c r="P146" s="143"/>
      <c r="Q146" s="143">
        <f t="shared" si="2"/>
        <v>2918936969.8899999</v>
      </c>
      <c r="R146" s="320"/>
      <c r="S146" s="320"/>
    </row>
    <row r="147" spans="2:27" x14ac:dyDescent="0.25">
      <c r="B147" s="158" t="s">
        <v>313</v>
      </c>
      <c r="C147" s="201">
        <v>8390673303</v>
      </c>
      <c r="D147" s="201"/>
      <c r="E147" s="145">
        <v>152285286.47</v>
      </c>
      <c r="F147" s="145">
        <v>1731055565.23</v>
      </c>
      <c r="G147" s="145">
        <v>358081589.06999999</v>
      </c>
      <c r="H147" s="145">
        <v>606368191.75</v>
      </c>
      <c r="I147" s="145"/>
      <c r="J147" s="145"/>
      <c r="K147" s="145"/>
      <c r="L147" s="145"/>
      <c r="M147" s="145"/>
      <c r="N147" s="145"/>
      <c r="O147" s="145"/>
      <c r="P147" s="144"/>
      <c r="Q147" s="144">
        <f t="shared" si="2"/>
        <v>2847790632.52</v>
      </c>
      <c r="R147" s="320"/>
      <c r="S147" s="320"/>
    </row>
    <row r="148" spans="2:27" x14ac:dyDescent="0.25">
      <c r="B148" s="158" t="s">
        <v>412</v>
      </c>
      <c r="C148" s="201">
        <v>140327649</v>
      </c>
      <c r="D148" s="201"/>
      <c r="E148" s="145">
        <v>6855017.8700000001</v>
      </c>
      <c r="F148" s="145">
        <v>6723014.04</v>
      </c>
      <c r="G148" s="145">
        <v>6759935.6100000003</v>
      </c>
      <c r="H148" s="145">
        <v>6820787.8799999999</v>
      </c>
      <c r="I148" s="145"/>
      <c r="J148" s="145"/>
      <c r="K148" s="145"/>
      <c r="L148" s="145"/>
      <c r="M148" s="145"/>
      <c r="N148" s="145"/>
      <c r="O148" s="145"/>
      <c r="P148" s="183"/>
      <c r="Q148" s="183">
        <f t="shared" si="2"/>
        <v>27158755.399999999</v>
      </c>
      <c r="R148" s="320"/>
      <c r="S148" s="320"/>
    </row>
    <row r="149" spans="2:27" s="40" customFormat="1" ht="15" customHeight="1" x14ac:dyDescent="0.25">
      <c r="B149" s="158" t="s">
        <v>454</v>
      </c>
      <c r="C149" s="201">
        <v>103932458</v>
      </c>
      <c r="D149" s="201"/>
      <c r="E149" s="145">
        <v>5529058.29</v>
      </c>
      <c r="F149" s="145">
        <v>6386291.2999999998</v>
      </c>
      <c r="G149" s="145">
        <v>25986610.630000003</v>
      </c>
      <c r="H149" s="145">
        <v>6085621.75</v>
      </c>
      <c r="I149" s="145"/>
      <c r="J149" s="145"/>
      <c r="K149" s="145"/>
      <c r="L149" s="145"/>
      <c r="M149" s="145"/>
      <c r="N149" s="145"/>
      <c r="O149" s="145"/>
      <c r="P149" s="183"/>
      <c r="Q149" s="183">
        <f t="shared" si="2"/>
        <v>43987581.969999999</v>
      </c>
      <c r="R149" s="320"/>
      <c r="S149" s="320"/>
      <c r="T149"/>
      <c r="U149"/>
      <c r="X149"/>
      <c r="Y149"/>
      <c r="Z149"/>
      <c r="AA149"/>
    </row>
    <row r="150" spans="2:27" s="40" customFormat="1" ht="15" customHeight="1" x14ac:dyDescent="0.25">
      <c r="B150" s="40" t="s">
        <v>83</v>
      </c>
      <c r="C150" s="143">
        <v>2899510003</v>
      </c>
      <c r="D150" s="143"/>
      <c r="E150" s="143">
        <v>149305735.11000001</v>
      </c>
      <c r="F150" s="143">
        <v>168225225.88</v>
      </c>
      <c r="G150" s="143">
        <v>218564559.53</v>
      </c>
      <c r="H150" s="143">
        <v>171300546.59999999</v>
      </c>
      <c r="I150" s="143"/>
      <c r="J150" s="143"/>
      <c r="K150" s="143"/>
      <c r="L150" s="143"/>
      <c r="M150" s="143"/>
      <c r="N150" s="143"/>
      <c r="O150" s="143"/>
      <c r="P150" s="143"/>
      <c r="Q150" s="143">
        <f t="shared" si="2"/>
        <v>707396067.12</v>
      </c>
      <c r="R150" s="320"/>
      <c r="S150" s="320"/>
      <c r="T150"/>
      <c r="U150"/>
      <c r="X150"/>
      <c r="Y150"/>
      <c r="Z150"/>
      <c r="AA150"/>
    </row>
    <row r="151" spans="2:27" x14ac:dyDescent="0.25">
      <c r="B151" s="159" t="s">
        <v>314</v>
      </c>
      <c r="C151" s="146">
        <v>2899510003</v>
      </c>
      <c r="D151" s="146"/>
      <c r="E151" s="146">
        <v>149305735.11000001</v>
      </c>
      <c r="F151" s="146">
        <v>168225225.88</v>
      </c>
      <c r="G151" s="146">
        <v>218564559.53</v>
      </c>
      <c r="H151" s="146">
        <v>171300546.59999999</v>
      </c>
      <c r="I151" s="146"/>
      <c r="J151" s="146"/>
      <c r="K151" s="146"/>
      <c r="L151" s="146"/>
      <c r="M151" s="146"/>
      <c r="N151" s="146"/>
      <c r="O151" s="146"/>
      <c r="P151" s="143"/>
      <c r="Q151" s="143">
        <f t="shared" si="2"/>
        <v>707396067.12</v>
      </c>
      <c r="R151" s="320"/>
      <c r="S151" s="320"/>
    </row>
    <row r="152" spans="2:27" s="40" customFormat="1" ht="15" customHeight="1" x14ac:dyDescent="0.25">
      <c r="B152" s="158" t="s">
        <v>315</v>
      </c>
      <c r="C152" s="145">
        <v>2899510003</v>
      </c>
      <c r="D152" s="145"/>
      <c r="E152" s="145">
        <v>149305735.11000001</v>
      </c>
      <c r="F152" s="145">
        <v>168225225.88</v>
      </c>
      <c r="G152" s="145">
        <v>218564559.53</v>
      </c>
      <c r="H152" s="145">
        <v>171300546.59999999</v>
      </c>
      <c r="I152" s="145"/>
      <c r="J152" s="145"/>
      <c r="K152" s="145"/>
      <c r="L152" s="145"/>
      <c r="M152" s="145"/>
      <c r="N152" s="145"/>
      <c r="O152" s="145"/>
      <c r="P152" s="144"/>
      <c r="Q152" s="144">
        <f t="shared" si="2"/>
        <v>707396067.12</v>
      </c>
      <c r="R152" s="320"/>
      <c r="S152" s="320"/>
      <c r="T152"/>
      <c r="U152"/>
      <c r="X152"/>
      <c r="Y152"/>
      <c r="Z152"/>
      <c r="AA152"/>
    </row>
    <row r="153" spans="2:27" s="40" customFormat="1" ht="15" customHeight="1" x14ac:dyDescent="0.25">
      <c r="B153" s="40" t="s">
        <v>84</v>
      </c>
      <c r="C153" s="143">
        <v>18697509949</v>
      </c>
      <c r="D153" s="143"/>
      <c r="E153" s="143">
        <v>727711309.90999997</v>
      </c>
      <c r="F153" s="143">
        <v>994438963.41000009</v>
      </c>
      <c r="G153" s="143">
        <v>1273214175.7099998</v>
      </c>
      <c r="H153" s="143">
        <v>1076593631.8699999</v>
      </c>
      <c r="I153" s="143"/>
      <c r="J153" s="143"/>
      <c r="K153" s="143"/>
      <c r="L153" s="143"/>
      <c r="M153" s="143"/>
      <c r="N153" s="143"/>
      <c r="O153" s="143"/>
      <c r="P153" s="143"/>
      <c r="Q153" s="143">
        <f t="shared" si="2"/>
        <v>4071958080.8999996</v>
      </c>
      <c r="R153" s="320"/>
      <c r="S153" s="320"/>
      <c r="T153"/>
      <c r="U153"/>
      <c r="X153"/>
      <c r="Y153"/>
      <c r="Z153"/>
      <c r="AA153"/>
    </row>
    <row r="154" spans="2:27" x14ac:dyDescent="0.25">
      <c r="B154" s="159" t="s">
        <v>316</v>
      </c>
      <c r="C154" s="146">
        <v>18697509949</v>
      </c>
      <c r="D154" s="146"/>
      <c r="E154" s="146">
        <v>727711309.90999997</v>
      </c>
      <c r="F154" s="146">
        <v>994438963.41000009</v>
      </c>
      <c r="G154" s="146">
        <v>1273214175.7099998</v>
      </c>
      <c r="H154" s="146">
        <v>1076593631.8699999</v>
      </c>
      <c r="I154" s="146"/>
      <c r="J154" s="146"/>
      <c r="K154" s="146"/>
      <c r="L154" s="146"/>
      <c r="M154" s="146"/>
      <c r="N154" s="146"/>
      <c r="O154" s="146"/>
      <c r="P154" s="143"/>
      <c r="Q154" s="143">
        <f t="shared" si="2"/>
        <v>4071958080.8999996</v>
      </c>
      <c r="R154" s="320"/>
      <c r="S154" s="320"/>
    </row>
    <row r="155" spans="2:27" x14ac:dyDescent="0.25">
      <c r="B155" s="158" t="s">
        <v>317</v>
      </c>
      <c r="C155" s="145">
        <v>17217678483</v>
      </c>
      <c r="D155" s="145"/>
      <c r="E155" s="145">
        <v>662575167.45999992</v>
      </c>
      <c r="F155" s="145">
        <v>912075293.68000007</v>
      </c>
      <c r="G155" s="145">
        <v>1151809686.49</v>
      </c>
      <c r="H155" s="145">
        <v>965389762.38</v>
      </c>
      <c r="I155" s="145"/>
      <c r="J155" s="145"/>
      <c r="K155" s="145"/>
      <c r="L155" s="145"/>
      <c r="M155" s="145"/>
      <c r="N155" s="145"/>
      <c r="O155" s="145"/>
      <c r="P155" s="144"/>
      <c r="Q155" s="144">
        <f t="shared" si="2"/>
        <v>3691849910.0100002</v>
      </c>
      <c r="R155" s="320"/>
      <c r="S155" s="320"/>
    </row>
    <row r="156" spans="2:27" x14ac:dyDescent="0.25">
      <c r="B156" s="158" t="s">
        <v>318</v>
      </c>
      <c r="C156" s="145">
        <v>854921461</v>
      </c>
      <c r="D156" s="145"/>
      <c r="E156" s="145">
        <v>46088573.949999996</v>
      </c>
      <c r="F156" s="145">
        <v>62961114.850000001</v>
      </c>
      <c r="G156" s="145">
        <v>98831396.11999999</v>
      </c>
      <c r="H156" s="145">
        <v>59663080.639999993</v>
      </c>
      <c r="I156" s="145"/>
      <c r="J156" s="145"/>
      <c r="K156" s="145"/>
      <c r="L156" s="145"/>
      <c r="M156" s="145"/>
      <c r="N156" s="145"/>
      <c r="O156" s="145"/>
      <c r="P156" s="144"/>
      <c r="Q156" s="144">
        <f t="shared" si="2"/>
        <v>267544165.55999997</v>
      </c>
      <c r="R156" s="320"/>
      <c r="S156" s="320"/>
    </row>
    <row r="157" spans="2:27" x14ac:dyDescent="0.25">
      <c r="B157" s="158" t="s">
        <v>319</v>
      </c>
      <c r="C157" s="145">
        <v>28022531</v>
      </c>
      <c r="D157" s="145"/>
      <c r="E157" s="145">
        <v>1100367.93</v>
      </c>
      <c r="F157" s="145">
        <v>1366003.04</v>
      </c>
      <c r="G157" s="145">
        <v>2089043.05</v>
      </c>
      <c r="H157" s="145">
        <v>1230984.06</v>
      </c>
      <c r="I157" s="145"/>
      <c r="J157" s="145"/>
      <c r="K157" s="145"/>
      <c r="L157" s="145"/>
      <c r="M157" s="145"/>
      <c r="N157" s="145"/>
      <c r="O157" s="145"/>
      <c r="P157" s="144"/>
      <c r="Q157" s="144">
        <f t="shared" si="2"/>
        <v>5786398.0800000001</v>
      </c>
      <c r="R157" s="320"/>
      <c r="S157" s="320"/>
    </row>
    <row r="158" spans="2:27" x14ac:dyDescent="0.25">
      <c r="B158" s="158" t="s">
        <v>413</v>
      </c>
      <c r="C158" s="145">
        <v>288421797</v>
      </c>
      <c r="D158" s="145"/>
      <c r="E158" s="145">
        <v>10708697.689999999</v>
      </c>
      <c r="F158" s="145">
        <v>11414316.85</v>
      </c>
      <c r="G158" s="145">
        <v>11919614.790000001</v>
      </c>
      <c r="H158" s="145">
        <v>23057328.050000001</v>
      </c>
      <c r="I158" s="145"/>
      <c r="J158" s="145"/>
      <c r="K158" s="145"/>
      <c r="L158" s="145"/>
      <c r="M158" s="145"/>
      <c r="N158" s="145"/>
      <c r="O158" s="145"/>
      <c r="P158" s="144"/>
      <c r="Q158" s="144">
        <f t="shared" si="2"/>
        <v>57099957.379999995</v>
      </c>
      <c r="R158" s="320"/>
      <c r="S158" s="320"/>
    </row>
    <row r="159" spans="2:27" x14ac:dyDescent="0.25">
      <c r="B159" s="158" t="s">
        <v>455</v>
      </c>
      <c r="C159" s="145">
        <v>49100294</v>
      </c>
      <c r="D159" s="145"/>
      <c r="E159" s="145">
        <v>3764536.76</v>
      </c>
      <c r="F159" s="145">
        <v>3703927.09</v>
      </c>
      <c r="G159" s="145">
        <v>3842345.91</v>
      </c>
      <c r="H159" s="145">
        <v>3738727.88</v>
      </c>
      <c r="I159" s="145"/>
      <c r="J159" s="145"/>
      <c r="K159" s="145"/>
      <c r="L159" s="145"/>
      <c r="M159" s="145"/>
      <c r="N159" s="145"/>
      <c r="O159" s="145"/>
      <c r="P159" s="144"/>
      <c r="Q159" s="144">
        <f t="shared" si="2"/>
        <v>15049537.640000001</v>
      </c>
      <c r="R159" s="320"/>
      <c r="S159" s="320"/>
    </row>
    <row r="160" spans="2:27" s="40" customFormat="1" ht="15" customHeight="1" x14ac:dyDescent="0.25">
      <c r="B160" s="158" t="s">
        <v>456</v>
      </c>
      <c r="C160" s="145">
        <v>259365383</v>
      </c>
      <c r="D160" s="145"/>
      <c r="E160" s="145">
        <v>3473966.12</v>
      </c>
      <c r="F160" s="145">
        <v>2918307.9</v>
      </c>
      <c r="G160" s="145">
        <v>4722089.3499999996</v>
      </c>
      <c r="H160" s="145">
        <v>23513748.859999999</v>
      </c>
      <c r="I160" s="145"/>
      <c r="J160" s="145"/>
      <c r="K160" s="145"/>
      <c r="L160" s="145"/>
      <c r="M160" s="145"/>
      <c r="N160" s="145"/>
      <c r="O160" s="145"/>
      <c r="P160" s="144"/>
      <c r="Q160" s="144">
        <f t="shared" si="2"/>
        <v>34628112.229999997</v>
      </c>
      <c r="R160" s="320"/>
      <c r="S160" s="320"/>
      <c r="T160"/>
      <c r="U160"/>
      <c r="X160"/>
      <c r="Y160"/>
      <c r="Z160"/>
      <c r="AA160"/>
    </row>
    <row r="161" spans="2:27" s="40" customFormat="1" ht="15" customHeight="1" x14ac:dyDescent="0.25">
      <c r="B161" s="40" t="s">
        <v>320</v>
      </c>
      <c r="C161" s="143">
        <v>73881683104</v>
      </c>
      <c r="D161" s="143"/>
      <c r="E161" s="143">
        <v>4697771495.5799999</v>
      </c>
      <c r="F161" s="143">
        <v>5671247408.54</v>
      </c>
      <c r="G161" s="143">
        <v>4105594868.8899999</v>
      </c>
      <c r="H161" s="143">
        <v>4904030797.6999989</v>
      </c>
      <c r="I161" s="143"/>
      <c r="J161" s="143"/>
      <c r="K161" s="143"/>
      <c r="L161" s="143"/>
      <c r="M161" s="143"/>
      <c r="N161" s="143"/>
      <c r="O161" s="143"/>
      <c r="P161" s="143"/>
      <c r="Q161" s="143">
        <f t="shared" si="2"/>
        <v>19378644570.709999</v>
      </c>
      <c r="R161" s="320"/>
      <c r="S161" s="320"/>
      <c r="T161"/>
      <c r="U161"/>
      <c r="X161"/>
      <c r="Y161"/>
      <c r="Z161"/>
      <c r="AA161"/>
    </row>
    <row r="162" spans="2:27" x14ac:dyDescent="0.25">
      <c r="B162" s="159" t="s">
        <v>321</v>
      </c>
      <c r="C162" s="146">
        <v>73881683104</v>
      </c>
      <c r="D162" s="146"/>
      <c r="E162" s="146">
        <v>4697771495.5799999</v>
      </c>
      <c r="F162" s="146">
        <v>5671247408.54</v>
      </c>
      <c r="G162" s="146">
        <v>4105594868.8899999</v>
      </c>
      <c r="H162" s="146">
        <v>4904030797.6999989</v>
      </c>
      <c r="I162" s="146"/>
      <c r="J162" s="146"/>
      <c r="K162" s="146"/>
      <c r="L162" s="146"/>
      <c r="M162" s="146"/>
      <c r="N162" s="146"/>
      <c r="O162" s="146"/>
      <c r="P162" s="143"/>
      <c r="Q162" s="143">
        <f t="shared" si="2"/>
        <v>19378644570.709999</v>
      </c>
      <c r="R162" s="320"/>
      <c r="S162" s="320"/>
    </row>
    <row r="163" spans="2:27" x14ac:dyDescent="0.25">
      <c r="B163" s="158" t="s">
        <v>322</v>
      </c>
      <c r="C163" s="145">
        <v>59668405415</v>
      </c>
      <c r="D163" s="145"/>
      <c r="E163" s="145">
        <v>4047782855.48</v>
      </c>
      <c r="F163" s="145">
        <v>4357763656.8700008</v>
      </c>
      <c r="G163" s="145">
        <v>3075300375.5700002</v>
      </c>
      <c r="H163" s="145">
        <v>4073886235.3999996</v>
      </c>
      <c r="I163" s="145"/>
      <c r="J163" s="145"/>
      <c r="K163" s="145"/>
      <c r="L163" s="145"/>
      <c r="M163" s="145"/>
      <c r="N163" s="145"/>
      <c r="O163" s="145"/>
      <c r="P163" s="144"/>
      <c r="Q163" s="144">
        <f t="shared" si="2"/>
        <v>15554733123.32</v>
      </c>
      <c r="R163" s="320"/>
      <c r="S163" s="320"/>
    </row>
    <row r="164" spans="2:27" x14ac:dyDescent="0.25">
      <c r="B164" s="158" t="s">
        <v>323</v>
      </c>
      <c r="C164" s="145">
        <v>404088825</v>
      </c>
      <c r="D164" s="145"/>
      <c r="E164" s="145">
        <v>25290966.530000001</v>
      </c>
      <c r="F164" s="145">
        <v>34305266.969999999</v>
      </c>
      <c r="G164" s="145">
        <v>42027643.210000001</v>
      </c>
      <c r="H164" s="145">
        <v>35518498.660000004</v>
      </c>
      <c r="I164" s="145"/>
      <c r="J164" s="145"/>
      <c r="K164" s="145"/>
      <c r="L164" s="145"/>
      <c r="M164" s="145"/>
      <c r="N164" s="145"/>
      <c r="O164" s="145"/>
      <c r="P164" s="144"/>
      <c r="Q164" s="144">
        <f t="shared" si="2"/>
        <v>137142375.37</v>
      </c>
      <c r="R164" s="320"/>
      <c r="S164" s="320"/>
    </row>
    <row r="165" spans="2:27" x14ac:dyDescent="0.25">
      <c r="B165" s="158" t="s">
        <v>324</v>
      </c>
      <c r="C165" s="145">
        <v>12673247706</v>
      </c>
      <c r="D165" s="145"/>
      <c r="E165" s="145">
        <v>581388810.62</v>
      </c>
      <c r="F165" s="145">
        <v>1118605373.52</v>
      </c>
      <c r="G165" s="145">
        <v>932741479.71999991</v>
      </c>
      <c r="H165" s="145">
        <v>738911590.92000008</v>
      </c>
      <c r="I165" s="145"/>
      <c r="J165" s="145"/>
      <c r="K165" s="145"/>
      <c r="L165" s="145"/>
      <c r="M165" s="145"/>
      <c r="N165" s="145"/>
      <c r="O165" s="145"/>
      <c r="P165" s="144"/>
      <c r="Q165" s="144">
        <f t="shared" si="2"/>
        <v>3371647254.7799997</v>
      </c>
      <c r="R165" s="320"/>
      <c r="S165" s="320"/>
    </row>
    <row r="166" spans="2:27" x14ac:dyDescent="0.25">
      <c r="B166" s="158" t="s">
        <v>326</v>
      </c>
      <c r="C166" s="145">
        <v>295941158</v>
      </c>
      <c r="D166" s="145"/>
      <c r="E166" s="145">
        <v>17766876.879999999</v>
      </c>
      <c r="F166" s="145">
        <v>20672261.23</v>
      </c>
      <c r="G166" s="145">
        <v>18569980.149999999</v>
      </c>
      <c r="H166" s="145">
        <v>31200690.740000002</v>
      </c>
      <c r="I166" s="145"/>
      <c r="J166" s="145"/>
      <c r="K166" s="145"/>
      <c r="L166" s="145"/>
      <c r="M166" s="145"/>
      <c r="N166" s="145"/>
      <c r="O166" s="145"/>
      <c r="P166" s="144"/>
      <c r="Q166" s="144">
        <f t="shared" si="2"/>
        <v>88209809</v>
      </c>
      <c r="R166" s="320"/>
      <c r="S166" s="320"/>
    </row>
    <row r="167" spans="2:27" s="40" customFormat="1" ht="15" customHeight="1" x14ac:dyDescent="0.25">
      <c r="B167" s="158" t="s">
        <v>457</v>
      </c>
      <c r="C167" s="145">
        <v>840000000</v>
      </c>
      <c r="D167" s="145"/>
      <c r="E167" s="145">
        <v>25541986.07</v>
      </c>
      <c r="F167" s="145">
        <v>139900849.94999999</v>
      </c>
      <c r="G167" s="145">
        <v>36955390.240000002</v>
      </c>
      <c r="H167" s="145">
        <v>24513781.98</v>
      </c>
      <c r="I167" s="145"/>
      <c r="J167" s="145"/>
      <c r="K167" s="145"/>
      <c r="L167" s="145"/>
      <c r="M167" s="145"/>
      <c r="N167" s="145"/>
      <c r="O167" s="145"/>
      <c r="P167" s="144"/>
      <c r="Q167" s="144">
        <f t="shared" si="2"/>
        <v>226912008.23999998</v>
      </c>
      <c r="R167" s="320"/>
      <c r="S167" s="320"/>
      <c r="T167"/>
      <c r="U167"/>
      <c r="X167"/>
      <c r="Y167"/>
      <c r="Z167"/>
      <c r="AA167"/>
    </row>
    <row r="168" spans="2:27" s="40" customFormat="1" ht="15" customHeight="1" x14ac:dyDescent="0.25">
      <c r="B168" s="40" t="s">
        <v>329</v>
      </c>
      <c r="C168" s="143">
        <v>21390709235</v>
      </c>
      <c r="D168" s="143"/>
      <c r="E168" s="143">
        <v>834742004.51999998</v>
      </c>
      <c r="F168" s="143">
        <v>822268491.80000007</v>
      </c>
      <c r="G168" s="143">
        <v>2383415095.5100002</v>
      </c>
      <c r="H168" s="143">
        <v>6924809649.0700006</v>
      </c>
      <c r="I168" s="143"/>
      <c r="J168" s="143"/>
      <c r="K168" s="143"/>
      <c r="L168" s="143"/>
      <c r="M168" s="143"/>
      <c r="N168" s="143"/>
      <c r="O168" s="143"/>
      <c r="P168" s="143"/>
      <c r="Q168" s="143">
        <f t="shared" si="2"/>
        <v>10965235240.900002</v>
      </c>
      <c r="R168" s="320"/>
      <c r="S168" s="320"/>
      <c r="T168"/>
      <c r="U168"/>
      <c r="X168"/>
      <c r="Y168"/>
      <c r="Z168"/>
      <c r="AA168"/>
    </row>
    <row r="169" spans="2:27" x14ac:dyDescent="0.25">
      <c r="B169" s="159" t="s">
        <v>330</v>
      </c>
      <c r="C169" s="146">
        <v>21390709235</v>
      </c>
      <c r="D169" s="146"/>
      <c r="E169" s="146">
        <v>834742004.51999998</v>
      </c>
      <c r="F169" s="146">
        <v>822268491.80000007</v>
      </c>
      <c r="G169" s="146">
        <v>2383415095.5100002</v>
      </c>
      <c r="H169" s="146">
        <v>6924809649.0700006</v>
      </c>
      <c r="I169" s="146"/>
      <c r="J169" s="146"/>
      <c r="K169" s="146"/>
      <c r="L169" s="146"/>
      <c r="M169" s="146"/>
      <c r="N169" s="146"/>
      <c r="O169" s="146"/>
      <c r="P169" s="143"/>
      <c r="Q169" s="143">
        <f t="shared" si="2"/>
        <v>10965235240.900002</v>
      </c>
      <c r="R169" s="320"/>
      <c r="S169" s="320"/>
    </row>
    <row r="170" spans="2:27" x14ac:dyDescent="0.25">
      <c r="B170" s="158" t="s">
        <v>331</v>
      </c>
      <c r="C170" s="145">
        <v>20902618809</v>
      </c>
      <c r="D170" s="145"/>
      <c r="E170" s="145">
        <v>812791648.49000001</v>
      </c>
      <c r="F170" s="145">
        <v>796641709.63</v>
      </c>
      <c r="G170" s="145">
        <v>2341915873.2000003</v>
      </c>
      <c r="H170" s="145">
        <v>6880526696.3699999</v>
      </c>
      <c r="I170" s="145"/>
      <c r="J170" s="145"/>
      <c r="K170" s="145"/>
      <c r="L170" s="145"/>
      <c r="M170" s="145"/>
      <c r="N170" s="145"/>
      <c r="O170" s="145"/>
      <c r="P170" s="144"/>
      <c r="Q170" s="144">
        <f t="shared" si="2"/>
        <v>10831875927.690001</v>
      </c>
      <c r="R170" s="320"/>
      <c r="S170" s="320"/>
    </row>
    <row r="171" spans="2:27" x14ac:dyDescent="0.25">
      <c r="B171" s="158" t="s">
        <v>332</v>
      </c>
      <c r="C171" s="145">
        <v>231970555</v>
      </c>
      <c r="D171" s="145"/>
      <c r="E171" s="145">
        <v>8933758.1799999997</v>
      </c>
      <c r="F171" s="145">
        <v>10770624.470000001</v>
      </c>
      <c r="G171" s="145">
        <v>25253578.050000001</v>
      </c>
      <c r="H171" s="145">
        <v>23320240.550000001</v>
      </c>
      <c r="I171" s="145"/>
      <c r="J171" s="145"/>
      <c r="K171" s="145"/>
      <c r="L171" s="145"/>
      <c r="M171" s="145"/>
      <c r="N171" s="145"/>
      <c r="O171" s="145"/>
      <c r="P171" s="144"/>
      <c r="Q171" s="144">
        <f t="shared" si="2"/>
        <v>68278201.25</v>
      </c>
      <c r="R171" s="320"/>
      <c r="S171" s="320"/>
    </row>
    <row r="172" spans="2:27" x14ac:dyDescent="0.25">
      <c r="B172" s="158" t="s">
        <v>333</v>
      </c>
      <c r="C172" s="145">
        <v>166970671</v>
      </c>
      <c r="D172" s="145"/>
      <c r="E172" s="145">
        <v>7939305.21</v>
      </c>
      <c r="F172" s="145">
        <v>9037713.5999999996</v>
      </c>
      <c r="G172" s="145">
        <v>8824585.0199999996</v>
      </c>
      <c r="H172" s="145">
        <v>14589981.02</v>
      </c>
      <c r="I172" s="145"/>
      <c r="J172" s="145"/>
      <c r="K172" s="145"/>
      <c r="L172" s="145"/>
      <c r="M172" s="145"/>
      <c r="N172" s="145"/>
      <c r="O172" s="145"/>
      <c r="P172" s="144"/>
      <c r="Q172" s="144">
        <f t="shared" si="2"/>
        <v>40391584.849999994</v>
      </c>
      <c r="R172" s="320"/>
      <c r="S172" s="320"/>
    </row>
    <row r="173" spans="2:27" s="40" customFormat="1" ht="15" customHeight="1" x14ac:dyDescent="0.25">
      <c r="B173" s="158" t="s">
        <v>335</v>
      </c>
      <c r="C173" s="145">
        <v>89149200</v>
      </c>
      <c r="D173" s="145"/>
      <c r="E173" s="145">
        <v>5077292.6399999997</v>
      </c>
      <c r="F173" s="145">
        <v>5818444.0999999996</v>
      </c>
      <c r="G173" s="145">
        <v>7421059.2400000002</v>
      </c>
      <c r="H173" s="145">
        <v>6372731.1299999999</v>
      </c>
      <c r="I173" s="145"/>
      <c r="J173" s="145"/>
      <c r="K173" s="145"/>
      <c r="L173" s="145"/>
      <c r="M173" s="145"/>
      <c r="N173" s="145"/>
      <c r="O173" s="145"/>
      <c r="P173" s="144"/>
      <c r="Q173" s="144">
        <f t="shared" si="2"/>
        <v>24689527.109999996</v>
      </c>
      <c r="R173" s="320"/>
      <c r="S173" s="320"/>
      <c r="T173"/>
      <c r="U173"/>
      <c r="X173"/>
      <c r="Y173"/>
      <c r="Z173"/>
      <c r="AA173"/>
    </row>
    <row r="174" spans="2:27" s="40" customFormat="1" ht="15" customHeight="1" x14ac:dyDescent="0.25">
      <c r="B174" s="40" t="s">
        <v>87</v>
      </c>
      <c r="C174" s="143">
        <v>10990734117</v>
      </c>
      <c r="D174" s="143"/>
      <c r="E174" s="143">
        <v>138245917.69999999</v>
      </c>
      <c r="F174" s="143">
        <v>343943230.50999999</v>
      </c>
      <c r="G174" s="143">
        <v>708814302.38999999</v>
      </c>
      <c r="H174" s="143">
        <v>926986864.72000003</v>
      </c>
      <c r="I174" s="143"/>
      <c r="J174" s="143"/>
      <c r="K174" s="143"/>
      <c r="L174" s="143"/>
      <c r="M174" s="143"/>
      <c r="N174" s="143"/>
      <c r="O174" s="143"/>
      <c r="P174" s="143"/>
      <c r="Q174" s="143">
        <f t="shared" si="2"/>
        <v>2117990315.3199999</v>
      </c>
      <c r="R174" s="320"/>
      <c r="S174" s="320"/>
      <c r="T174"/>
      <c r="U174"/>
      <c r="X174"/>
      <c r="Y174"/>
      <c r="Z174"/>
      <c r="AA174"/>
    </row>
    <row r="175" spans="2:27" x14ac:dyDescent="0.25">
      <c r="B175" s="159" t="s">
        <v>336</v>
      </c>
      <c r="C175" s="146">
        <v>10990734117</v>
      </c>
      <c r="D175" s="146"/>
      <c r="E175" s="146">
        <v>138245917.69999999</v>
      </c>
      <c r="F175" s="146">
        <v>343943230.50999999</v>
      </c>
      <c r="G175" s="146">
        <v>708814302.38999999</v>
      </c>
      <c r="H175" s="146">
        <v>926986864.72000003</v>
      </c>
      <c r="I175" s="146"/>
      <c r="J175" s="146"/>
      <c r="K175" s="146"/>
      <c r="L175" s="146"/>
      <c r="M175" s="146"/>
      <c r="N175" s="146"/>
      <c r="O175" s="146"/>
      <c r="P175" s="143"/>
      <c r="Q175" s="143">
        <f t="shared" si="2"/>
        <v>2117990315.3199999</v>
      </c>
      <c r="R175" s="320"/>
      <c r="S175" s="320"/>
    </row>
    <row r="176" spans="2:27" x14ac:dyDescent="0.25">
      <c r="B176" s="158" t="s">
        <v>337</v>
      </c>
      <c r="C176" s="145">
        <v>6887488517</v>
      </c>
      <c r="D176" s="145"/>
      <c r="E176" s="145">
        <v>118905671.34</v>
      </c>
      <c r="F176" s="145">
        <v>159615436.87</v>
      </c>
      <c r="G176" s="145">
        <v>477798052.24000001</v>
      </c>
      <c r="H176" s="145">
        <v>607549075.66000009</v>
      </c>
      <c r="I176" s="145"/>
      <c r="J176" s="145"/>
      <c r="K176" s="145"/>
      <c r="L176" s="145"/>
      <c r="M176" s="145"/>
      <c r="N176" s="145"/>
      <c r="O176" s="145"/>
      <c r="P176" s="144"/>
      <c r="Q176" s="144">
        <f t="shared" si="2"/>
        <v>1363868236.1100001</v>
      </c>
      <c r="R176" s="320"/>
      <c r="S176" s="320"/>
    </row>
    <row r="177" spans="2:27" s="40" customFormat="1" ht="15" customHeight="1" x14ac:dyDescent="0.25">
      <c r="B177" s="158" t="s">
        <v>338</v>
      </c>
      <c r="C177" s="145">
        <v>4103245600</v>
      </c>
      <c r="D177" s="145"/>
      <c r="E177" s="145">
        <v>19340246.359999999</v>
      </c>
      <c r="F177" s="145">
        <v>184327793.64000002</v>
      </c>
      <c r="G177" s="145">
        <v>231016250.14999998</v>
      </c>
      <c r="H177" s="145">
        <v>319437789.05999994</v>
      </c>
      <c r="I177" s="145"/>
      <c r="J177" s="145"/>
      <c r="K177" s="145"/>
      <c r="L177" s="145"/>
      <c r="M177" s="145"/>
      <c r="N177" s="145"/>
      <c r="O177" s="145"/>
      <c r="P177" s="144"/>
      <c r="Q177" s="144">
        <f t="shared" si="2"/>
        <v>754122079.20999992</v>
      </c>
      <c r="R177" s="320"/>
      <c r="S177" s="320"/>
      <c r="T177"/>
      <c r="U177"/>
      <c r="X177"/>
      <c r="Y177"/>
      <c r="Z177"/>
      <c r="AA177"/>
    </row>
    <row r="178" spans="2:27" s="40" customFormat="1" ht="15" customHeight="1" x14ac:dyDescent="0.25">
      <c r="B178" s="40" t="s">
        <v>339</v>
      </c>
      <c r="C178" s="143">
        <v>9308306981</v>
      </c>
      <c r="D178" s="143"/>
      <c r="E178" s="143">
        <v>735108536.24000001</v>
      </c>
      <c r="F178" s="143">
        <v>739548103.60000002</v>
      </c>
      <c r="G178" s="143">
        <v>1158848528.01</v>
      </c>
      <c r="H178" s="143">
        <v>869199221.75</v>
      </c>
      <c r="I178" s="143"/>
      <c r="J178" s="143"/>
      <c r="K178" s="143"/>
      <c r="L178" s="143"/>
      <c r="M178" s="143"/>
      <c r="N178" s="143"/>
      <c r="O178" s="143"/>
      <c r="P178" s="143"/>
      <c r="Q178" s="143">
        <f t="shared" si="2"/>
        <v>3502704389.6000004</v>
      </c>
      <c r="R178" s="320"/>
      <c r="S178" s="320"/>
      <c r="T178"/>
      <c r="U178"/>
      <c r="X178"/>
      <c r="Y178"/>
      <c r="Z178"/>
      <c r="AA178"/>
    </row>
    <row r="179" spans="2:27" x14ac:dyDescent="0.25">
      <c r="B179" s="159" t="s">
        <v>340</v>
      </c>
      <c r="C179" s="146">
        <v>9308306981</v>
      </c>
      <c r="D179" s="146"/>
      <c r="E179" s="146">
        <v>735108536.24000001</v>
      </c>
      <c r="F179" s="146">
        <v>739548103.60000002</v>
      </c>
      <c r="G179" s="146">
        <v>1158848528.01</v>
      </c>
      <c r="H179" s="146">
        <v>869199221.75</v>
      </c>
      <c r="I179" s="146"/>
      <c r="J179" s="146"/>
      <c r="K179" s="146"/>
      <c r="L179" s="146"/>
      <c r="M179" s="146"/>
      <c r="N179" s="146"/>
      <c r="O179" s="146"/>
      <c r="P179" s="143"/>
      <c r="Q179" s="143">
        <f t="shared" si="2"/>
        <v>3502704389.6000004</v>
      </c>
      <c r="R179" s="320"/>
      <c r="S179" s="320"/>
    </row>
    <row r="180" spans="2:27" s="40" customFormat="1" ht="15" customHeight="1" x14ac:dyDescent="0.25">
      <c r="B180" s="158" t="s">
        <v>341</v>
      </c>
      <c r="C180" s="145">
        <v>9308306981</v>
      </c>
      <c r="D180" s="145"/>
      <c r="E180" s="145">
        <v>735108536.24000001</v>
      </c>
      <c r="F180" s="145">
        <v>739548103.60000002</v>
      </c>
      <c r="G180" s="145">
        <v>1158848528.01</v>
      </c>
      <c r="H180" s="145">
        <v>869199221.75</v>
      </c>
      <c r="I180" s="145"/>
      <c r="J180" s="145"/>
      <c r="K180" s="145"/>
      <c r="L180" s="145"/>
      <c r="M180" s="145"/>
      <c r="N180" s="145"/>
      <c r="O180" s="145"/>
      <c r="P180" s="144"/>
      <c r="Q180" s="144">
        <f t="shared" si="2"/>
        <v>3502704389.6000004</v>
      </c>
      <c r="R180" s="320"/>
      <c r="S180" s="320"/>
      <c r="T180"/>
      <c r="U180"/>
      <c r="X180"/>
      <c r="Y180"/>
      <c r="Z180"/>
      <c r="AA180"/>
    </row>
    <row r="181" spans="2:27" s="40" customFormat="1" ht="15" customHeight="1" x14ac:dyDescent="0.25">
      <c r="B181" s="40" t="s">
        <v>88</v>
      </c>
      <c r="C181" s="143">
        <v>1258285151</v>
      </c>
      <c r="D181" s="143"/>
      <c r="E181" s="143">
        <v>64903109.039999992</v>
      </c>
      <c r="F181" s="143">
        <v>66736848.270000003</v>
      </c>
      <c r="G181" s="143">
        <v>86566518.129999995</v>
      </c>
      <c r="H181" s="143">
        <v>98148134.989999995</v>
      </c>
      <c r="I181" s="143"/>
      <c r="J181" s="143"/>
      <c r="K181" s="143"/>
      <c r="L181" s="143"/>
      <c r="M181" s="143"/>
      <c r="N181" s="143"/>
      <c r="O181" s="143"/>
      <c r="P181" s="143"/>
      <c r="Q181" s="143">
        <f t="shared" si="2"/>
        <v>316354610.43000001</v>
      </c>
      <c r="R181" s="320"/>
      <c r="S181" s="320"/>
      <c r="T181"/>
      <c r="U181"/>
      <c r="X181"/>
      <c r="Y181"/>
      <c r="Z181"/>
      <c r="AA181"/>
    </row>
    <row r="182" spans="2:27" x14ac:dyDescent="0.25">
      <c r="B182" s="159" t="s">
        <v>342</v>
      </c>
      <c r="C182" s="146">
        <v>1258285151</v>
      </c>
      <c r="D182" s="146"/>
      <c r="E182" s="146">
        <v>64903109.039999992</v>
      </c>
      <c r="F182" s="146">
        <v>66736848.270000003</v>
      </c>
      <c r="G182" s="146">
        <v>86566518.129999995</v>
      </c>
      <c r="H182" s="146">
        <v>98148134.989999995</v>
      </c>
      <c r="I182" s="146"/>
      <c r="J182" s="146"/>
      <c r="K182" s="146"/>
      <c r="L182" s="146"/>
      <c r="M182" s="146"/>
      <c r="N182" s="146"/>
      <c r="O182" s="146"/>
      <c r="P182" s="143"/>
      <c r="Q182" s="143">
        <f t="shared" si="2"/>
        <v>316354610.43000001</v>
      </c>
      <c r="R182" s="320"/>
      <c r="S182" s="320"/>
    </row>
    <row r="183" spans="2:27" s="40" customFormat="1" ht="15" customHeight="1" x14ac:dyDescent="0.25">
      <c r="B183" s="158" t="s">
        <v>343</v>
      </c>
      <c r="C183" s="145">
        <v>1258285151</v>
      </c>
      <c r="D183" s="145"/>
      <c r="E183" s="145">
        <v>64903109.039999992</v>
      </c>
      <c r="F183" s="145">
        <v>66736848.270000003</v>
      </c>
      <c r="G183" s="145">
        <v>86566518.129999995</v>
      </c>
      <c r="H183" s="145">
        <v>98148134.989999995</v>
      </c>
      <c r="I183" s="145"/>
      <c r="J183" s="145"/>
      <c r="K183" s="145"/>
      <c r="L183" s="145"/>
      <c r="M183" s="145"/>
      <c r="N183" s="145"/>
      <c r="O183" s="145"/>
      <c r="P183" s="144"/>
      <c r="Q183" s="144">
        <f t="shared" si="2"/>
        <v>316354610.43000001</v>
      </c>
      <c r="R183" s="320"/>
      <c r="S183" s="320"/>
      <c r="T183"/>
      <c r="U183"/>
      <c r="X183"/>
      <c r="Y183"/>
      <c r="Z183"/>
      <c r="AA183"/>
    </row>
    <row r="184" spans="2:27" s="40" customFormat="1" ht="15" customHeight="1" x14ac:dyDescent="0.25">
      <c r="B184" s="40" t="s">
        <v>89</v>
      </c>
      <c r="C184" s="143">
        <v>4419749461</v>
      </c>
      <c r="D184" s="143"/>
      <c r="E184" s="143">
        <v>220666221.06999999</v>
      </c>
      <c r="F184" s="143">
        <v>273103866.89999998</v>
      </c>
      <c r="G184" s="143">
        <v>334501917.02000004</v>
      </c>
      <c r="H184" s="143">
        <v>354601101.70000005</v>
      </c>
      <c r="I184" s="143"/>
      <c r="J184" s="143"/>
      <c r="K184" s="143"/>
      <c r="L184" s="143"/>
      <c r="M184" s="143"/>
      <c r="N184" s="143"/>
      <c r="O184" s="143"/>
      <c r="P184" s="143"/>
      <c r="Q184" s="143">
        <f t="shared" si="2"/>
        <v>1182873106.6900001</v>
      </c>
      <c r="R184" s="320"/>
      <c r="S184" s="320"/>
      <c r="T184"/>
      <c r="U184"/>
      <c r="X184"/>
      <c r="Y184"/>
      <c r="Z184"/>
      <c r="AA184"/>
    </row>
    <row r="185" spans="2:27" x14ac:dyDescent="0.25">
      <c r="B185" s="159" t="s">
        <v>344</v>
      </c>
      <c r="C185" s="146">
        <v>4419749461</v>
      </c>
      <c r="D185" s="146"/>
      <c r="E185" s="146">
        <v>220666221.06999999</v>
      </c>
      <c r="F185" s="146">
        <v>273103866.89999998</v>
      </c>
      <c r="G185" s="146">
        <v>334501917.02000004</v>
      </c>
      <c r="H185" s="146">
        <v>354601101.70000005</v>
      </c>
      <c r="I185" s="146"/>
      <c r="J185" s="146"/>
      <c r="K185" s="146"/>
      <c r="L185" s="146"/>
      <c r="M185" s="146"/>
      <c r="N185" s="146"/>
      <c r="O185" s="146"/>
      <c r="P185" s="146"/>
      <c r="Q185" s="143">
        <f t="shared" si="2"/>
        <v>1182873106.6900001</v>
      </c>
      <c r="R185" s="320"/>
      <c r="S185" s="320"/>
    </row>
    <row r="186" spans="2:27" x14ac:dyDescent="0.25">
      <c r="B186" s="158" t="s">
        <v>345</v>
      </c>
      <c r="C186" s="145">
        <v>2867197919</v>
      </c>
      <c r="D186" s="145"/>
      <c r="E186" s="145">
        <v>131284790.76000001</v>
      </c>
      <c r="F186" s="145">
        <v>182679262.66</v>
      </c>
      <c r="G186" s="145">
        <v>235212485.91</v>
      </c>
      <c r="H186" s="145">
        <v>228346140.63</v>
      </c>
      <c r="I186" s="145"/>
      <c r="J186" s="145"/>
      <c r="K186" s="145"/>
      <c r="L186" s="145"/>
      <c r="M186" s="145"/>
      <c r="N186" s="145"/>
      <c r="O186" s="145"/>
      <c r="P186" s="144"/>
      <c r="Q186" s="144">
        <f t="shared" si="2"/>
        <v>777522679.96000004</v>
      </c>
      <c r="R186" s="320"/>
      <c r="S186" s="320"/>
    </row>
    <row r="187" spans="2:27" x14ac:dyDescent="0.25">
      <c r="B187" s="158" t="s">
        <v>346</v>
      </c>
      <c r="C187" s="145">
        <v>122896746</v>
      </c>
      <c r="D187" s="145"/>
      <c r="E187" s="145">
        <v>10487371</v>
      </c>
      <c r="F187" s="145">
        <v>7412409.8399999999</v>
      </c>
      <c r="G187" s="145">
        <v>7359687.2999999998</v>
      </c>
      <c r="H187" s="145">
        <v>7559875.5499999998</v>
      </c>
      <c r="I187" s="145"/>
      <c r="J187" s="145"/>
      <c r="K187" s="145"/>
      <c r="L187" s="145"/>
      <c r="M187" s="145"/>
      <c r="N187" s="145"/>
      <c r="O187" s="145"/>
      <c r="P187" s="144"/>
      <c r="Q187" s="144">
        <f t="shared" si="2"/>
        <v>32819343.690000001</v>
      </c>
      <c r="R187" s="320"/>
      <c r="S187" s="320"/>
    </row>
    <row r="188" spans="2:27" x14ac:dyDescent="0.25">
      <c r="B188" s="158" t="s">
        <v>347</v>
      </c>
      <c r="C188" s="145">
        <v>256323501</v>
      </c>
      <c r="D188" s="145"/>
      <c r="E188" s="145">
        <v>10072192.99</v>
      </c>
      <c r="F188" s="145">
        <v>11031517.140000001</v>
      </c>
      <c r="G188" s="145">
        <v>12633767.289999999</v>
      </c>
      <c r="H188" s="145">
        <v>22388649.450000003</v>
      </c>
      <c r="I188" s="145"/>
      <c r="J188" s="145"/>
      <c r="K188" s="145"/>
      <c r="L188" s="145"/>
      <c r="M188" s="145"/>
      <c r="N188" s="145"/>
      <c r="O188" s="145"/>
      <c r="P188" s="144"/>
      <c r="Q188" s="144">
        <f t="shared" si="2"/>
        <v>56126126.870000005</v>
      </c>
      <c r="R188" s="320"/>
      <c r="S188" s="320"/>
    </row>
    <row r="189" spans="2:27" x14ac:dyDescent="0.25">
      <c r="B189" s="158" t="s">
        <v>348</v>
      </c>
      <c r="C189" s="145">
        <v>784531304</v>
      </c>
      <c r="D189" s="145"/>
      <c r="E189" s="145">
        <v>48867925.660000004</v>
      </c>
      <c r="F189" s="145">
        <v>49101156.780000001</v>
      </c>
      <c r="G189" s="145">
        <v>52239728.420000002</v>
      </c>
      <c r="H189" s="145">
        <v>52846004.850000001</v>
      </c>
      <c r="I189" s="145"/>
      <c r="J189" s="145"/>
      <c r="K189" s="145"/>
      <c r="L189" s="145"/>
      <c r="M189" s="145"/>
      <c r="N189" s="145"/>
      <c r="O189" s="145"/>
      <c r="P189" s="144"/>
      <c r="Q189" s="144">
        <f t="shared" si="2"/>
        <v>203054815.71000001</v>
      </c>
      <c r="R189" s="320"/>
      <c r="S189" s="320"/>
    </row>
    <row r="190" spans="2:27" s="40" customFormat="1" ht="15" customHeight="1" x14ac:dyDescent="0.25">
      <c r="B190" s="158" t="s">
        <v>458</v>
      </c>
      <c r="C190" s="145">
        <v>388799991</v>
      </c>
      <c r="D190" s="145"/>
      <c r="E190" s="145">
        <v>19953940.66</v>
      </c>
      <c r="F190" s="145">
        <v>22879520.48</v>
      </c>
      <c r="G190" s="145">
        <v>27056248.100000001</v>
      </c>
      <c r="H190" s="145">
        <v>43460431.219999999</v>
      </c>
      <c r="I190" s="145"/>
      <c r="J190" s="145"/>
      <c r="K190" s="145"/>
      <c r="L190" s="145"/>
      <c r="M190" s="145"/>
      <c r="N190" s="145"/>
      <c r="O190" s="145"/>
      <c r="P190" s="144"/>
      <c r="Q190" s="144">
        <f t="shared" si="2"/>
        <v>113350140.46000001</v>
      </c>
      <c r="R190" s="320"/>
      <c r="S190" s="320"/>
      <c r="T190"/>
      <c r="U190"/>
      <c r="X190"/>
      <c r="Y190"/>
      <c r="Z190"/>
      <c r="AA190"/>
    </row>
    <row r="191" spans="2:27" s="40" customFormat="1" ht="15" customHeight="1" x14ac:dyDescent="0.25">
      <c r="B191" s="40" t="s">
        <v>90</v>
      </c>
      <c r="C191" s="143">
        <v>758355375</v>
      </c>
      <c r="D191" s="143"/>
      <c r="E191" s="143">
        <v>37670242.810000002</v>
      </c>
      <c r="F191" s="143">
        <v>40265997.859999999</v>
      </c>
      <c r="G191" s="143">
        <v>60994856.850000001</v>
      </c>
      <c r="H191" s="143">
        <v>50741985.620000005</v>
      </c>
      <c r="I191" s="143"/>
      <c r="J191" s="143"/>
      <c r="K191" s="143"/>
      <c r="L191" s="143"/>
      <c r="M191" s="143"/>
      <c r="N191" s="143"/>
      <c r="O191" s="143"/>
      <c r="P191" s="143"/>
      <c r="Q191" s="143">
        <f t="shared" si="2"/>
        <v>189673083.14000002</v>
      </c>
      <c r="R191" s="320"/>
      <c r="S191" s="320"/>
      <c r="T191"/>
      <c r="U191"/>
      <c r="X191"/>
      <c r="Y191"/>
      <c r="Z191"/>
      <c r="AA191"/>
    </row>
    <row r="192" spans="2:27" x14ac:dyDescent="0.25">
      <c r="B192" s="159" t="s">
        <v>349</v>
      </c>
      <c r="C192" s="146">
        <v>758355375</v>
      </c>
      <c r="D192" s="146"/>
      <c r="E192" s="146">
        <v>37670242.810000002</v>
      </c>
      <c r="F192" s="146">
        <v>40265997.859999999</v>
      </c>
      <c r="G192" s="146">
        <v>60994856.850000001</v>
      </c>
      <c r="H192" s="146">
        <v>50741985.620000005</v>
      </c>
      <c r="I192" s="146"/>
      <c r="J192" s="146"/>
      <c r="K192" s="146"/>
      <c r="L192" s="146"/>
      <c r="M192" s="146"/>
      <c r="N192" s="146"/>
      <c r="O192" s="146"/>
      <c r="P192" s="143"/>
      <c r="Q192" s="143">
        <f t="shared" si="2"/>
        <v>189673083.14000002</v>
      </c>
      <c r="R192" s="320"/>
      <c r="S192" s="320"/>
    </row>
    <row r="193" spans="2:27" s="40" customFormat="1" ht="15" customHeight="1" x14ac:dyDescent="0.25">
      <c r="B193" s="158" t="s">
        <v>350</v>
      </c>
      <c r="C193" s="145">
        <v>758355375</v>
      </c>
      <c r="D193" s="145"/>
      <c r="E193" s="145">
        <v>37670242.810000002</v>
      </c>
      <c r="F193" s="145">
        <v>40265997.859999999</v>
      </c>
      <c r="G193" s="145">
        <v>60994856.850000001</v>
      </c>
      <c r="H193" s="145">
        <v>50741985.620000005</v>
      </c>
      <c r="I193" s="145"/>
      <c r="J193" s="145"/>
      <c r="K193" s="145"/>
      <c r="L193" s="145"/>
      <c r="M193" s="145"/>
      <c r="N193" s="145"/>
      <c r="O193" s="145"/>
      <c r="P193" s="144"/>
      <c r="Q193" s="144">
        <f t="shared" si="2"/>
        <v>189673083.14000002</v>
      </c>
      <c r="R193" s="320"/>
      <c r="S193" s="320"/>
      <c r="T193"/>
      <c r="U193"/>
      <c r="X193"/>
      <c r="Y193"/>
      <c r="Z193"/>
      <c r="AA193"/>
    </row>
    <row r="194" spans="2:27" s="40" customFormat="1" ht="15" customHeight="1" x14ac:dyDescent="0.25">
      <c r="B194" s="40" t="s">
        <v>98</v>
      </c>
      <c r="C194" s="143">
        <v>16250725153</v>
      </c>
      <c r="D194" s="143"/>
      <c r="E194" s="143">
        <v>545242347.56999993</v>
      </c>
      <c r="F194" s="143">
        <v>1758822117.9100001</v>
      </c>
      <c r="G194" s="143">
        <v>1061149496.1800001</v>
      </c>
      <c r="H194" s="143">
        <v>984921838.19999993</v>
      </c>
      <c r="I194" s="143"/>
      <c r="J194" s="143"/>
      <c r="K194" s="143"/>
      <c r="L194" s="143"/>
      <c r="M194" s="143"/>
      <c r="N194" s="143"/>
      <c r="O194" s="143"/>
      <c r="P194" s="143"/>
      <c r="Q194" s="143">
        <f t="shared" si="2"/>
        <v>4350135799.8599997</v>
      </c>
      <c r="R194" s="320"/>
      <c r="S194" s="320"/>
      <c r="T194"/>
      <c r="U194"/>
      <c r="X194"/>
      <c r="Y194"/>
      <c r="Z194"/>
      <c r="AA194"/>
    </row>
    <row r="195" spans="2:27" x14ac:dyDescent="0.25">
      <c r="B195" s="159" t="s">
        <v>351</v>
      </c>
      <c r="C195" s="146">
        <v>16250725153</v>
      </c>
      <c r="D195" s="146"/>
      <c r="E195" s="146">
        <v>545242347.56999993</v>
      </c>
      <c r="F195" s="146">
        <v>1758822117.9100001</v>
      </c>
      <c r="G195" s="146">
        <v>1061149496.1800001</v>
      </c>
      <c r="H195" s="146">
        <v>984921838.19999993</v>
      </c>
      <c r="I195" s="146"/>
      <c r="J195" s="146"/>
      <c r="K195" s="146"/>
      <c r="L195" s="146"/>
      <c r="M195" s="146"/>
      <c r="N195" s="146"/>
      <c r="O195" s="146"/>
      <c r="P195" s="143"/>
      <c r="Q195" s="143">
        <f t="shared" si="2"/>
        <v>4350135799.8599997</v>
      </c>
      <c r="R195" s="320"/>
      <c r="S195" s="320"/>
    </row>
    <row r="196" spans="2:27" x14ac:dyDescent="0.25">
      <c r="B196" s="158" t="s">
        <v>352</v>
      </c>
      <c r="C196" s="145">
        <v>15097225153</v>
      </c>
      <c r="D196" s="145"/>
      <c r="E196" s="145">
        <v>516079765.04999995</v>
      </c>
      <c r="F196" s="145">
        <v>1704053389.1800001</v>
      </c>
      <c r="G196" s="145">
        <v>989412043.22000003</v>
      </c>
      <c r="H196" s="145">
        <v>936032759.74999988</v>
      </c>
      <c r="I196" s="145"/>
      <c r="J196" s="145"/>
      <c r="K196" s="145"/>
      <c r="L196" s="145"/>
      <c r="M196" s="145"/>
      <c r="N196" s="145"/>
      <c r="O196" s="145"/>
      <c r="P196" s="144"/>
      <c r="Q196" s="144">
        <f t="shared" ref="Q196:Q244" si="3">SUM(E196:P196)</f>
        <v>4145577957.1999998</v>
      </c>
      <c r="R196" s="320"/>
      <c r="S196" s="320"/>
    </row>
    <row r="197" spans="2:27" s="40" customFormat="1" ht="15" customHeight="1" x14ac:dyDescent="0.25">
      <c r="B197" s="158" t="s">
        <v>353</v>
      </c>
      <c r="C197" s="145">
        <v>1153500000</v>
      </c>
      <c r="D197" s="145"/>
      <c r="E197" s="145">
        <v>29162582.52</v>
      </c>
      <c r="F197" s="145">
        <v>54768728.729999997</v>
      </c>
      <c r="G197" s="145">
        <v>71737452.959999993</v>
      </c>
      <c r="H197" s="145">
        <v>48889078.450000003</v>
      </c>
      <c r="I197" s="145"/>
      <c r="J197" s="145"/>
      <c r="K197" s="145"/>
      <c r="L197" s="145"/>
      <c r="M197" s="145"/>
      <c r="N197" s="145"/>
      <c r="O197" s="145"/>
      <c r="P197" s="144"/>
      <c r="Q197" s="144">
        <f t="shared" si="3"/>
        <v>204557842.65999997</v>
      </c>
      <c r="R197" s="320"/>
      <c r="S197" s="320"/>
      <c r="T197"/>
      <c r="U197"/>
      <c r="X197"/>
      <c r="Y197"/>
      <c r="Z197"/>
      <c r="AA197"/>
    </row>
    <row r="198" spans="2:27" s="40" customFormat="1" ht="15" customHeight="1" x14ac:dyDescent="0.25">
      <c r="B198" s="40" t="s">
        <v>354</v>
      </c>
      <c r="C198" s="143">
        <v>23276233658</v>
      </c>
      <c r="D198" s="143"/>
      <c r="E198" s="143">
        <v>1441264605.3099999</v>
      </c>
      <c r="F198" s="143">
        <v>1554212594.4199998</v>
      </c>
      <c r="G198" s="143">
        <v>1548196607.97</v>
      </c>
      <c r="H198" s="143">
        <v>1772335958.3500001</v>
      </c>
      <c r="I198" s="143"/>
      <c r="J198" s="143"/>
      <c r="K198" s="143"/>
      <c r="L198" s="143"/>
      <c r="M198" s="143"/>
      <c r="N198" s="143"/>
      <c r="O198" s="143"/>
      <c r="P198" s="143"/>
      <c r="Q198" s="143">
        <f t="shared" si="3"/>
        <v>6316009766.0500002</v>
      </c>
      <c r="R198" s="320"/>
      <c r="S198" s="320"/>
      <c r="T198"/>
      <c r="U198"/>
      <c r="X198"/>
      <c r="Y198"/>
      <c r="Z198"/>
      <c r="AA198"/>
    </row>
    <row r="199" spans="2:27" x14ac:dyDescent="0.25">
      <c r="B199" s="159" t="s">
        <v>355</v>
      </c>
      <c r="C199" s="146">
        <v>23276233658</v>
      </c>
      <c r="D199" s="146"/>
      <c r="E199" s="146">
        <v>1441264605.3099999</v>
      </c>
      <c r="F199" s="146">
        <v>1554212594.4199998</v>
      </c>
      <c r="G199" s="146">
        <v>1548196607.97</v>
      </c>
      <c r="H199" s="146">
        <v>1772335958.3500001</v>
      </c>
      <c r="I199" s="146"/>
      <c r="J199" s="146"/>
      <c r="K199" s="146"/>
      <c r="L199" s="146"/>
      <c r="M199" s="146"/>
      <c r="N199" s="146"/>
      <c r="O199" s="146"/>
      <c r="P199" s="143"/>
      <c r="Q199" s="143">
        <f t="shared" si="3"/>
        <v>6316009766.0500002</v>
      </c>
      <c r="R199" s="320"/>
      <c r="S199" s="320"/>
    </row>
    <row r="200" spans="2:27" x14ac:dyDescent="0.25">
      <c r="B200" s="158" t="s">
        <v>356</v>
      </c>
      <c r="C200" s="145">
        <v>20782483558</v>
      </c>
      <c r="D200" s="145"/>
      <c r="E200" s="145">
        <v>1343862583.8099999</v>
      </c>
      <c r="F200" s="145">
        <v>1399539832.5699999</v>
      </c>
      <c r="G200" s="145">
        <v>1373406286.5999999</v>
      </c>
      <c r="H200" s="145">
        <v>1585361503.3600001</v>
      </c>
      <c r="I200" s="145"/>
      <c r="J200" s="145"/>
      <c r="K200" s="145"/>
      <c r="L200" s="145"/>
      <c r="M200" s="145"/>
      <c r="N200" s="145"/>
      <c r="O200" s="145"/>
      <c r="P200" s="144"/>
      <c r="Q200" s="144">
        <f t="shared" si="3"/>
        <v>5702170206.3400002</v>
      </c>
      <c r="R200" s="320"/>
      <c r="S200" s="320"/>
    </row>
    <row r="201" spans="2:27" x14ac:dyDescent="0.25">
      <c r="B201" s="158" t="s">
        <v>357</v>
      </c>
      <c r="C201" s="145">
        <v>1223200000</v>
      </c>
      <c r="D201" s="145"/>
      <c r="E201" s="145">
        <v>50608400.520000003</v>
      </c>
      <c r="F201" s="145">
        <v>95952551.840000004</v>
      </c>
      <c r="G201" s="145">
        <v>85234144.959999993</v>
      </c>
      <c r="H201" s="145">
        <v>104531779.73999999</v>
      </c>
      <c r="I201" s="145"/>
      <c r="J201" s="145"/>
      <c r="K201" s="145"/>
      <c r="L201" s="145"/>
      <c r="M201" s="145"/>
      <c r="N201" s="145"/>
      <c r="O201" s="145"/>
      <c r="P201" s="144"/>
      <c r="Q201" s="144">
        <f t="shared" si="3"/>
        <v>336326877.06</v>
      </c>
      <c r="R201" s="320"/>
      <c r="S201" s="320"/>
    </row>
    <row r="202" spans="2:27" x14ac:dyDescent="0.25">
      <c r="B202" s="158" t="s">
        <v>414</v>
      </c>
      <c r="C202" s="145">
        <v>1270550100</v>
      </c>
      <c r="D202" s="145"/>
      <c r="E202" s="145">
        <v>46793620.979999997</v>
      </c>
      <c r="F202" s="145">
        <v>58720210.009999998</v>
      </c>
      <c r="G202" s="145">
        <v>89556176.409999996</v>
      </c>
      <c r="H202" s="145">
        <v>82442675.25</v>
      </c>
      <c r="I202" s="145"/>
      <c r="J202" s="145"/>
      <c r="K202" s="145"/>
      <c r="L202" s="145"/>
      <c r="M202" s="145"/>
      <c r="N202" s="145"/>
      <c r="O202" s="145"/>
      <c r="P202" s="144"/>
      <c r="Q202" s="144">
        <f t="shared" si="3"/>
        <v>277512682.64999998</v>
      </c>
      <c r="R202" s="320"/>
      <c r="S202" s="320"/>
    </row>
    <row r="203" spans="2:27" s="89" customFormat="1" ht="15" customHeight="1" x14ac:dyDescent="0.25">
      <c r="B203" s="40" t="s">
        <v>366</v>
      </c>
      <c r="C203" s="143">
        <v>2886533263</v>
      </c>
      <c r="D203" s="143"/>
      <c r="E203" s="143">
        <v>159925331.58999997</v>
      </c>
      <c r="F203" s="143">
        <v>175865680.94999999</v>
      </c>
      <c r="G203" s="143">
        <v>190372404.13999999</v>
      </c>
      <c r="H203" s="143">
        <v>227079705.93000001</v>
      </c>
      <c r="I203" s="143"/>
      <c r="J203" s="143"/>
      <c r="K203" s="143"/>
      <c r="L203" s="143"/>
      <c r="M203" s="143"/>
      <c r="N203" s="143"/>
      <c r="O203" s="143"/>
      <c r="P203" s="143"/>
      <c r="Q203" s="143">
        <f t="shared" si="3"/>
        <v>753243122.6099999</v>
      </c>
      <c r="R203" s="320"/>
      <c r="S203" s="320"/>
      <c r="T203"/>
      <c r="U203"/>
      <c r="X203"/>
      <c r="Y203"/>
      <c r="Z203"/>
      <c r="AA203"/>
    </row>
    <row r="204" spans="2:27" s="12" customFormat="1" x14ac:dyDescent="0.25">
      <c r="B204" s="159" t="s">
        <v>367</v>
      </c>
      <c r="C204" s="146">
        <v>2886533263</v>
      </c>
      <c r="D204" s="146"/>
      <c r="E204" s="146">
        <v>159925331.58999997</v>
      </c>
      <c r="F204" s="146">
        <v>175865680.94999999</v>
      </c>
      <c r="G204" s="146">
        <v>190372404.13999999</v>
      </c>
      <c r="H204" s="146">
        <v>227079705.93000001</v>
      </c>
      <c r="I204" s="146"/>
      <c r="J204" s="146"/>
      <c r="K204" s="146"/>
      <c r="L204" s="146"/>
      <c r="M204" s="146"/>
      <c r="N204" s="146"/>
      <c r="O204" s="146"/>
      <c r="P204" s="143"/>
      <c r="Q204" s="143">
        <f t="shared" si="3"/>
        <v>753243122.6099999</v>
      </c>
      <c r="R204" s="320"/>
      <c r="S204" s="320"/>
      <c r="T204"/>
      <c r="U204"/>
      <c r="X204"/>
      <c r="Y204"/>
      <c r="Z204"/>
      <c r="AA204"/>
    </row>
    <row r="205" spans="2:27" s="12" customFormat="1" x14ac:dyDescent="0.25">
      <c r="B205" s="158" t="s">
        <v>368</v>
      </c>
      <c r="C205" s="145">
        <v>1185569701</v>
      </c>
      <c r="D205" s="145"/>
      <c r="E205" s="145">
        <v>61703763.419999994</v>
      </c>
      <c r="F205" s="145">
        <v>65752263.780000001</v>
      </c>
      <c r="G205" s="145">
        <v>85341109.659999996</v>
      </c>
      <c r="H205" s="145">
        <v>112650079.42999999</v>
      </c>
      <c r="I205" s="145"/>
      <c r="J205" s="145"/>
      <c r="K205" s="145"/>
      <c r="L205" s="145"/>
      <c r="M205" s="145"/>
      <c r="N205" s="145"/>
      <c r="O205" s="145"/>
      <c r="P205" s="165"/>
      <c r="Q205" s="145">
        <f t="shared" si="3"/>
        <v>325447216.28999996</v>
      </c>
      <c r="R205" s="320"/>
      <c r="S205" s="320"/>
      <c r="T205"/>
      <c r="U205"/>
      <c r="X205"/>
      <c r="Y205"/>
      <c r="Z205"/>
      <c r="AA205"/>
    </row>
    <row r="206" spans="2:27" s="12" customFormat="1" x14ac:dyDescent="0.25">
      <c r="B206" s="158" t="s">
        <v>369</v>
      </c>
      <c r="C206" s="145">
        <v>284034002</v>
      </c>
      <c r="D206" s="145"/>
      <c r="E206" s="145">
        <v>11068763.699999999</v>
      </c>
      <c r="F206" s="145">
        <v>13097429.549999999</v>
      </c>
      <c r="G206" s="145">
        <v>14610742.65</v>
      </c>
      <c r="H206" s="145">
        <v>15472095.119999999</v>
      </c>
      <c r="I206" s="145"/>
      <c r="J206" s="145"/>
      <c r="K206" s="145"/>
      <c r="L206" s="145"/>
      <c r="M206" s="145"/>
      <c r="N206" s="145"/>
      <c r="O206" s="145"/>
      <c r="P206" s="165"/>
      <c r="Q206" s="145">
        <f t="shared" si="3"/>
        <v>54249031.019999996</v>
      </c>
      <c r="R206" s="320"/>
      <c r="S206" s="320"/>
      <c r="T206"/>
      <c r="U206"/>
      <c r="X206"/>
      <c r="Y206"/>
      <c r="Z206"/>
      <c r="AA206"/>
    </row>
    <row r="207" spans="2:27" s="40" customFormat="1" ht="15" customHeight="1" x14ac:dyDescent="0.25">
      <c r="B207" s="158" t="s">
        <v>415</v>
      </c>
      <c r="C207" s="145">
        <v>1416929560</v>
      </c>
      <c r="D207" s="145"/>
      <c r="E207" s="145">
        <v>87152804.469999999</v>
      </c>
      <c r="F207" s="145">
        <v>97015987.620000005</v>
      </c>
      <c r="G207" s="145">
        <v>90420551.829999998</v>
      </c>
      <c r="H207" s="145">
        <v>98957531.379999995</v>
      </c>
      <c r="I207" s="145"/>
      <c r="J207" s="145"/>
      <c r="K207" s="145"/>
      <c r="L207" s="145"/>
      <c r="M207" s="145"/>
      <c r="N207" s="145"/>
      <c r="O207" s="145"/>
      <c r="P207" s="165"/>
      <c r="Q207" s="145">
        <f t="shared" si="3"/>
        <v>373546875.30000001</v>
      </c>
      <c r="R207" s="320"/>
      <c r="S207" s="320"/>
      <c r="T207"/>
      <c r="U207"/>
      <c r="X207"/>
      <c r="Y207"/>
      <c r="Z207"/>
      <c r="AA207"/>
    </row>
    <row r="208" spans="2:27" s="89" customFormat="1" ht="15" customHeight="1" x14ac:dyDescent="0.25">
      <c r="B208" s="40" t="s">
        <v>130</v>
      </c>
      <c r="C208" s="143">
        <v>10596192158</v>
      </c>
      <c r="D208" s="143"/>
      <c r="E208" s="143">
        <v>106764325.05</v>
      </c>
      <c r="F208" s="143">
        <v>299365515.20000005</v>
      </c>
      <c r="G208" s="143">
        <v>310370429.90999997</v>
      </c>
      <c r="H208" s="143">
        <v>248546030.28</v>
      </c>
      <c r="I208" s="143"/>
      <c r="J208" s="143"/>
      <c r="K208" s="143"/>
      <c r="L208" s="143"/>
      <c r="M208" s="143"/>
      <c r="N208" s="143"/>
      <c r="O208" s="143"/>
      <c r="P208" s="143"/>
      <c r="Q208" s="143">
        <f t="shared" si="3"/>
        <v>965046300.44000006</v>
      </c>
      <c r="R208" s="320"/>
      <c r="S208" s="320"/>
      <c r="T208"/>
      <c r="U208"/>
      <c r="X208"/>
      <c r="Y208"/>
      <c r="Z208"/>
      <c r="AA208"/>
    </row>
    <row r="209" spans="2:27" s="12" customFormat="1" x14ac:dyDescent="0.25">
      <c r="B209" s="159" t="s">
        <v>370</v>
      </c>
      <c r="C209" s="146">
        <v>10596192158</v>
      </c>
      <c r="D209" s="146"/>
      <c r="E209" s="146">
        <v>106764325.05</v>
      </c>
      <c r="F209" s="146">
        <v>299365515.20000005</v>
      </c>
      <c r="G209" s="146">
        <v>310370429.90999997</v>
      </c>
      <c r="H209" s="146">
        <v>248546030.28</v>
      </c>
      <c r="I209" s="146"/>
      <c r="J209" s="146"/>
      <c r="K209" s="146"/>
      <c r="L209" s="146"/>
      <c r="M209" s="146"/>
      <c r="N209" s="146"/>
      <c r="O209" s="146"/>
      <c r="P209" s="143"/>
      <c r="Q209" s="143">
        <f t="shared" si="3"/>
        <v>965046300.44000006</v>
      </c>
      <c r="R209" s="320"/>
      <c r="S209" s="320"/>
      <c r="T209"/>
      <c r="U209"/>
      <c r="X209"/>
      <c r="Y209"/>
      <c r="Z209"/>
      <c r="AA209"/>
    </row>
    <row r="210" spans="2:27" s="12" customFormat="1" x14ac:dyDescent="0.25">
      <c r="B210" s="158" t="s">
        <v>371</v>
      </c>
      <c r="C210" s="145">
        <v>10405175256</v>
      </c>
      <c r="D210" s="145"/>
      <c r="E210" s="145">
        <v>95512862.030000001</v>
      </c>
      <c r="F210" s="145">
        <v>285997819.59000003</v>
      </c>
      <c r="G210" s="145">
        <v>296358024.86999995</v>
      </c>
      <c r="H210" s="145">
        <v>235972260.37</v>
      </c>
      <c r="I210" s="145"/>
      <c r="J210" s="145"/>
      <c r="K210" s="145"/>
      <c r="L210" s="145"/>
      <c r="M210" s="145"/>
      <c r="N210" s="145"/>
      <c r="O210" s="145"/>
      <c r="P210" s="165"/>
      <c r="Q210" s="145">
        <f t="shared" si="3"/>
        <v>913840966.86000001</v>
      </c>
      <c r="R210" s="320"/>
      <c r="S210" s="320"/>
      <c r="T210"/>
      <c r="U210"/>
      <c r="X210"/>
      <c r="Y210"/>
      <c r="Z210"/>
      <c r="AA210"/>
    </row>
    <row r="211" spans="2:27" s="12" customFormat="1" x14ac:dyDescent="0.25">
      <c r="B211" s="158" t="s">
        <v>372</v>
      </c>
      <c r="C211" s="145">
        <v>191016902</v>
      </c>
      <c r="D211" s="145"/>
      <c r="E211" s="145">
        <v>11251463.020000001</v>
      </c>
      <c r="F211" s="145">
        <v>13367695.609999999</v>
      </c>
      <c r="G211" s="145">
        <v>14012405.039999999</v>
      </c>
      <c r="H211" s="145">
        <v>12573769.91</v>
      </c>
      <c r="I211" s="145"/>
      <c r="J211" s="145"/>
      <c r="K211" s="145"/>
      <c r="L211" s="145"/>
      <c r="M211" s="145"/>
      <c r="N211" s="145"/>
      <c r="O211" s="145"/>
      <c r="P211" s="165"/>
      <c r="Q211" s="145">
        <f t="shared" si="3"/>
        <v>51205333.579999998</v>
      </c>
      <c r="R211" s="320"/>
      <c r="S211" s="320"/>
      <c r="T211"/>
      <c r="U211"/>
      <c r="X211"/>
      <c r="Y211"/>
      <c r="Z211"/>
      <c r="AA211"/>
    </row>
    <row r="212" spans="2:27" s="12" customFormat="1" x14ac:dyDescent="0.25">
      <c r="B212" s="40" t="s">
        <v>416</v>
      </c>
      <c r="C212" s="146">
        <v>25212748733</v>
      </c>
      <c r="D212" s="146"/>
      <c r="E212" s="146">
        <v>639804219.82000005</v>
      </c>
      <c r="F212" s="146">
        <v>984934238.63999999</v>
      </c>
      <c r="G212" s="146">
        <v>2623017431.7400002</v>
      </c>
      <c r="H212" s="146">
        <v>1329472818.6700001</v>
      </c>
      <c r="I212" s="146"/>
      <c r="J212" s="146"/>
      <c r="K212" s="146"/>
      <c r="L212" s="146"/>
      <c r="M212" s="146"/>
      <c r="N212" s="146"/>
      <c r="O212" s="146"/>
      <c r="P212" s="181"/>
      <c r="Q212" s="146">
        <f t="shared" si="3"/>
        <v>5577228708.8700008</v>
      </c>
      <c r="R212" s="320"/>
      <c r="S212" s="320"/>
      <c r="T212"/>
      <c r="U212"/>
      <c r="X212"/>
      <c r="Y212"/>
      <c r="Z212"/>
      <c r="AA212"/>
    </row>
    <row r="213" spans="2:27" s="12" customFormat="1" x14ac:dyDescent="0.25">
      <c r="B213" s="177" t="s">
        <v>417</v>
      </c>
      <c r="C213" s="146">
        <v>25212748733</v>
      </c>
      <c r="D213" s="146"/>
      <c r="E213" s="146">
        <v>639804219.82000005</v>
      </c>
      <c r="F213" s="146">
        <v>984934238.63999999</v>
      </c>
      <c r="G213" s="146">
        <v>2623017431.7400002</v>
      </c>
      <c r="H213" s="146">
        <v>1329472818.6700001</v>
      </c>
      <c r="I213" s="146"/>
      <c r="J213" s="146"/>
      <c r="K213" s="146"/>
      <c r="L213" s="146"/>
      <c r="M213" s="146"/>
      <c r="N213" s="146"/>
      <c r="O213" s="146"/>
      <c r="P213" s="181"/>
      <c r="Q213" s="146">
        <f t="shared" si="3"/>
        <v>5577228708.8700008</v>
      </c>
      <c r="R213" s="320"/>
      <c r="S213" s="320"/>
      <c r="T213"/>
      <c r="U213"/>
      <c r="X213"/>
      <c r="Y213"/>
      <c r="Z213"/>
      <c r="AA213"/>
    </row>
    <row r="214" spans="2:27" s="12" customFormat="1" x14ac:dyDescent="0.25">
      <c r="B214" s="178" t="s">
        <v>418</v>
      </c>
      <c r="C214" s="145">
        <v>25212748733</v>
      </c>
      <c r="D214" s="145"/>
      <c r="E214" s="145">
        <v>639804219.82000005</v>
      </c>
      <c r="F214" s="145">
        <v>984934238.63999999</v>
      </c>
      <c r="G214" s="145">
        <v>2623017431.7400002</v>
      </c>
      <c r="H214" s="145">
        <v>1329472818.6700001</v>
      </c>
      <c r="I214" s="145"/>
      <c r="J214" s="145"/>
      <c r="K214" s="145"/>
      <c r="L214" s="145"/>
      <c r="M214" s="145"/>
      <c r="N214" s="145"/>
      <c r="O214" s="145"/>
      <c r="P214" s="165"/>
      <c r="Q214" s="145">
        <f t="shared" si="3"/>
        <v>5577228708.8700008</v>
      </c>
      <c r="R214" s="320"/>
      <c r="S214" s="320"/>
      <c r="T214"/>
      <c r="U214"/>
      <c r="X214"/>
      <c r="Y214"/>
      <c r="Z214"/>
      <c r="AA214"/>
    </row>
    <row r="215" spans="2:27" s="12" customFormat="1" x14ac:dyDescent="0.25">
      <c r="B215" s="40" t="s">
        <v>483</v>
      </c>
      <c r="C215" s="145">
        <v>4175726215</v>
      </c>
      <c r="D215" s="145"/>
      <c r="E215" s="145">
        <v>700949132</v>
      </c>
      <c r="F215" s="145">
        <v>5277045.8600000003</v>
      </c>
      <c r="G215" s="145">
        <v>9035671.7400000002</v>
      </c>
      <c r="H215" s="145">
        <v>659548340.17999995</v>
      </c>
      <c r="I215" s="145"/>
      <c r="J215" s="145"/>
      <c r="K215" s="145"/>
      <c r="L215" s="145"/>
      <c r="M215" s="145"/>
      <c r="N215" s="145"/>
      <c r="O215" s="145"/>
      <c r="P215" s="165"/>
      <c r="Q215" s="145">
        <f t="shared" si="3"/>
        <v>1374810189.78</v>
      </c>
      <c r="R215" s="320"/>
      <c r="S215" s="320"/>
      <c r="T215"/>
      <c r="U215"/>
      <c r="X215"/>
      <c r="Y215"/>
      <c r="Z215"/>
      <c r="AA215"/>
    </row>
    <row r="216" spans="2:27" s="12" customFormat="1" x14ac:dyDescent="0.25">
      <c r="B216" s="177" t="s">
        <v>484</v>
      </c>
      <c r="C216" s="145">
        <v>4175726215</v>
      </c>
      <c r="D216" s="145"/>
      <c r="E216" s="145">
        <v>700949132</v>
      </c>
      <c r="F216" s="145">
        <v>5277045.8600000003</v>
      </c>
      <c r="G216" s="145">
        <v>9035671.7400000002</v>
      </c>
      <c r="H216" s="145">
        <v>659548340.17999995</v>
      </c>
      <c r="I216" s="145"/>
      <c r="J216" s="145"/>
      <c r="K216" s="145"/>
      <c r="L216" s="145"/>
      <c r="M216" s="145"/>
      <c r="N216" s="145"/>
      <c r="O216" s="145"/>
      <c r="P216" s="165"/>
      <c r="Q216" s="145">
        <f t="shared" si="3"/>
        <v>1374810189.78</v>
      </c>
      <c r="R216" s="320"/>
      <c r="S216" s="320"/>
      <c r="T216"/>
      <c r="U216"/>
      <c r="X216"/>
      <c r="Y216"/>
      <c r="Z216"/>
      <c r="AA216"/>
    </row>
    <row r="217" spans="2:27" s="12" customFormat="1" x14ac:dyDescent="0.25">
      <c r="B217" s="178" t="s">
        <v>485</v>
      </c>
      <c r="C217" s="145">
        <v>4175726215</v>
      </c>
      <c r="D217" s="145"/>
      <c r="E217" s="145">
        <v>700949132</v>
      </c>
      <c r="F217" s="145">
        <v>5277045.8600000003</v>
      </c>
      <c r="G217" s="145">
        <v>9035671.7400000002</v>
      </c>
      <c r="H217" s="145">
        <v>659548340.17999995</v>
      </c>
      <c r="I217" s="145"/>
      <c r="J217" s="145"/>
      <c r="K217" s="145"/>
      <c r="L217" s="145"/>
      <c r="M217" s="145"/>
      <c r="N217" s="145"/>
      <c r="O217" s="145"/>
      <c r="P217" s="165"/>
      <c r="Q217" s="145">
        <f t="shared" si="3"/>
        <v>1374810189.78</v>
      </c>
      <c r="R217" s="320"/>
      <c r="S217" s="320"/>
      <c r="T217"/>
      <c r="U217"/>
      <c r="X217"/>
      <c r="Y217"/>
      <c r="Z217"/>
      <c r="AA217"/>
    </row>
    <row r="218" spans="2:27" s="12" customFormat="1" x14ac:dyDescent="0.25">
      <c r="B218" s="155" t="s">
        <v>101</v>
      </c>
      <c r="C218" s="156">
        <v>362550018434</v>
      </c>
      <c r="D218" s="156"/>
      <c r="E218" s="156">
        <v>62082763689.129997</v>
      </c>
      <c r="F218" s="156">
        <v>19117668822.650002</v>
      </c>
      <c r="G218" s="156">
        <v>27377112218.379997</v>
      </c>
      <c r="H218" s="156">
        <v>9932920132.0100002</v>
      </c>
      <c r="I218" s="156"/>
      <c r="J218" s="156"/>
      <c r="K218" s="156"/>
      <c r="L218" s="156"/>
      <c r="M218" s="156"/>
      <c r="N218" s="156"/>
      <c r="O218" s="156"/>
      <c r="P218" s="156"/>
      <c r="Q218" s="156">
        <f t="shared" si="3"/>
        <v>118510464862.17</v>
      </c>
      <c r="R218" s="320"/>
      <c r="S218" s="320"/>
      <c r="T218"/>
      <c r="U218"/>
      <c r="X218"/>
      <c r="Y218"/>
      <c r="Z218"/>
      <c r="AA218"/>
    </row>
    <row r="219" spans="2:27" s="12" customFormat="1" x14ac:dyDescent="0.25">
      <c r="B219" s="159" t="s">
        <v>374</v>
      </c>
      <c r="C219" s="146">
        <v>362550018434</v>
      </c>
      <c r="D219" s="146"/>
      <c r="E219" s="146">
        <v>62082763689.129997</v>
      </c>
      <c r="F219" s="146">
        <v>19117668822.650002</v>
      </c>
      <c r="G219" s="146">
        <v>27377112218.379997</v>
      </c>
      <c r="H219" s="146">
        <v>9932920132.0100002</v>
      </c>
      <c r="I219" s="146"/>
      <c r="J219" s="146"/>
      <c r="K219" s="146"/>
      <c r="L219" s="146"/>
      <c r="M219" s="146"/>
      <c r="N219" s="146"/>
      <c r="O219" s="146"/>
      <c r="P219" s="143"/>
      <c r="Q219" s="143">
        <f t="shared" si="3"/>
        <v>118510464862.17</v>
      </c>
      <c r="R219" s="320"/>
      <c r="S219" s="320"/>
      <c r="T219"/>
      <c r="U219"/>
      <c r="X219"/>
      <c r="Y219"/>
      <c r="Z219"/>
      <c r="AA219"/>
    </row>
    <row r="220" spans="2:27" s="12" customFormat="1" x14ac:dyDescent="0.25">
      <c r="B220" s="158" t="s">
        <v>375</v>
      </c>
      <c r="C220" s="145">
        <v>362550018434</v>
      </c>
      <c r="D220" s="145"/>
      <c r="E220" s="145">
        <v>62082763689.129997</v>
      </c>
      <c r="F220" s="145">
        <v>19117668822.650002</v>
      </c>
      <c r="G220" s="145">
        <v>27377112218.379997</v>
      </c>
      <c r="H220" s="145">
        <v>9932920132.0100002</v>
      </c>
      <c r="I220" s="145"/>
      <c r="J220" s="145"/>
      <c r="K220" s="145"/>
      <c r="L220" s="145"/>
      <c r="M220" s="145"/>
      <c r="N220" s="145"/>
      <c r="O220" s="145"/>
      <c r="P220" s="165"/>
      <c r="Q220" s="145">
        <f t="shared" si="3"/>
        <v>118510464862.17</v>
      </c>
      <c r="R220" s="320"/>
      <c r="S220" s="320"/>
      <c r="T220"/>
      <c r="U220"/>
      <c r="X220"/>
      <c r="Y220"/>
      <c r="Z220"/>
      <c r="AA220"/>
    </row>
    <row r="221" spans="2:27" s="12" customFormat="1" x14ac:dyDescent="0.25">
      <c r="B221" s="155" t="s">
        <v>95</v>
      </c>
      <c r="C221" s="156">
        <v>152072486478</v>
      </c>
      <c r="D221" s="156"/>
      <c r="E221" s="156">
        <v>11349053272.17</v>
      </c>
      <c r="F221" s="156">
        <v>14738726703.860001</v>
      </c>
      <c r="G221" s="156">
        <v>15617758513.459999</v>
      </c>
      <c r="H221" s="156">
        <v>14149654287.84</v>
      </c>
      <c r="I221" s="156"/>
      <c r="J221" s="156"/>
      <c r="K221" s="156"/>
      <c r="L221" s="156"/>
      <c r="M221" s="156"/>
      <c r="N221" s="156"/>
      <c r="O221" s="156"/>
      <c r="P221" s="156"/>
      <c r="Q221" s="156">
        <f t="shared" si="3"/>
        <v>55855192777.330002</v>
      </c>
      <c r="R221" s="320"/>
      <c r="S221" s="320"/>
      <c r="T221"/>
      <c r="U221"/>
      <c r="X221"/>
      <c r="Y221"/>
      <c r="Z221"/>
      <c r="AA221"/>
    </row>
    <row r="222" spans="2:27" s="12" customFormat="1" x14ac:dyDescent="0.25">
      <c r="B222" s="159" t="s">
        <v>376</v>
      </c>
      <c r="C222" s="146">
        <v>152072486478</v>
      </c>
      <c r="D222" s="146"/>
      <c r="E222" s="146">
        <v>11349053272.17</v>
      </c>
      <c r="F222" s="146">
        <v>14738726703.860001</v>
      </c>
      <c r="G222" s="146">
        <v>15617758513.459999</v>
      </c>
      <c r="H222" s="146">
        <v>14149654287.84</v>
      </c>
      <c r="I222" s="146"/>
      <c r="J222" s="146"/>
      <c r="K222" s="146"/>
      <c r="L222" s="146"/>
      <c r="M222" s="146"/>
      <c r="N222" s="146"/>
      <c r="O222" s="146"/>
      <c r="P222" s="143"/>
      <c r="Q222" s="143">
        <f t="shared" si="3"/>
        <v>55855192777.330002</v>
      </c>
      <c r="R222" s="320"/>
      <c r="S222" s="320"/>
      <c r="T222"/>
      <c r="U222"/>
      <c r="X222"/>
      <c r="Y222"/>
      <c r="Z222"/>
      <c r="AA222"/>
    </row>
    <row r="223" spans="2:27" s="40" customFormat="1" ht="15" customHeight="1" x14ac:dyDescent="0.25">
      <c r="B223" s="158" t="s">
        <v>377</v>
      </c>
      <c r="C223" s="145">
        <v>152072486478</v>
      </c>
      <c r="D223" s="145"/>
      <c r="E223" s="145">
        <v>11349053272.17</v>
      </c>
      <c r="F223" s="145">
        <v>14738726703.860001</v>
      </c>
      <c r="G223" s="145">
        <v>15617758513.459999</v>
      </c>
      <c r="H223" s="145">
        <v>14149654287.84</v>
      </c>
      <c r="I223" s="145"/>
      <c r="J223" s="145"/>
      <c r="K223" s="145"/>
      <c r="L223" s="145"/>
      <c r="M223" s="145"/>
      <c r="N223" s="145"/>
      <c r="O223" s="145"/>
      <c r="P223" s="165"/>
      <c r="Q223" s="145">
        <f t="shared" si="3"/>
        <v>55855192777.330002</v>
      </c>
      <c r="R223" s="320"/>
      <c r="S223" s="320"/>
      <c r="T223"/>
      <c r="U223"/>
      <c r="X223"/>
      <c r="Y223"/>
      <c r="Z223"/>
      <c r="AA223"/>
    </row>
    <row r="224" spans="2:27" s="89" customFormat="1" ht="15" customHeight="1" x14ac:dyDescent="0.25">
      <c r="B224" s="155" t="s">
        <v>43</v>
      </c>
      <c r="C224" s="156">
        <v>12921593863</v>
      </c>
      <c r="D224" s="156"/>
      <c r="E224" s="156">
        <v>1076799476</v>
      </c>
      <c r="F224" s="156">
        <v>1076799476</v>
      </c>
      <c r="G224" s="156">
        <v>1076799476</v>
      </c>
      <c r="H224" s="156">
        <v>1449282864</v>
      </c>
      <c r="I224" s="156"/>
      <c r="J224" s="156"/>
      <c r="K224" s="156"/>
      <c r="L224" s="156"/>
      <c r="M224" s="156"/>
      <c r="N224" s="156"/>
      <c r="O224" s="156"/>
      <c r="P224" s="156"/>
      <c r="Q224" s="156">
        <f t="shared" si="3"/>
        <v>4679681292</v>
      </c>
      <c r="R224" s="320"/>
      <c r="S224" s="320"/>
      <c r="T224"/>
      <c r="U224"/>
      <c r="X224"/>
      <c r="Y224"/>
      <c r="Z224"/>
      <c r="AA224"/>
    </row>
    <row r="225" spans="2:27" s="12" customFormat="1" x14ac:dyDescent="0.25">
      <c r="B225" s="159" t="s">
        <v>378</v>
      </c>
      <c r="C225" s="146">
        <v>12921593863</v>
      </c>
      <c r="D225" s="146"/>
      <c r="E225" s="146">
        <v>1076799476</v>
      </c>
      <c r="F225" s="146">
        <v>1076799476</v>
      </c>
      <c r="G225" s="146">
        <v>1076799476</v>
      </c>
      <c r="H225" s="146">
        <v>1449282864</v>
      </c>
      <c r="I225" s="146"/>
      <c r="J225" s="146"/>
      <c r="K225" s="146"/>
      <c r="L225" s="146"/>
      <c r="M225" s="146"/>
      <c r="N225" s="146"/>
      <c r="O225" s="146"/>
      <c r="P225" s="143"/>
      <c r="Q225" s="143">
        <f t="shared" si="3"/>
        <v>4679681292</v>
      </c>
      <c r="R225" s="320"/>
      <c r="S225" s="320"/>
      <c r="T225"/>
      <c r="U225"/>
      <c r="X225"/>
      <c r="Y225"/>
      <c r="Z225"/>
      <c r="AA225"/>
    </row>
    <row r="226" spans="2:27" s="40" customFormat="1" ht="15" customHeight="1" x14ac:dyDescent="0.25">
      <c r="B226" s="158" t="s">
        <v>379</v>
      </c>
      <c r="C226" s="145">
        <v>12921593863</v>
      </c>
      <c r="D226" s="145"/>
      <c r="E226" s="145">
        <v>1076799476</v>
      </c>
      <c r="F226" s="145">
        <v>1076799476</v>
      </c>
      <c r="G226" s="145">
        <v>1076799476</v>
      </c>
      <c r="H226" s="145">
        <v>1449282864</v>
      </c>
      <c r="I226" s="145"/>
      <c r="J226" s="145"/>
      <c r="K226" s="145"/>
      <c r="L226" s="145"/>
      <c r="M226" s="145"/>
      <c r="N226" s="145"/>
      <c r="O226" s="145"/>
      <c r="P226" s="165"/>
      <c r="Q226" s="145">
        <f t="shared" si="3"/>
        <v>4679681292</v>
      </c>
      <c r="R226" s="320"/>
      <c r="S226" s="320"/>
      <c r="T226"/>
      <c r="U226"/>
      <c r="X226"/>
      <c r="Y226"/>
      <c r="Z226"/>
      <c r="AA226"/>
    </row>
    <row r="227" spans="2:27" s="89" customFormat="1" ht="15" customHeight="1" x14ac:dyDescent="0.25">
      <c r="B227" s="155" t="s">
        <v>44</v>
      </c>
      <c r="C227" s="156">
        <v>10870891737</v>
      </c>
      <c r="D227" s="156"/>
      <c r="E227" s="156">
        <v>905907631</v>
      </c>
      <c r="F227" s="156">
        <v>905907631</v>
      </c>
      <c r="G227" s="156">
        <v>905907631</v>
      </c>
      <c r="H227" s="156">
        <v>905907631</v>
      </c>
      <c r="I227" s="156"/>
      <c r="J227" s="156"/>
      <c r="K227" s="156"/>
      <c r="L227" s="156"/>
      <c r="M227" s="156"/>
      <c r="N227" s="156"/>
      <c r="O227" s="156"/>
      <c r="P227" s="156"/>
      <c r="Q227" s="156">
        <f t="shared" si="3"/>
        <v>3623630524</v>
      </c>
      <c r="R227" s="320"/>
      <c r="S227" s="320"/>
      <c r="T227"/>
      <c r="U227"/>
      <c r="X227"/>
      <c r="Y227"/>
      <c r="Z227"/>
      <c r="AA227"/>
    </row>
    <row r="228" spans="2:27" s="12" customFormat="1" x14ac:dyDescent="0.25">
      <c r="B228" s="159" t="s">
        <v>380</v>
      </c>
      <c r="C228" s="146">
        <v>10870891737</v>
      </c>
      <c r="D228" s="146"/>
      <c r="E228" s="146">
        <v>905907631</v>
      </c>
      <c r="F228" s="146">
        <v>905907631</v>
      </c>
      <c r="G228" s="146">
        <v>905907631</v>
      </c>
      <c r="H228" s="146">
        <v>905907631</v>
      </c>
      <c r="I228" s="146"/>
      <c r="J228" s="146"/>
      <c r="K228" s="146"/>
      <c r="L228" s="146"/>
      <c r="M228" s="146"/>
      <c r="N228" s="146"/>
      <c r="O228" s="146"/>
      <c r="P228" s="143"/>
      <c r="Q228" s="143">
        <f t="shared" si="3"/>
        <v>3623630524</v>
      </c>
      <c r="R228" s="320"/>
      <c r="S228" s="320"/>
      <c r="T228"/>
      <c r="U228"/>
      <c r="X228"/>
      <c r="Y228"/>
      <c r="Z228"/>
      <c r="AA228"/>
    </row>
    <row r="229" spans="2:27" s="40" customFormat="1" x14ac:dyDescent="0.25">
      <c r="B229" s="158" t="s">
        <v>381</v>
      </c>
      <c r="C229" s="145">
        <v>10870891737</v>
      </c>
      <c r="D229" s="145"/>
      <c r="E229" s="145">
        <v>905907631</v>
      </c>
      <c r="F229" s="145">
        <v>905907631</v>
      </c>
      <c r="G229" s="145">
        <v>905907631</v>
      </c>
      <c r="H229" s="145">
        <v>905907631</v>
      </c>
      <c r="I229" s="145"/>
      <c r="J229" s="145"/>
      <c r="K229" s="145"/>
      <c r="L229" s="145"/>
      <c r="M229" s="145"/>
      <c r="N229" s="145"/>
      <c r="O229" s="145"/>
      <c r="P229" s="165"/>
      <c r="Q229" s="145">
        <f t="shared" si="3"/>
        <v>3623630524</v>
      </c>
      <c r="R229" s="320"/>
      <c r="S229" s="320"/>
      <c r="T229"/>
      <c r="U229"/>
      <c r="X229"/>
      <c r="Y229"/>
      <c r="Z229"/>
      <c r="AA229"/>
    </row>
    <row r="230" spans="2:27" s="89" customFormat="1" x14ac:dyDescent="0.25">
      <c r="B230" s="155" t="s">
        <v>45</v>
      </c>
      <c r="C230" s="156">
        <v>1524248087</v>
      </c>
      <c r="D230" s="156"/>
      <c r="E230" s="156">
        <v>123920900</v>
      </c>
      <c r="F230" s="156">
        <v>129120444</v>
      </c>
      <c r="G230" s="156">
        <v>128020639</v>
      </c>
      <c r="H230" s="156">
        <v>127020659.97</v>
      </c>
      <c r="I230" s="156"/>
      <c r="J230" s="156"/>
      <c r="K230" s="156"/>
      <c r="L230" s="156"/>
      <c r="M230" s="156"/>
      <c r="N230" s="156"/>
      <c r="O230" s="156"/>
      <c r="P230" s="156"/>
      <c r="Q230" s="156">
        <f t="shared" si="3"/>
        <v>508082642.97000003</v>
      </c>
      <c r="R230" s="320"/>
      <c r="S230" s="320"/>
      <c r="T230"/>
      <c r="U230"/>
      <c r="X230"/>
      <c r="Y230"/>
      <c r="Z230"/>
      <c r="AA230"/>
    </row>
    <row r="231" spans="2:27" s="12" customFormat="1" x14ac:dyDescent="0.25">
      <c r="B231" s="159" t="s">
        <v>382</v>
      </c>
      <c r="C231" s="146">
        <v>1524248087</v>
      </c>
      <c r="D231" s="146"/>
      <c r="E231" s="146">
        <v>123920900</v>
      </c>
      <c r="F231" s="146">
        <v>129120444</v>
      </c>
      <c r="G231" s="146">
        <v>128020639</v>
      </c>
      <c r="H231" s="146">
        <v>127020659.97</v>
      </c>
      <c r="I231" s="146"/>
      <c r="J231" s="146"/>
      <c r="K231" s="146"/>
      <c r="L231" s="146"/>
      <c r="M231" s="146"/>
      <c r="N231" s="146"/>
      <c r="O231" s="146"/>
      <c r="P231" s="143"/>
      <c r="Q231" s="143">
        <f t="shared" si="3"/>
        <v>508082642.97000003</v>
      </c>
      <c r="R231" s="320"/>
      <c r="S231" s="320"/>
      <c r="T231"/>
      <c r="U231"/>
      <c r="X231"/>
      <c r="Y231"/>
      <c r="Z231"/>
      <c r="AA231"/>
    </row>
    <row r="232" spans="2:27" s="40" customFormat="1" x14ac:dyDescent="0.25">
      <c r="B232" s="158" t="s">
        <v>383</v>
      </c>
      <c r="C232" s="145">
        <v>1524248087</v>
      </c>
      <c r="D232" s="145"/>
      <c r="E232" s="145">
        <v>123920900</v>
      </c>
      <c r="F232" s="145">
        <v>129120444</v>
      </c>
      <c r="G232" s="145">
        <v>128020639</v>
      </c>
      <c r="H232" s="145">
        <v>127020659.97</v>
      </c>
      <c r="I232" s="145"/>
      <c r="J232" s="145"/>
      <c r="K232" s="145"/>
      <c r="L232" s="145"/>
      <c r="M232" s="145"/>
      <c r="N232" s="145"/>
      <c r="O232" s="145"/>
      <c r="P232" s="165"/>
      <c r="Q232" s="145">
        <f t="shared" si="3"/>
        <v>508082642.97000003</v>
      </c>
      <c r="R232" s="320"/>
      <c r="S232" s="320"/>
      <c r="T232"/>
      <c r="U232"/>
      <c r="X232"/>
      <c r="Y232"/>
      <c r="Z232"/>
      <c r="AA232"/>
    </row>
    <row r="233" spans="2:27" s="89" customFormat="1" x14ac:dyDescent="0.25">
      <c r="B233" s="155" t="s">
        <v>103</v>
      </c>
      <c r="C233" s="156">
        <v>1975371875</v>
      </c>
      <c r="D233" s="156"/>
      <c r="E233" s="156">
        <v>164614312</v>
      </c>
      <c r="F233" s="156">
        <v>164614312</v>
      </c>
      <c r="G233" s="156">
        <v>164614312</v>
      </c>
      <c r="H233" s="156">
        <v>164614308</v>
      </c>
      <c r="I233" s="156"/>
      <c r="J233" s="156"/>
      <c r="K233" s="156"/>
      <c r="L233" s="156"/>
      <c r="M233" s="156"/>
      <c r="N233" s="156"/>
      <c r="O233" s="156"/>
      <c r="P233" s="156"/>
      <c r="Q233" s="156">
        <f t="shared" si="3"/>
        <v>658457244</v>
      </c>
      <c r="R233" s="320"/>
      <c r="S233" s="320"/>
      <c r="T233"/>
      <c r="U233"/>
      <c r="X233"/>
      <c r="Y233"/>
      <c r="Z233"/>
      <c r="AA233"/>
    </row>
    <row r="234" spans="2:27" s="12" customFormat="1" x14ac:dyDescent="0.25">
      <c r="B234" s="159" t="s">
        <v>384</v>
      </c>
      <c r="C234" s="146">
        <v>1975371875</v>
      </c>
      <c r="D234" s="146"/>
      <c r="E234" s="146">
        <v>164614312</v>
      </c>
      <c r="F234" s="146">
        <v>164614312</v>
      </c>
      <c r="G234" s="146">
        <v>164614312</v>
      </c>
      <c r="H234" s="146">
        <v>164614308</v>
      </c>
      <c r="I234" s="146"/>
      <c r="J234" s="146"/>
      <c r="K234" s="146"/>
      <c r="L234" s="146"/>
      <c r="M234" s="146"/>
      <c r="N234" s="146"/>
      <c r="O234" s="146"/>
      <c r="P234" s="143"/>
      <c r="Q234" s="143">
        <f t="shared" si="3"/>
        <v>658457244</v>
      </c>
      <c r="R234" s="320"/>
      <c r="S234" s="320"/>
      <c r="T234"/>
      <c r="U234"/>
      <c r="X234"/>
      <c r="Y234"/>
      <c r="Z234"/>
      <c r="AA234"/>
    </row>
    <row r="235" spans="2:27" s="40" customFormat="1" x14ac:dyDescent="0.25">
      <c r="B235" s="158" t="s">
        <v>385</v>
      </c>
      <c r="C235" s="145">
        <v>1975371875</v>
      </c>
      <c r="D235" s="145"/>
      <c r="E235" s="145">
        <v>164614312</v>
      </c>
      <c r="F235" s="145">
        <v>164614312</v>
      </c>
      <c r="G235" s="145">
        <v>164614312</v>
      </c>
      <c r="H235" s="145">
        <v>164614308</v>
      </c>
      <c r="I235" s="145"/>
      <c r="J235" s="145"/>
      <c r="K235" s="145"/>
      <c r="L235" s="145"/>
      <c r="M235" s="145"/>
      <c r="N235" s="145"/>
      <c r="O235" s="145"/>
      <c r="P235" s="165"/>
      <c r="Q235" s="145">
        <f t="shared" si="3"/>
        <v>658457244</v>
      </c>
      <c r="R235" s="320"/>
      <c r="S235" s="320"/>
      <c r="T235"/>
      <c r="U235"/>
      <c r="X235"/>
      <c r="Y235"/>
      <c r="Z235"/>
      <c r="AA235"/>
    </row>
    <row r="236" spans="2:27" s="89" customFormat="1" x14ac:dyDescent="0.25">
      <c r="B236" s="155" t="s">
        <v>131</v>
      </c>
      <c r="C236" s="156">
        <v>400000000</v>
      </c>
      <c r="D236" s="156"/>
      <c r="E236" s="156">
        <v>29081490.949999999</v>
      </c>
      <c r="F236" s="156">
        <v>38201928.289999999</v>
      </c>
      <c r="G236" s="156">
        <v>27899089.66</v>
      </c>
      <c r="H236" s="156">
        <v>29315652.890000001</v>
      </c>
      <c r="I236" s="156"/>
      <c r="J236" s="156"/>
      <c r="K236" s="156"/>
      <c r="L236" s="156"/>
      <c r="M236" s="156"/>
      <c r="N236" s="156"/>
      <c r="O236" s="156"/>
      <c r="P236" s="156"/>
      <c r="Q236" s="156">
        <f t="shared" si="3"/>
        <v>124498161.78999999</v>
      </c>
      <c r="R236" s="320"/>
      <c r="S236" s="320"/>
      <c r="T236"/>
      <c r="U236"/>
      <c r="X236"/>
      <c r="Y236"/>
      <c r="Z236"/>
      <c r="AA236"/>
    </row>
    <row r="237" spans="2:27" s="12" customFormat="1" x14ac:dyDescent="0.25">
      <c r="B237" s="159" t="s">
        <v>386</v>
      </c>
      <c r="C237" s="146">
        <v>400000000</v>
      </c>
      <c r="D237" s="146"/>
      <c r="E237" s="146">
        <v>29081490.949999999</v>
      </c>
      <c r="F237" s="146">
        <v>38201928.289999999</v>
      </c>
      <c r="G237" s="146">
        <v>27899089.66</v>
      </c>
      <c r="H237" s="146">
        <v>29315652.890000001</v>
      </c>
      <c r="I237" s="146"/>
      <c r="J237" s="146"/>
      <c r="K237" s="146"/>
      <c r="L237" s="146"/>
      <c r="M237" s="146"/>
      <c r="N237" s="146"/>
      <c r="O237" s="146"/>
      <c r="P237" s="143"/>
      <c r="Q237" s="143">
        <f t="shared" si="3"/>
        <v>124498161.78999999</v>
      </c>
      <c r="R237" s="320"/>
      <c r="S237" s="320"/>
      <c r="T237"/>
      <c r="U237"/>
      <c r="X237"/>
      <c r="Y237"/>
      <c r="Z237"/>
      <c r="AA237"/>
    </row>
    <row r="238" spans="2:27" s="40" customFormat="1" x14ac:dyDescent="0.25">
      <c r="B238" s="158" t="s">
        <v>387</v>
      </c>
      <c r="C238" s="145">
        <v>400000000</v>
      </c>
      <c r="D238" s="145"/>
      <c r="E238" s="145">
        <v>29081490.949999999</v>
      </c>
      <c r="F238" s="145">
        <v>38201928.289999999</v>
      </c>
      <c r="G238" s="145">
        <v>27899089.66</v>
      </c>
      <c r="H238" s="145">
        <v>29315652.890000001</v>
      </c>
      <c r="I238" s="145"/>
      <c r="J238" s="145"/>
      <c r="K238" s="145"/>
      <c r="L238" s="145"/>
      <c r="M238" s="145"/>
      <c r="N238" s="145"/>
      <c r="O238" s="145"/>
      <c r="P238" s="165"/>
      <c r="Q238" s="145">
        <f t="shared" si="3"/>
        <v>124498161.78999999</v>
      </c>
      <c r="R238" s="320"/>
      <c r="S238" s="320"/>
      <c r="T238"/>
      <c r="U238"/>
      <c r="X238"/>
      <c r="Y238"/>
      <c r="Z238"/>
      <c r="AA238"/>
    </row>
    <row r="239" spans="2:27" s="89" customFormat="1" x14ac:dyDescent="0.25">
      <c r="B239" s="155" t="s">
        <v>104</v>
      </c>
      <c r="C239" s="156">
        <v>1008000000</v>
      </c>
      <c r="D239" s="156"/>
      <c r="E239" s="156">
        <v>83999987.689999998</v>
      </c>
      <c r="F239" s="156">
        <v>83999987.170000002</v>
      </c>
      <c r="G239" s="156">
        <v>83999987.689999998</v>
      </c>
      <c r="H239" s="156">
        <v>83999989.700000003</v>
      </c>
      <c r="I239" s="156"/>
      <c r="J239" s="156"/>
      <c r="K239" s="156"/>
      <c r="L239" s="156"/>
      <c r="M239" s="156"/>
      <c r="N239" s="156"/>
      <c r="O239" s="156"/>
      <c r="P239" s="156"/>
      <c r="Q239" s="156">
        <f t="shared" si="3"/>
        <v>335999952.25</v>
      </c>
      <c r="R239" s="320"/>
      <c r="S239" s="320"/>
      <c r="T239"/>
      <c r="U239"/>
      <c r="X239"/>
      <c r="Y239"/>
      <c r="Z239"/>
      <c r="AA239"/>
    </row>
    <row r="240" spans="2:27" s="12" customFormat="1" x14ac:dyDescent="0.25">
      <c r="B240" s="159" t="s">
        <v>460</v>
      </c>
      <c r="C240" s="146">
        <v>1008000000</v>
      </c>
      <c r="D240" s="146"/>
      <c r="E240" s="146">
        <v>83999987.689999998</v>
      </c>
      <c r="F240" s="146">
        <v>83999987.170000002</v>
      </c>
      <c r="G240" s="146">
        <v>83999987.689999998</v>
      </c>
      <c r="H240" s="146">
        <v>83999989.700000003</v>
      </c>
      <c r="I240" s="146"/>
      <c r="J240" s="146"/>
      <c r="K240" s="146"/>
      <c r="L240" s="146"/>
      <c r="M240" s="146"/>
      <c r="N240" s="146"/>
      <c r="O240" s="146"/>
      <c r="P240" s="143"/>
      <c r="Q240" s="143">
        <f t="shared" si="3"/>
        <v>335999952.25</v>
      </c>
      <c r="R240" s="320"/>
      <c r="S240" s="320"/>
      <c r="T240"/>
      <c r="U240"/>
      <c r="X240"/>
      <c r="Y240"/>
      <c r="Z240"/>
      <c r="AA240"/>
    </row>
    <row r="241" spans="1:27" s="12" customFormat="1" x14ac:dyDescent="0.25">
      <c r="B241" s="158" t="s">
        <v>390</v>
      </c>
      <c r="C241" s="145">
        <v>1008000000</v>
      </c>
      <c r="D241" s="145"/>
      <c r="E241" s="145">
        <v>83999987.689999998</v>
      </c>
      <c r="F241" s="145">
        <v>83999987.170000002</v>
      </c>
      <c r="G241" s="145">
        <v>83999987.689999998</v>
      </c>
      <c r="H241" s="145">
        <v>83999989.700000003</v>
      </c>
      <c r="I241" s="145"/>
      <c r="J241" s="145"/>
      <c r="K241" s="145"/>
      <c r="L241" s="145"/>
      <c r="M241" s="145"/>
      <c r="N241" s="145"/>
      <c r="O241" s="145"/>
      <c r="P241" s="165"/>
      <c r="Q241" s="145">
        <f t="shared" si="3"/>
        <v>335999952.25</v>
      </c>
      <c r="R241" s="320"/>
      <c r="S241" s="320"/>
      <c r="T241"/>
      <c r="U241"/>
      <c r="X241"/>
      <c r="Y241"/>
      <c r="Z241"/>
      <c r="AA241"/>
    </row>
    <row r="242" spans="1:27" s="12" customFormat="1" x14ac:dyDescent="0.25">
      <c r="B242" s="155" t="s">
        <v>461</v>
      </c>
      <c r="C242" s="198">
        <v>886669483</v>
      </c>
      <c r="D242" s="198"/>
      <c r="E242" s="198">
        <v>59068395.600000001</v>
      </c>
      <c r="F242" s="198">
        <v>62258951.399999999</v>
      </c>
      <c r="G242" s="198">
        <v>58009471.030000001</v>
      </c>
      <c r="H242" s="198">
        <v>57657104.910000004</v>
      </c>
      <c r="I242" s="198"/>
      <c r="J242" s="198"/>
      <c r="K242" s="198"/>
      <c r="L242" s="198"/>
      <c r="M242" s="198"/>
      <c r="N242" s="198"/>
      <c r="O242" s="198"/>
      <c r="P242" s="198"/>
      <c r="Q242" s="198">
        <f t="shared" si="3"/>
        <v>236993922.94</v>
      </c>
      <c r="R242" s="320"/>
      <c r="S242" s="320"/>
      <c r="T242"/>
      <c r="U242"/>
      <c r="X242"/>
      <c r="Y242"/>
      <c r="Z242"/>
      <c r="AA242"/>
    </row>
    <row r="243" spans="1:27" s="12" customFormat="1" x14ac:dyDescent="0.25">
      <c r="B243" s="159" t="s">
        <v>462</v>
      </c>
      <c r="C243" s="146">
        <v>886669483</v>
      </c>
      <c r="D243" s="146"/>
      <c r="E243" s="146">
        <v>59068395.600000001</v>
      </c>
      <c r="F243" s="146">
        <v>62258951.399999999</v>
      </c>
      <c r="G243" s="146">
        <v>58009471.030000001</v>
      </c>
      <c r="H243" s="146">
        <v>57657104.910000004</v>
      </c>
      <c r="I243" s="146"/>
      <c r="J243" s="146"/>
      <c r="K243" s="146"/>
      <c r="L243" s="146"/>
      <c r="M243" s="146"/>
      <c r="N243" s="146"/>
      <c r="O243" s="146"/>
      <c r="P243" s="199"/>
      <c r="Q243" s="199">
        <f t="shared" si="3"/>
        <v>236993922.94</v>
      </c>
      <c r="R243" s="320"/>
      <c r="S243" s="320"/>
      <c r="T243"/>
      <c r="U243"/>
      <c r="X243"/>
      <c r="Y243"/>
      <c r="Z243"/>
      <c r="AA243"/>
    </row>
    <row r="244" spans="1:27" x14ac:dyDescent="0.25">
      <c r="B244" s="158" t="s">
        <v>463</v>
      </c>
      <c r="C244" s="145">
        <v>886669483</v>
      </c>
      <c r="D244" s="145"/>
      <c r="E244" s="145">
        <v>59068395.600000001</v>
      </c>
      <c r="F244" s="145">
        <v>62258951.399999999</v>
      </c>
      <c r="G244" s="145">
        <v>58009471.030000001</v>
      </c>
      <c r="H244" s="145">
        <v>57657104.910000004</v>
      </c>
      <c r="I244" s="145"/>
      <c r="J244" s="145"/>
      <c r="K244" s="145"/>
      <c r="L244" s="145"/>
      <c r="M244" s="145"/>
      <c r="N244" s="145"/>
      <c r="O244" s="145"/>
      <c r="P244" s="200"/>
      <c r="Q244" s="145">
        <f t="shared" si="3"/>
        <v>236993922.94</v>
      </c>
      <c r="R244" s="320"/>
      <c r="S244" s="320"/>
    </row>
    <row r="245" spans="1:27" x14ac:dyDescent="0.25">
      <c r="B245" s="170" t="s">
        <v>69</v>
      </c>
      <c r="C245" s="154">
        <f t="shared" ref="C245:O245" si="4">C10+C17+C224+C227+C230+C233+C236+C239+C242</f>
        <v>1622833406287</v>
      </c>
      <c r="D245" s="154">
        <f t="shared" si="4"/>
        <v>0</v>
      </c>
      <c r="E245" s="147">
        <f t="shared" si="4"/>
        <v>138608231231.77005</v>
      </c>
      <c r="F245" s="147">
        <f t="shared" si="4"/>
        <v>112907758069.47</v>
      </c>
      <c r="G245" s="147">
        <f t="shared" si="4"/>
        <v>124667763059.13005</v>
      </c>
      <c r="H245" s="147">
        <f t="shared" si="4"/>
        <v>111388760506.73999</v>
      </c>
      <c r="I245" s="147">
        <f t="shared" si="4"/>
        <v>0</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487572512867.11011</v>
      </c>
      <c r="R245" s="320"/>
      <c r="S245" s="320"/>
    </row>
    <row r="246" spans="1:27" x14ac:dyDescent="0.25">
      <c r="P246" s="5">
        <v>0</v>
      </c>
      <c r="R246" s="320"/>
      <c r="S246" s="320"/>
    </row>
    <row r="247" spans="1:27" x14ac:dyDescent="0.25">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x14ac:dyDescent="0.25">
      <c r="A248" s="10"/>
      <c r="B248" s="155" t="s">
        <v>422</v>
      </c>
      <c r="C248" s="323">
        <v>121192561989</v>
      </c>
      <c r="D248" s="323"/>
      <c r="E248" s="156">
        <v>18325477529.639999</v>
      </c>
      <c r="F248" s="156">
        <v>11012778852.040001</v>
      </c>
      <c r="G248" s="156">
        <v>10735349030.219999</v>
      </c>
      <c r="H248" s="156">
        <v>3203496770.4000001</v>
      </c>
      <c r="I248" s="156"/>
      <c r="J248" s="156"/>
      <c r="K248" s="156"/>
      <c r="L248" s="156"/>
      <c r="M248" s="156"/>
      <c r="N248" s="156"/>
      <c r="O248" s="156"/>
      <c r="P248" s="156"/>
      <c r="Q248" s="156">
        <f t="shared" ref="Q248:Q254" si="6">SUM(E248:P248)</f>
        <v>43277102182.300003</v>
      </c>
      <c r="R248" s="320"/>
    </row>
    <row r="249" spans="1:27" x14ac:dyDescent="0.25">
      <c r="B249" s="26" t="s">
        <v>101</v>
      </c>
      <c r="C249" s="267">
        <v>101192561989</v>
      </c>
      <c r="D249" s="267"/>
      <c r="E249" s="182">
        <v>18325477529.639999</v>
      </c>
      <c r="F249" s="182">
        <v>9030923051.8500004</v>
      </c>
      <c r="G249" s="182">
        <v>10289889251.969999</v>
      </c>
      <c r="H249" s="182">
        <v>2602483395.2200003</v>
      </c>
      <c r="I249" s="182"/>
      <c r="J249" s="182"/>
      <c r="K249" s="182"/>
      <c r="L249" s="182"/>
      <c r="M249" s="182"/>
      <c r="N249" s="182"/>
      <c r="O249" s="182"/>
      <c r="P249" s="182"/>
      <c r="Q249" s="182">
        <f t="shared" si="6"/>
        <v>40248773228.68</v>
      </c>
      <c r="R249" s="320"/>
    </row>
    <row r="250" spans="1:27" x14ac:dyDescent="0.25">
      <c r="B250" s="159" t="s">
        <v>374</v>
      </c>
      <c r="C250" s="201">
        <v>101192561989</v>
      </c>
      <c r="D250" s="201"/>
      <c r="E250" s="162">
        <v>18325477529.639999</v>
      </c>
      <c r="F250" s="162">
        <v>9030923051.8500004</v>
      </c>
      <c r="G250" s="162">
        <v>10289889251.969999</v>
      </c>
      <c r="H250" s="162">
        <v>2602483395.2200003</v>
      </c>
      <c r="I250" s="162"/>
      <c r="J250" s="162"/>
      <c r="K250" s="162"/>
      <c r="L250" s="162"/>
      <c r="M250" s="162"/>
      <c r="N250" s="162"/>
      <c r="O250" s="162"/>
      <c r="P250" s="162"/>
      <c r="Q250" s="186">
        <f t="shared" si="6"/>
        <v>40248773228.68</v>
      </c>
      <c r="R250" s="320"/>
    </row>
    <row r="251" spans="1:27" s="40" customFormat="1" x14ac:dyDescent="0.25">
      <c r="B251" s="158" t="s">
        <v>375</v>
      </c>
      <c r="C251" s="201">
        <v>101192561989</v>
      </c>
      <c r="D251" s="201"/>
      <c r="E251" s="166">
        <v>18325477529.639999</v>
      </c>
      <c r="F251" s="166">
        <v>9030923051.8500004</v>
      </c>
      <c r="G251" s="166">
        <v>10289889251.969999</v>
      </c>
      <c r="H251" s="166">
        <v>2602483395.2200003</v>
      </c>
      <c r="I251" s="166"/>
      <c r="J251" s="166"/>
      <c r="K251" s="166"/>
      <c r="L251" s="166"/>
      <c r="M251" s="166"/>
      <c r="N251" s="166"/>
      <c r="O251" s="166"/>
      <c r="P251" s="166"/>
      <c r="Q251" s="189">
        <f t="shared" si="6"/>
        <v>40248773228.68</v>
      </c>
      <c r="R251" s="320"/>
      <c r="S251"/>
      <c r="X251"/>
      <c r="Y251"/>
      <c r="Z251"/>
      <c r="AA251"/>
    </row>
    <row r="252" spans="1:27" x14ac:dyDescent="0.25">
      <c r="B252" s="26" t="s">
        <v>95</v>
      </c>
      <c r="C252" s="267">
        <v>20000000000</v>
      </c>
      <c r="D252" s="267"/>
      <c r="E252" s="182">
        <v>0</v>
      </c>
      <c r="F252" s="182">
        <v>1981855800.1900001</v>
      </c>
      <c r="G252" s="182">
        <v>445459778.25</v>
      </c>
      <c r="H252" s="182">
        <v>601013375.17999995</v>
      </c>
      <c r="I252" s="182"/>
      <c r="J252" s="182"/>
      <c r="K252" s="182"/>
      <c r="L252" s="182"/>
      <c r="M252" s="182"/>
      <c r="N252" s="182"/>
      <c r="O252" s="182"/>
      <c r="P252" s="182"/>
      <c r="Q252" s="182">
        <f t="shared" si="6"/>
        <v>3028328953.6199999</v>
      </c>
      <c r="R252" s="320"/>
    </row>
    <row r="253" spans="1:27" x14ac:dyDescent="0.25">
      <c r="B253" s="159" t="s">
        <v>376</v>
      </c>
      <c r="C253" s="201">
        <v>20000000000</v>
      </c>
      <c r="D253" s="201"/>
      <c r="E253" s="162">
        <v>0</v>
      </c>
      <c r="F253" s="162">
        <v>1981855800.1900001</v>
      </c>
      <c r="G253" s="162">
        <v>445459778.25</v>
      </c>
      <c r="H253" s="162">
        <v>601013375.17999995</v>
      </c>
      <c r="I253" s="162"/>
      <c r="J253" s="162"/>
      <c r="K253" s="162"/>
      <c r="L253" s="162"/>
      <c r="M253" s="162"/>
      <c r="N253" s="162"/>
      <c r="O253" s="162"/>
      <c r="P253" s="162"/>
      <c r="Q253" s="186">
        <f t="shared" si="6"/>
        <v>3028328953.6199999</v>
      </c>
      <c r="R253" s="320"/>
    </row>
    <row r="254" spans="1:27" x14ac:dyDescent="0.25">
      <c r="B254" s="158" t="s">
        <v>377</v>
      </c>
      <c r="C254" s="201">
        <v>20000000000</v>
      </c>
      <c r="D254" s="201"/>
      <c r="E254" s="166">
        <v>0</v>
      </c>
      <c r="F254" s="166">
        <v>1981855800.1900001</v>
      </c>
      <c r="G254" s="166">
        <v>445459778.25</v>
      </c>
      <c r="H254" s="166">
        <v>601013375.17999995</v>
      </c>
      <c r="I254" s="166"/>
      <c r="J254" s="166"/>
      <c r="K254" s="166"/>
      <c r="L254" s="166"/>
      <c r="M254" s="166"/>
      <c r="N254" s="166"/>
      <c r="O254" s="166"/>
      <c r="P254" s="166"/>
      <c r="Q254" s="164">
        <f t="shared" si="6"/>
        <v>3028328953.6199999</v>
      </c>
      <c r="R254" s="320"/>
    </row>
    <row r="255" spans="1:27" x14ac:dyDescent="0.25">
      <c r="B255" s="170" t="s">
        <v>70</v>
      </c>
      <c r="C255" s="154">
        <f>C248</f>
        <v>121192561989</v>
      </c>
      <c r="D255" s="154">
        <f>D248</f>
        <v>0</v>
      </c>
      <c r="E255" s="147">
        <f t="shared" ref="E255:P255" si="7">+E248</f>
        <v>18325477529.639999</v>
      </c>
      <c r="F255" s="147">
        <f t="shared" si="7"/>
        <v>11012778852.040001</v>
      </c>
      <c r="G255" s="147">
        <f t="shared" si="7"/>
        <v>10735349030.219999</v>
      </c>
      <c r="H255" s="147">
        <f t="shared" si="7"/>
        <v>3203496770.4000001</v>
      </c>
      <c r="I255" s="147">
        <f t="shared" si="7"/>
        <v>0</v>
      </c>
      <c r="J255" s="147">
        <f t="shared" si="7"/>
        <v>0</v>
      </c>
      <c r="K255" s="147">
        <f t="shared" si="7"/>
        <v>0</v>
      </c>
      <c r="L255" s="147">
        <f t="shared" si="7"/>
        <v>0</v>
      </c>
      <c r="M255" s="147">
        <f t="shared" si="7"/>
        <v>0</v>
      </c>
      <c r="N255" s="147">
        <f t="shared" si="7"/>
        <v>0</v>
      </c>
      <c r="O255" s="147">
        <f t="shared" si="7"/>
        <v>0</v>
      </c>
      <c r="P255" s="147">
        <f t="shared" si="7"/>
        <v>0</v>
      </c>
      <c r="Q255" s="147">
        <f>Q248</f>
        <v>43277102182.300003</v>
      </c>
      <c r="R255" s="317"/>
    </row>
    <row r="256" spans="1:27" x14ac:dyDescent="0.25">
      <c r="B256" s="27"/>
      <c r="C256" s="23"/>
      <c r="D256" s="23"/>
      <c r="E256" s="149"/>
      <c r="F256" s="149"/>
      <c r="G256" s="149"/>
      <c r="H256" s="149"/>
      <c r="I256" s="149"/>
      <c r="J256" s="149"/>
      <c r="K256" s="149"/>
      <c r="L256" s="149"/>
      <c r="M256" s="149"/>
      <c r="N256" s="149"/>
      <c r="O256" s="149"/>
      <c r="P256" s="149"/>
      <c r="Q256" s="149"/>
      <c r="R256" s="317"/>
    </row>
    <row r="257" spans="2:18" x14ac:dyDescent="0.25">
      <c r="B257" s="170" t="s">
        <v>51</v>
      </c>
      <c r="C257" s="154">
        <f t="shared" ref="C257:Q257" si="8">C245+C255</f>
        <v>1744025968276</v>
      </c>
      <c r="D257" s="154">
        <f t="shared" si="8"/>
        <v>0</v>
      </c>
      <c r="E257" s="147">
        <f t="shared" si="8"/>
        <v>156933708761.41003</v>
      </c>
      <c r="F257" s="147">
        <f t="shared" si="8"/>
        <v>123920536921.51001</v>
      </c>
      <c r="G257" s="147">
        <f t="shared" si="8"/>
        <v>135403112089.35005</v>
      </c>
      <c r="H257" s="147">
        <f t="shared" si="8"/>
        <v>114592257277.13998</v>
      </c>
      <c r="I257" s="147">
        <f t="shared" si="8"/>
        <v>0</v>
      </c>
      <c r="J257" s="147">
        <f t="shared" si="8"/>
        <v>0</v>
      </c>
      <c r="K257" s="147">
        <f t="shared" si="8"/>
        <v>0</v>
      </c>
      <c r="L257" s="147">
        <f t="shared" si="8"/>
        <v>0</v>
      </c>
      <c r="M257" s="147">
        <f t="shared" si="8"/>
        <v>0</v>
      </c>
      <c r="N257" s="147">
        <f t="shared" si="8"/>
        <v>0</v>
      </c>
      <c r="O257" s="147">
        <f t="shared" si="8"/>
        <v>0</v>
      </c>
      <c r="P257" s="147">
        <f t="shared" si="8"/>
        <v>0</v>
      </c>
      <c r="Q257" s="147">
        <f t="shared" si="8"/>
        <v>530849615049.4101</v>
      </c>
      <c r="R257" s="317"/>
    </row>
    <row r="258" spans="2:18" x14ac:dyDescent="0.25">
      <c r="B258" s="128" t="s">
        <v>391</v>
      </c>
      <c r="C258" s="6"/>
      <c r="D258" s="6"/>
      <c r="E258" s="314"/>
      <c r="F258" s="314"/>
      <c r="G258" s="314"/>
      <c r="H258" s="314"/>
      <c r="I258" s="191"/>
      <c r="J258" s="191"/>
      <c r="K258" s="191"/>
      <c r="L258" s="191"/>
      <c r="M258" s="191"/>
      <c r="N258" s="191"/>
      <c r="O258" s="191"/>
      <c r="P258" s="191"/>
      <c r="Q258" s="314"/>
      <c r="R258" s="317"/>
    </row>
    <row r="259" spans="2:18" x14ac:dyDescent="0.25">
      <c r="B259" s="318" t="s">
        <v>486</v>
      </c>
      <c r="R259" s="317"/>
    </row>
    <row r="260" spans="2:18" x14ac:dyDescent="0.25">
      <c r="B260" s="318" t="s">
        <v>487</v>
      </c>
      <c r="R260" s="317"/>
    </row>
    <row r="261" spans="2:18" x14ac:dyDescent="0.25">
      <c r="B261" s="32" t="s">
        <v>152</v>
      </c>
      <c r="R261" s="317"/>
    </row>
    <row r="262" spans="2:18" ht="36" hidden="1" x14ac:dyDescent="0.25">
      <c r="B262" s="325" t="s">
        <v>471</v>
      </c>
      <c r="R262" s="317"/>
    </row>
    <row r="263" spans="2:18" x14ac:dyDescent="0.25">
      <c r="R263" s="317"/>
    </row>
    <row r="265" spans="2:18" x14ac:dyDescent="0.25">
      <c r="M265" s="16"/>
      <c r="N265"/>
      <c r="O265"/>
      <c r="P265"/>
      <c r="Q265"/>
    </row>
    <row r="266" spans="2:18" x14ac:dyDescent="0.25">
      <c r="N266"/>
      <c r="O266"/>
      <c r="P266"/>
      <c r="Q266"/>
    </row>
    <row r="267" spans="2:18" x14ac:dyDescent="0.25">
      <c r="Q267" s="5"/>
    </row>
    <row r="268" spans="2:18" x14ac:dyDescent="0.25">
      <c r="Q268" s="5"/>
    </row>
    <row r="269" spans="2:18" x14ac:dyDescent="0.25">
      <c r="Q269" s="5"/>
    </row>
    <row r="270" spans="2:18" x14ac:dyDescent="0.25">
      <c r="Q270" s="5"/>
    </row>
    <row r="271" spans="2:18" x14ac:dyDescent="0.25">
      <c r="Q271" s="5"/>
    </row>
    <row r="272" spans="2:18" x14ac:dyDescent="0.25">
      <c r="Q272" s="5"/>
    </row>
    <row r="273" spans="17:17" x14ac:dyDescent="0.25">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58</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63</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66</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30"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72</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9.2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74</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4"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5.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46" t="s">
        <v>52</v>
      </c>
      <c r="C48" s="346"/>
      <c r="D48" s="48"/>
      <c r="E48"/>
      <c r="F48"/>
      <c r="G48"/>
      <c r="H48"/>
      <c r="I48"/>
      <c r="J48"/>
      <c r="K48"/>
      <c r="L48"/>
      <c r="M48"/>
      <c r="N48"/>
      <c r="O48"/>
      <c r="P48"/>
      <c r="Q48"/>
    </row>
    <row r="49" spans="2:17" ht="15" x14ac:dyDescent="0.25">
      <c r="B49" s="346" t="s">
        <v>71</v>
      </c>
      <c r="C49" s="346"/>
      <c r="D49" s="48"/>
      <c r="E49"/>
      <c r="F49"/>
      <c r="G49"/>
      <c r="H49"/>
      <c r="I49"/>
      <c r="J49"/>
      <c r="K49"/>
      <c r="L49"/>
      <c r="M49"/>
      <c r="N49"/>
      <c r="O49"/>
      <c r="P49"/>
      <c r="Q49"/>
    </row>
    <row r="50" spans="2:17" ht="15" x14ac:dyDescent="0.25">
      <c r="B50" s="346" t="s">
        <v>54</v>
      </c>
      <c r="C50" s="346"/>
      <c r="D50" s="48"/>
      <c r="E50"/>
      <c r="F50"/>
      <c r="G50"/>
      <c r="H50"/>
      <c r="I50"/>
      <c r="J50"/>
      <c r="K50"/>
      <c r="L50"/>
      <c r="M50"/>
      <c r="N50"/>
      <c r="O50"/>
      <c r="P50"/>
      <c r="Q50"/>
    </row>
    <row r="51" spans="2:17" ht="15" x14ac:dyDescent="0.25">
      <c r="B51" s="346" t="s">
        <v>55</v>
      </c>
      <c r="C51" s="346"/>
      <c r="D51" s="48"/>
      <c r="E51"/>
      <c r="F51"/>
      <c r="G51"/>
      <c r="H51"/>
      <c r="I51"/>
      <c r="J51"/>
      <c r="K51"/>
      <c r="L51"/>
      <c r="M51"/>
      <c r="N51"/>
      <c r="O51"/>
      <c r="P51"/>
      <c r="Q51"/>
    </row>
  </sheetData>
  <mergeCells count="12">
    <mergeCell ref="B5:Q5"/>
    <mergeCell ref="B4:Q4"/>
    <mergeCell ref="B3:Q3"/>
    <mergeCell ref="B2:Q2"/>
    <mergeCell ref="B50:C50"/>
    <mergeCell ref="D8:D9"/>
    <mergeCell ref="E8:Q8"/>
    <mergeCell ref="B51:C51"/>
    <mergeCell ref="B48:C48"/>
    <mergeCell ref="B49:C49"/>
    <mergeCell ref="B8:B9"/>
    <mergeCell ref="C8:C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102</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0.2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D2A1A-D0A6-4F58-8E58-7185219F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8EFF8-9B6B-4A87-8476-25CD3F52C254}">
  <ds:schemaRefs>
    <ds:schemaRef ds:uri="http://www.w3.org/XML/1998/namespace"/>
    <ds:schemaRef ds:uri="http://purl.org/dc/terms/"/>
    <ds:schemaRef ds:uri="http://purl.org/dc/elements/1.1/"/>
    <ds:schemaRef ds:uri="http://purl.org/dc/dcmitype/"/>
    <ds:schemaRef ds:uri="09100588-ee89-45b2-81d6-a67d223ce91b"/>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f7c7372e-77c9-4c4a-9e9a-3e04be05905d"/>
  </ds:schemaRefs>
</ds:datastoreItem>
</file>

<file path=customXml/itemProps3.xml><?xml version="1.0" encoding="utf-8"?>
<ds:datastoreItem xmlns:ds="http://schemas.openxmlformats.org/officeDocument/2006/customXml" ds:itemID="{4AF57AE3-E110-4D96-BE80-FDF326EE298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2026</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2026-05-21T15:34:59Z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