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10950" documentId="8_{0FFEBC87-35E0-45D7-A721-D9B70D9640E6}" xr6:coauthVersionLast="47" xr6:coauthVersionMax="47" xr10:uidLastSave="{6369FCC7-2815-486C-85D3-9DFB64813F91}"/>
  <bookViews>
    <workbookView xWindow="-120" yWindow="-120" windowWidth="29040" windowHeight="15720" firstSheet="11" activeTab="12"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 name="2026" sheetId="42" r:id="rId13"/>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'2025'!$B$2:$Q$383</definedName>
    <definedName name="_xlnm._FilterDatabase" localSheetId="12" hidden="1">'2026'!$B$2:$Q$350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7" i="42" l="1"/>
  <c r="P398" i="41"/>
  <c r="O398" i="41"/>
  <c r="N398" i="41"/>
  <c r="M398" i="41"/>
  <c r="L398" i="41"/>
  <c r="K398" i="41"/>
  <c r="J398" i="41"/>
  <c r="I398" i="41"/>
  <c r="H398" i="41"/>
  <c r="G398" i="41"/>
  <c r="F398" i="41"/>
  <c r="E398" i="41"/>
  <c r="Q43" i="41"/>
  <c r="Q282" i="41"/>
  <c r="Q350" i="42"/>
  <c r="Q349" i="42"/>
  <c r="Q348" i="42"/>
  <c r="Q347" i="42"/>
  <c r="Q346" i="42"/>
  <c r="Q345" i="42"/>
  <c r="Q344" i="42"/>
  <c r="Q343" i="42"/>
  <c r="Q342" i="42"/>
  <c r="Q341" i="42"/>
  <c r="Q340" i="42"/>
  <c r="Q339" i="42"/>
  <c r="Q338" i="42"/>
  <c r="Q337" i="42"/>
  <c r="Q336" i="42"/>
  <c r="Q335" i="42"/>
  <c r="Q334" i="42"/>
  <c r="Q333" i="42"/>
  <c r="Q332" i="42"/>
  <c r="Q331" i="42"/>
  <c r="Q330" i="42"/>
  <c r="Q329" i="42"/>
  <c r="Q328" i="42"/>
  <c r="Q327" i="42"/>
  <c r="Q326" i="42"/>
  <c r="Q325" i="42"/>
  <c r="Q324" i="42"/>
  <c r="Q323" i="42"/>
  <c r="Q322" i="42"/>
  <c r="Q321" i="42"/>
  <c r="Q320" i="42"/>
  <c r="Q319" i="42"/>
  <c r="Q318" i="42"/>
  <c r="Q317" i="42"/>
  <c r="Q316" i="42"/>
  <c r="Q315" i="42"/>
  <c r="Q314" i="42"/>
  <c r="Q313" i="42"/>
  <c r="Q312" i="42"/>
  <c r="Q311" i="42"/>
  <c r="Q310" i="42"/>
  <c r="Q309" i="42"/>
  <c r="Q308" i="42"/>
  <c r="Q307" i="42"/>
  <c r="Q306" i="42"/>
  <c r="Q305" i="42"/>
  <c r="Q304" i="42"/>
  <c r="Q303" i="42"/>
  <c r="Q302" i="42"/>
  <c r="Q301" i="42"/>
  <c r="Q300" i="42"/>
  <c r="Q299" i="42"/>
  <c r="Q298" i="42"/>
  <c r="Q297" i="42"/>
  <c r="Q296" i="42"/>
  <c r="Q295" i="42"/>
  <c r="Q294" i="42"/>
  <c r="Q293" i="42"/>
  <c r="Q292" i="42"/>
  <c r="Q291" i="42"/>
  <c r="Q290" i="42"/>
  <c r="Q289" i="42"/>
  <c r="Q288" i="42"/>
  <c r="Q287" i="42"/>
  <c r="Q286" i="42"/>
  <c r="Q285" i="42"/>
  <c r="Q284" i="42"/>
  <c r="Q283" i="42"/>
  <c r="Q282" i="42"/>
  <c r="Q281" i="42"/>
  <c r="Q280" i="42"/>
  <c r="Q279" i="42"/>
  <c r="Q278"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53" i="42"/>
  <c r="Q252" i="42"/>
  <c r="Q251" i="42"/>
  <c r="Q250" i="42"/>
  <c r="Q249" i="42"/>
  <c r="Q248" i="42"/>
  <c r="Q247" i="42"/>
  <c r="Q246" i="42"/>
  <c r="Q245" i="42"/>
  <c r="Q244" i="42"/>
  <c r="Q243" i="42"/>
  <c r="Q242" i="42"/>
  <c r="Q241" i="42"/>
  <c r="Q240" i="42"/>
  <c r="Q239" i="42"/>
  <c r="Q238" i="42"/>
  <c r="Q237" i="42"/>
  <c r="Q236" i="42"/>
  <c r="Q235" i="42"/>
  <c r="Q234" i="42"/>
  <c r="Q233" i="42"/>
  <c r="Q232" i="42"/>
  <c r="Q231" i="42"/>
  <c r="Q230" i="42"/>
  <c r="Q229" i="42"/>
  <c r="Q228" i="42"/>
  <c r="Q226" i="42"/>
  <c r="Q225" i="42"/>
  <c r="Q224" i="42"/>
  <c r="Q223" i="42"/>
  <c r="Q222" i="42"/>
  <c r="Q221" i="42"/>
  <c r="Q220" i="42"/>
  <c r="Q219" i="42"/>
  <c r="Q218" i="42"/>
  <c r="Q217"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193" i="42"/>
  <c r="Q192" i="42"/>
  <c r="Q191" i="42"/>
  <c r="Q190" i="42"/>
  <c r="Q189" i="42"/>
  <c r="Q188" i="42"/>
  <c r="Q187" i="42"/>
  <c r="Q186"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62" i="42"/>
  <c r="Q161" i="42"/>
  <c r="Q160" i="42"/>
  <c r="Q159" i="42"/>
  <c r="Q158" i="42"/>
  <c r="Q157" i="42"/>
  <c r="Q156" i="42"/>
  <c r="Q155"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31" i="42"/>
  <c r="Q130" i="42"/>
  <c r="Q129" i="42"/>
  <c r="Q128" i="42"/>
  <c r="Q127" i="42"/>
  <c r="Q126" i="42"/>
  <c r="Q125" i="42"/>
  <c r="Q124"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P362" i="42"/>
  <c r="O362" i="42"/>
  <c r="N362" i="42"/>
  <c r="M362" i="42"/>
  <c r="L362" i="42"/>
  <c r="K362" i="42"/>
  <c r="J362" i="42"/>
  <c r="I362" i="42"/>
  <c r="H362" i="42"/>
  <c r="G362" i="42"/>
  <c r="F362" i="42"/>
  <c r="E362" i="42"/>
  <c r="D362" i="42"/>
  <c r="C362" i="42"/>
  <c r="Q361" i="42"/>
  <c r="Q360" i="42"/>
  <c r="Q359" i="42"/>
  <c r="Q358" i="42"/>
  <c r="Q357" i="42"/>
  <c r="Q356" i="42"/>
  <c r="Q355" i="42"/>
  <c r="Q354" i="42"/>
  <c r="P351" i="42"/>
  <c r="O351" i="42"/>
  <c r="N351" i="42"/>
  <c r="N364" i="42" s="1"/>
  <c r="M351" i="42"/>
  <c r="L351" i="42"/>
  <c r="L364" i="42" s="1"/>
  <c r="K351" i="42"/>
  <c r="J351" i="42"/>
  <c r="I351" i="42"/>
  <c r="H351" i="42"/>
  <c r="G351" i="42"/>
  <c r="F351" i="42"/>
  <c r="F364" i="42" s="1"/>
  <c r="E351" i="42"/>
  <c r="D351" i="42"/>
  <c r="C351" i="42"/>
  <c r="Q9" i="42"/>
  <c r="O385" i="41"/>
  <c r="N385" i="41"/>
  <c r="M385" i="41"/>
  <c r="L385" i="41"/>
  <c r="K385" i="41"/>
  <c r="J385" i="41"/>
  <c r="I385" i="41"/>
  <c r="G385" i="41"/>
  <c r="D385" i="41"/>
  <c r="Q111" i="41"/>
  <c r="Q110" i="41"/>
  <c r="Q109" i="41"/>
  <c r="Q345" i="41"/>
  <c r="Q344" i="41"/>
  <c r="Q343" i="41"/>
  <c r="Q342" i="41"/>
  <c r="Q375" i="41"/>
  <c r="Q374" i="41"/>
  <c r="Q172" i="41"/>
  <c r="Q164" i="41"/>
  <c r="Q156" i="41"/>
  <c r="Q124" i="41"/>
  <c r="Q117" i="41"/>
  <c r="Q115" i="41"/>
  <c r="Q113" i="41"/>
  <c r="Q112" i="41"/>
  <c r="Q108" i="41"/>
  <c r="Q106" i="41"/>
  <c r="Q104" i="41"/>
  <c r="Q103" i="41"/>
  <c r="Q102" i="41"/>
  <c r="Q100" i="41"/>
  <c r="Q98" i="41"/>
  <c r="Q97" i="41"/>
  <c r="Q95" i="41"/>
  <c r="Q94" i="41"/>
  <c r="Q93" i="41"/>
  <c r="Q92" i="41"/>
  <c r="Q90" i="41"/>
  <c r="Q88" i="41"/>
  <c r="Q87" i="41"/>
  <c r="Q86" i="41"/>
  <c r="Q84" i="41"/>
  <c r="Q82" i="41"/>
  <c r="Q81" i="41"/>
  <c r="Q79" i="41"/>
  <c r="Q78" i="41"/>
  <c r="Q77" i="41"/>
  <c r="Q75" i="41"/>
  <c r="Q74" i="41"/>
  <c r="Q70" i="41"/>
  <c r="Q68" i="41"/>
  <c r="Q64" i="41"/>
  <c r="Q61" i="41"/>
  <c r="Q59" i="41"/>
  <c r="Q57" i="41"/>
  <c r="Q55" i="41"/>
  <c r="Q52" i="41"/>
  <c r="Q50" i="41"/>
  <c r="Q49" i="41"/>
  <c r="Q48" i="41"/>
  <c r="Q47" i="41"/>
  <c r="Q46" i="41"/>
  <c r="Q44" i="41"/>
  <c r="Q41" i="41"/>
  <c r="Q39" i="41"/>
  <c r="Q38" i="41"/>
  <c r="Q37" i="41"/>
  <c r="Q36" i="41"/>
  <c r="Q34" i="41"/>
  <c r="Q31" i="41"/>
  <c r="Q30" i="41"/>
  <c r="Q29" i="41"/>
  <c r="Q27" i="41"/>
  <c r="Q25" i="41"/>
  <c r="Q23" i="41"/>
  <c r="Q21" i="41"/>
  <c r="Q19" i="41"/>
  <c r="Q18" i="41"/>
  <c r="Q16" i="41"/>
  <c r="Q15" i="41"/>
  <c r="Q13" i="41"/>
  <c r="Q10" i="41"/>
  <c r="Q320" i="41"/>
  <c r="Q319" i="41"/>
  <c r="Q266" i="41"/>
  <c r="Q327" i="35"/>
  <c r="Q384" i="41"/>
  <c r="Q383" i="41"/>
  <c r="Q382" i="41"/>
  <c r="Q381" i="41"/>
  <c r="Q380" i="41"/>
  <c r="Q379" i="41"/>
  <c r="Q378" i="41"/>
  <c r="Q377" i="41"/>
  <c r="Q376"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1" i="41"/>
  <c r="Q340" i="41"/>
  <c r="Q339" i="41"/>
  <c r="Q338" i="41"/>
  <c r="Q337" i="41"/>
  <c r="Q336" i="41"/>
  <c r="Q335" i="41"/>
  <c r="Q334" i="41"/>
  <c r="Q333" i="41"/>
  <c r="Q332" i="41"/>
  <c r="Q331" i="41"/>
  <c r="Q330" i="41"/>
  <c r="Q329" i="41"/>
  <c r="Q328" i="41"/>
  <c r="Q327" i="41"/>
  <c r="Q326" i="41"/>
  <c r="Q325" i="41"/>
  <c r="Q324" i="41"/>
  <c r="Q323" i="41"/>
  <c r="Q322" i="41"/>
  <c r="Q321"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114" i="41"/>
  <c r="Q62" i="41"/>
  <c r="Q54" i="41"/>
  <c r="Q116" i="41"/>
  <c r="Q118" i="41"/>
  <c r="Q119" i="41"/>
  <c r="Q120" i="41"/>
  <c r="Q121" i="41"/>
  <c r="Q122" i="41"/>
  <c r="Q123" i="41"/>
  <c r="Q125" i="41"/>
  <c r="Q126" i="41"/>
  <c r="Q127" i="41"/>
  <c r="Q128" i="41"/>
  <c r="Q129" i="41"/>
  <c r="Q130" i="41"/>
  <c r="Q131" i="41"/>
  <c r="Q133" i="41"/>
  <c r="Q134" i="41"/>
  <c r="Q135" i="41"/>
  <c r="Q136" i="41"/>
  <c r="Q137" i="41"/>
  <c r="Q138" i="41"/>
  <c r="Q139" i="41"/>
  <c r="Q141" i="41"/>
  <c r="Q142" i="41"/>
  <c r="Q143" i="41"/>
  <c r="Q144" i="41"/>
  <c r="Q145" i="41"/>
  <c r="Q146" i="41"/>
  <c r="Q147" i="41"/>
  <c r="Q149" i="41"/>
  <c r="Q150" i="41"/>
  <c r="Q151" i="41"/>
  <c r="Q152" i="41"/>
  <c r="Q153" i="41"/>
  <c r="Q154" i="41"/>
  <c r="Q155" i="41"/>
  <c r="Q157" i="41"/>
  <c r="Q158" i="41"/>
  <c r="Q159" i="41"/>
  <c r="Q160" i="41"/>
  <c r="Q161" i="41"/>
  <c r="Q162" i="41"/>
  <c r="Q163" i="41"/>
  <c r="Q165" i="41"/>
  <c r="Q166" i="41"/>
  <c r="Q167" i="41"/>
  <c r="Q168" i="41"/>
  <c r="Q169" i="41"/>
  <c r="Q170" i="41"/>
  <c r="Q171"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7" i="41"/>
  <c r="Q268" i="41"/>
  <c r="Q269" i="41"/>
  <c r="Q270" i="41"/>
  <c r="Q271" i="41"/>
  <c r="Q272" i="41"/>
  <c r="Q273" i="41"/>
  <c r="Q274" i="41"/>
  <c r="Q275" i="41"/>
  <c r="Q276" i="41"/>
  <c r="Q277" i="41"/>
  <c r="Q278" i="41"/>
  <c r="Q279" i="41"/>
  <c r="Q280" i="41"/>
  <c r="Q281" i="41"/>
  <c r="Q283" i="41"/>
  <c r="Q284" i="41"/>
  <c r="Q285" i="41"/>
  <c r="Q286" i="41"/>
  <c r="C385" i="41"/>
  <c r="P385" i="41"/>
  <c r="Q388" i="41"/>
  <c r="Q389" i="41"/>
  <c r="Q390" i="41"/>
  <c r="Q391" i="41"/>
  <c r="Q392" i="41"/>
  <c r="Q393" i="41"/>
  <c r="Q394" i="41"/>
  <c r="Q395" i="41"/>
  <c r="Q396" i="41"/>
  <c r="Q397" i="41"/>
  <c r="C398" i="41"/>
  <c r="D398" i="41"/>
  <c r="O364" i="42" l="1"/>
  <c r="H364" i="42"/>
  <c r="I364" i="42"/>
  <c r="G364" i="42"/>
  <c r="P364" i="42"/>
  <c r="J364" i="42"/>
  <c r="C364" i="42"/>
  <c r="K364" i="42"/>
  <c r="E364" i="42"/>
  <c r="M364" i="42"/>
  <c r="D364" i="42"/>
  <c r="Q351" i="42"/>
  <c r="Q362" i="42"/>
  <c r="M400" i="41"/>
  <c r="P400" i="41"/>
  <c r="L400" i="41"/>
  <c r="I400" i="41"/>
  <c r="Q12" i="41"/>
  <c r="Q24" i="41"/>
  <c r="Q26" i="41"/>
  <c r="Q35" i="41"/>
  <c r="Q72" i="41"/>
  <c r="Q20" i="41"/>
  <c r="Q32" i="41"/>
  <c r="Q56" i="41"/>
  <c r="Q63" i="41"/>
  <c r="Q65" i="41"/>
  <c r="Q76" i="41"/>
  <c r="Q85" i="41"/>
  <c r="Q101" i="41"/>
  <c r="Q17" i="41"/>
  <c r="Q28" i="41"/>
  <c r="Q40" i="41"/>
  <c r="Q42" i="41"/>
  <c r="Q14" i="41"/>
  <c r="Q51" i="41"/>
  <c r="Q53" i="41"/>
  <c r="Q60" i="41"/>
  <c r="Q67" i="41"/>
  <c r="Q69" i="41"/>
  <c r="Q80" i="41"/>
  <c r="Q89" i="41"/>
  <c r="Q96" i="41"/>
  <c r="Q105" i="41"/>
  <c r="Q11" i="41"/>
  <c r="Q22" i="41"/>
  <c r="Q33" i="41"/>
  <c r="Q45" i="41"/>
  <c r="Q71" i="41"/>
  <c r="Q73" i="41"/>
  <c r="Q132" i="41"/>
  <c r="Q83" i="41"/>
  <c r="Q91" i="41"/>
  <c r="Q99" i="41"/>
  <c r="Q107" i="41"/>
  <c r="Q58" i="41"/>
  <c r="Q148" i="41"/>
  <c r="Q140" i="41"/>
  <c r="H385" i="41"/>
  <c r="H400" i="41" s="1"/>
  <c r="Q9" i="41"/>
  <c r="G400" i="41"/>
  <c r="D400" i="41"/>
  <c r="C400" i="41"/>
  <c r="N400" i="41"/>
  <c r="K400" i="41"/>
  <c r="O400" i="41"/>
  <c r="J400" i="41"/>
  <c r="F385" i="41"/>
  <c r="F400" i="41" s="1"/>
  <c r="E385" i="41"/>
  <c r="E400" i="41" s="1"/>
  <c r="Q66" i="41"/>
  <c r="Q398" i="41"/>
  <c r="Q364" i="42" l="1"/>
  <c r="Q385" i="41"/>
  <c r="Q400"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<sst xmlns="http://schemas.openxmlformats.org/spreadsheetml/2006/main" count="3104" uniqueCount="548">
  <si>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</si>
  <si>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</si>
  <si>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</si>
  <si>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</si>
  <si>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</si>
  <si>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</si>
  <si>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</si>
  <si>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</si>
  <si>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</si>
  <si>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</si>
  <si>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</si>
  <si>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</si>
  <si>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</si>
  <si>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</si>
  <si>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</si>
  <si>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</si>
  <si>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</si>
  <si>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</si>
  <si>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</si>
  <si>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</si>
  <si>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</si>
  <si>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</si>
  <si>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</si>
  <si>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</si>
  <si>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</si>
  <si>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</si>
  <si>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</si>
  <si>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</si>
  <si>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</si>
  <si>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</si>
  <si>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</si>
  <si>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</si>
  <si>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</si>
  <si>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</si>
  <si>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</si>
  <si>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</si>
  <si>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</si>
  <si>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</si>
  <si>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</si>
  <si>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</si>
  <si>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</si>
  <si>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</si>
  <si>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</si>
  <si>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</si>
  <si>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</si>
  <si>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</si>
  <si>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</si>
  <si>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</si>
  <si>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</si>
  <si>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</si>
  <si>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</si>
  <si>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</si>
  <si>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</si>
  <si>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</si>
  <si>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</si>
  <si>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</si>
  <si>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</si>
  <si>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</si>
  <si>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</si>
  <si>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</si>
  <si>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</si>
  <si>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</si>
  <si>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</si>
  <si>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</si>
  <si>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</si>
  <si>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</si>
  <si>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</si>
  <si>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</si>
  <si>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</si>
  <si>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</si>
  <si>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</si>
  <si>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</si>
  <si>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</si>
  <si>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</si>
  <si>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</si>
  <si>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</si>
  <si>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</si>
  <si>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</si>
  <si>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</si>
  <si>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</si>
  <si>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</si>
  <si>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</si>
  <si>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</si>
  <si>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</si>
  <si>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</si>
  <si>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</si>
  <si>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</si>
  <si>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</si>
  <si>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</si>
  <si>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</si>
  <si>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</si>
  <si>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</si>
  <si>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</si>
  <si>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</si>
  <si>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</si>
  <si>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</si>
  <si>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</si>
  <si>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</si>
  <si>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</si>
  <si>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</si>
  <si>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</si>
  <si>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</si>
  <si>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</si>
  <si>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</si>
  <si>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</si>
  <si>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</si>
  <si>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</si>
  <si>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</si>
  <si>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</si>
  <si>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</si>
  <si>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</si>
  <si>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</si>
  <si>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</si>
  <si>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</si>
  <si>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</si>
  <si>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</si>
  <si>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</si>
  <si>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</si>
  <si>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</si>
  <si>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</si>
  <si>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</si>
  <si>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</si>
  <si>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</si>
  <si>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</si>
  <si>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</si>
  <si>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</si>
  <si>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</si>
  <si>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</si>
  <si>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</si>
  <si>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</si>
  <si>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</si>
  <si>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</si>
  <si>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</si>
  <si>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</si>
  <si>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</si>
  <si>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</si>
  <si>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</si>
  <si>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</si>
  <si>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</si>
  <si>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</si>
  <si>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</si>
  <si>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</si>
  <si>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</si>
  <si>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</si>
  <si>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</si>
  <si>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</si>
  <si>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</si>
  <si>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</si>
  <si>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</si>
  <si>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</si>
  <si>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</si>
  <si>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</si>
  <si>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</si>
  <si>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</si>
  <si>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</si>
  <si>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</si>
  <si>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</si>
  <si>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</si>
  <si>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</si>
  <si>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</si>
  <si>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</si>
  <si>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</si>
  <si>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</si>
  <si>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</si>
  <si>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</si>
  <si>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</si>
  <si>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</si>
  <si>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</si>
  <si>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</si>
  <si>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</si>
  <si>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</si>
  <si>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</si>
  <si>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</si>
  <si>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</si>
  <si>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</si>
  <si>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</si>
  <si>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</si>
  <si>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</si>
  <si>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</si>
  <si>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</si>
  <si>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</si>
  <si>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</si>
  <si>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</si>
  <si>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</si>
  <si>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</si>
  <si>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</si>
  <si>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</si>
  <si>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</si>
  <si>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</si>
  <si>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</si>
  <si>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</si>
  <si>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</si>
  <si>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</si>
  <si>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</si>
  <si>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</si>
  <si>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</si>
  <si>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</si>
  <si>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</si>
  <si>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</si>
  <si>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</si>
  <si>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</si>
  <si>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</si>
  <si>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</si>
  <si>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</si>
  <si>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</si>
  <si>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</si>
  <si>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</si>
  <si>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</si>
  <si>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</si>
  <si>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</si>
  <si>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</si>
  <si>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</si>
  <si>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</si>
  <si>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</si>
  <si>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</si>
  <si>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</si>
  <si>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</si>
  <si>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</si>
  <si>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</si>
  <si>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</si>
  <si>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</si>
  <si>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</si>
  <si>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</si>
  <si>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</si>
  <si>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</si>
  <si>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</si>
  <si>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</si>
  <si>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</si>
  <si>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</si>
  <si>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</si>
  <si>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</si>
  <si>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</si>
  <si>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</si>
  <si>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</si>
  <si>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</si>
  <si>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</si>
  <si>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</si>
  <si>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</si>
  <si>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</si>
  <si>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</si>
  <si>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</si>
  <si>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</si>
  <si>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</si>
  <si>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</si>
  <si>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</si>
  <si>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</si>
  <si>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</si>
  <si>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</si>
  <si>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</si>
  <si>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</si>
  <si>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</si>
  <si>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</si>
  <si>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</si>
  <si>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</si>
  <si>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</si>
  <si>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</si>
  <si>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</si>
  <si>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</si>
  <si>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</si>
  <si>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</si>
  <si>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</si>
  <si>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</si>
  <si>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</si>
  <si>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</si>
  <si>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</si>
  <si>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</si>
  <si>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</si>
  <si>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</si>
  <si>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</si>
  <si>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</si>
  <si>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</si>
  <si>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</si>
  <si>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</si>
  <si>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</si>
  <si>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</si>
  <si>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</si>
  <si>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</si>
  <si>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</si>
  <si>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</si>
  <si>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</si>
  <si>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</si>
  <si>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</si>
  <si>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</si>
  <si>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</si>
  <si>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</si>
  <si>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</si>
  <si>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</si>
  <si>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</si>
  <si>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</si>
  <si>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</si>
  <si>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</si>
  <si>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</si>
  <si>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</si>
  <si>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</si>
  <si>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</si>
  <si>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</si>
  <si>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</si>
  <si>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</si>
  <si>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</si>
  <si>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</si>
  <si>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</si>
  <si>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</si>
  <si>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</si>
  <si>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</si>
  <si>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</si>
  <si>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</si>
  <si>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</si>
  <si>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</si>
  <si>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</si>
  <si>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</si>
  <si>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</si>
  <si>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</si>
  <si>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</si>
  <si>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</si>
  <si>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</si>
  <si>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</si>
  <si>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</si>
  <si>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</si>
  <si>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</si>
  <si>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</si>
  <si>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</si>
  <si>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</si>
  <si>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</si>
  <si>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</si>
  <si>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</si>
  <si>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</si>
  <si>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</si>
  <si>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</si>
  <si>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</si>
  <si>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</si>
  <si>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</si>
  <si>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</si>
  <si>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</si>
  <si>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</si>
  <si>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</si>
  <si>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</si>
  <si>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</si>
  <si>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</si>
  <si>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</si>
  <si>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</si>
  <si>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</si>
  <si>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</si>
  <si>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</si>
  <si>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</si>
  <si>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</si>
  <si>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</si>
  <si>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</si>
  <si>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</si>
  <si>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</si>
  <si>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</si>
  <si>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</si>
  <si>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</si>
  <si>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</si>
  <si>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</si>
  <si>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</si>
  <si>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</si>
  <si>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</si>
  <si>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</si>
  <si>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</si>
  <si>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</si>
  <si>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</si>
  <si>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</si>
  <si>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</si>
  <si>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</si>
  <si>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</si>
  <si>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</si>
  <si>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</si>
  <si>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</si>
  <si>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</si>
  <si>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</si>
  <si>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</si>
  <si>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</si>
  <si>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</si>
  <si>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</si>
  <si>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</si>
  <si>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</si>
  <si>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</si>
  <si>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</si>
  <si>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</si>
  <si>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</si>
  <si>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</si>
  <si>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</si>
  <si>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</si>
  <si>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</si>
  <si>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</si>
  <si>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</si>
  <si>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</si>
  <si>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</si>
  <si>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</si>
  <si>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</si>
  <si>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</si>
  <si>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</si>
  <si>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</si>
  <si>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</si>
  <si>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</si>
  <si>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</si>
  <si>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</si>
  <si>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</si>
  <si>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</si>
  <si>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</si>
  <si>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</si>
  <si>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</si>
  <si>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</si>
  <si>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</si>
  <si>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</si>
  <si>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</si>
  <si>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</si>
  <si>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</si>
  <si>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</si>
  <si>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</si>
  <si>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</si>
  <si>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</si>
  <si>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</si>
  <si>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</si>
  <si>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</si>
  <si>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</si>
  <si>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</si>
  <si>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</si>
  <si>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</si>
  <si>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</si>
  <si>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</si>
  <si>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</si>
  <si>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</si>
  <si>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</si>
  <si>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</si>
  <si>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</si>
  <si>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</si>
  <si>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</si>
  <si>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</si>
  <si>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</si>
  <si>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</si>
  <si>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</si>
  <si>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</si>
  <si>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</si>
  <si>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</si>
  <si>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</si>
  <si>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</si>
  <si>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</si>
  <si>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</si>
  <si>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</si>
  <si>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</si>
  <si>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</si>
  <si>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</si>
  <si>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</si>
  <si>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</si>
  <si>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</si>
  <si>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</si>
  <si>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</si>
  <si>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</si>
  <si>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</si>
  <si>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</si>
  <si>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</si>
  <si>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</si>
  <si>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</si>
  <si>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</si>
  <si>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</si>
  <si>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</si>
  <si>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</si>
  <si>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</si>
  <si>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</si>
  <si>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</si>
  <si>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</si>
  <si>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</si>
  <si>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</si>
  <si>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</si>
  <si>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</si>
  <si>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</si>
  <si>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</si>
  <si>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</si>
  <si>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</si>
  <si>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</si>
  <si>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</si>
  <si>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</si>
  <si>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</si>
  <si>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</si>
  <si>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</si>
  <si>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</si>
  <si>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</si>
  <si>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</si>
  <si>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</si>
  <si>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</si>
  <si>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</si>
  <si>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</si>
  <si>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</si>
  <si>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</si>
  <si>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</si>
  <si>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</si>
  <si>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</si>
  <si>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</si>
  <si>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</si>
  <si>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</si>
  <si>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</si>
  <si>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</si>
  <si>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</si>
  <si>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</si>
  <si>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</si>
  <si>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</si>
  <si>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</si>
  <si>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</si>
  <si>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</si>
  <si>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</si>
  <si>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</si>
  <si>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</si>
  <si>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</si>
  <si>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</si>
  <si>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</si>
  <si>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</si>
  <si>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</si>
  <si>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</si>
  <si>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</si>
  <si>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</si>
  <si>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</si>
  <si>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</si>
  <si>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</si>
  <si>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</si>
  <si>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</si>
  <si>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</si>
  <si>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</si>
  <si>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</si>
  <si>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</si>
  <si>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</si>
  <si>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</si>
  <si>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</si>
  <si>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</si>
  <si>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</si>
  <si>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</si>
  <si>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</si>
  <si>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</si>
  <si>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</si>
  <si>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</si>
  <si>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</si>
  <si>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</si>
  <si>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</si>
  <si>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Diciembre 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</si>
  <si>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</si>
  <si>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</si>
  <si>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</si>
  <si>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</si>
  <si>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</si>
  <si>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</si>
  <si>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</si>
  <si>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</si>
  <si>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</si>
  <si>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</si>
  <si>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2.2.7.1.05 - Mantenimiento y reparación en obras  de dominio público</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</si>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</sst>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9">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2" fillId="0" borderId="0" xfId="0" applyFont="1" applyAlignment="1">
      <alignment wrapText="1"/>
    </xf>
    <xf numFmtId="175" fontId="0" fillId="0" borderId="0" xfId="0" applyNumberFormat="1"/>
    <xf numFmtId="0" fontId="23"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3">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2" name="Picture 10">
          <a:extLst>
            <a:ext uri="{FF2B5EF4-FFF2-40B4-BE49-F238E27FC236}">
              <a16:creationId xmlns:a16="http://schemas.microsoft.com/office/drawing/2014/main" id="{E764D791-0BB9-461F-BC3F-246ABB3606A7}"/>
            </a:ext>
          </a:extLst>
        </xdr:cNvPr>
        <xdr:cNvPicPr/>
      </xdr:nvPicPr>
      <xdr:blipFill>
        <a:blip xmlns:r="http://schemas.openxmlformats.org/officeDocument/2006/relationships" r:embed="rId1" cstate="print"/>
        <a:stretch>
          <a:fillRect/>
        </a:stretch>
      </xdr:blipFill>
      <xdr:spPr>
        <a:xfrm>
          <a:off x="11906" y="0"/>
          <a:ext cx="266700" cy="2019300"/>
        </a:xfrm>
        <a:prstGeom prst="rect">
          <a:avLst/>
        </a:prstGeom>
      </xdr:spPr>
    </xdr:pic>
    <xdr:clientData/>
  </xdr:twoCellAnchor>
  <xdr:oneCellAnchor>
    <xdr:from>
      <xdr:col>1</xdr:col>
      <xdr:colOff>0</xdr:colOff>
      <xdr:row>0</xdr:row>
      <xdr:rowOff>187327</xdr:rowOff>
    </xdr:from>
    <xdr:ext cx="1626127" cy="890745"/>
    <xdr:pic>
      <xdr:nvPicPr>
        <xdr:cNvPr id="3" name="Imagen 4">
          <a:extLst>
            <a:ext uri="{FF2B5EF4-FFF2-40B4-BE49-F238E27FC236}">
              <a16:creationId xmlns:a16="http://schemas.microsoft.com/office/drawing/2014/main" id="{620DDDF8-4F6F-4451-AECA-57F66675BD5B}"/>
            </a:ext>
            <a:ext uri="{147F2762-F138-4A5C-976F-8EAC2B608ADB}">
              <a16:predDERef xmlns:a16="http://schemas.microsoft.com/office/drawing/2014/main" pred="{E764D791-0BB9-461F-BC3F-246ABB360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725"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4" name="Imagen 3">
          <a:extLst>
            <a:ext uri="{FF2B5EF4-FFF2-40B4-BE49-F238E27FC236}">
              <a16:creationId xmlns:a16="http://schemas.microsoft.com/office/drawing/2014/main" id="{D046642B-30BC-4181-B059-9D3DC176376A}"/>
            </a:ext>
            <a:ext uri="{147F2762-F138-4A5C-976F-8EAC2B608ADB}">
              <a16:predDERef xmlns:a16="http://schemas.microsoft.com/office/drawing/2014/main" pred="{620DDDF8-4F6F-4451-AECA-57F66675BD5B}"/>
            </a:ext>
          </a:extLst>
        </xdr:cNvPr>
        <xdr:cNvPicPr>
          <a:picLocks noChangeAspect="1"/>
        </xdr:cNvPicPr>
      </xdr:nvPicPr>
      <xdr:blipFill>
        <a:blip xmlns:r="http://schemas.openxmlformats.org/officeDocument/2006/relationships" r:embed="rId3"/>
        <a:stretch>
          <a:fillRect/>
        </a:stretch>
      </xdr:blipFill>
      <xdr:spPr>
        <a:xfrm>
          <a:off x="1621176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490</v>
      </c>
      <c r="C6" s="25"/>
      <c r="D6" s="25"/>
      <c r="E6" s="19"/>
      <c r="F6" s="19"/>
      <c r="G6" s="19"/>
      <c r="H6" s="19"/>
      <c r="I6"/>
      <c r="J6"/>
      <c r="K6"/>
      <c r="L6"/>
      <c r="M6"/>
      <c r="N6"/>
      <c r="O6"/>
      <c r="P6"/>
      <c r="Q6" s="18" t="s">
        <v>5</v>
      </c>
    </row>
    <row r="7" spans="2:27" s="17" customFormat="1" x14ac:dyDescent="0.25">
      <c r="B7" s="194" t="s">
        <v>6</v>
      </c>
      <c r="C7" s="93" t="s">
        <v>112</v>
      </c>
      <c r="D7" s="207" t="s">
        <v>491</v>
      </c>
      <c r="E7" s="196" t="s">
        <v>9</v>
      </c>
      <c r="F7" s="196"/>
      <c r="G7" s="196"/>
      <c r="H7" s="196"/>
      <c r="I7" s="196"/>
      <c r="J7" s="196"/>
      <c r="K7" s="196"/>
      <c r="L7" s="196"/>
      <c r="M7" s="196"/>
      <c r="N7" s="196"/>
      <c r="O7" s="196"/>
      <c r="P7" s="196"/>
      <c r="Q7" s="196"/>
    </row>
    <row r="8" spans="2:27" s="17" customFormat="1" x14ac:dyDescent="0.25">
      <c r="B8" s="195"/>
      <c r="C8" s="81" t="s">
        <v>492</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ht="30"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520</v>
      </c>
      <c r="C6" s="25"/>
      <c r="D6" s="25"/>
      <c r="E6" s="19"/>
      <c r="F6" s="19"/>
      <c r="G6" s="19"/>
      <c r="H6" s="19"/>
      <c r="I6"/>
      <c r="J6"/>
      <c r="K6"/>
      <c r="L6"/>
      <c r="M6"/>
      <c r="N6"/>
      <c r="O6"/>
      <c r="P6"/>
      <c r="Q6" s="18" t="s">
        <v>5</v>
      </c>
    </row>
    <row r="7" spans="2:27" s="17" customFormat="1" x14ac:dyDescent="0.25">
      <c r="B7" s="194" t="s">
        <v>6</v>
      </c>
      <c r="C7" s="93" t="s">
        <v>112</v>
      </c>
      <c r="D7" s="93" t="s">
        <v>521</v>
      </c>
      <c r="E7" s="196" t="s">
        <v>9</v>
      </c>
      <c r="F7" s="196"/>
      <c r="G7" s="196"/>
      <c r="H7" s="196"/>
      <c r="I7" s="196"/>
      <c r="J7" s="196"/>
      <c r="K7" s="196"/>
      <c r="L7" s="196"/>
      <c r="M7" s="196"/>
      <c r="N7" s="196"/>
      <c r="O7" s="196"/>
      <c r="P7" s="196"/>
      <c r="Q7" s="196"/>
    </row>
    <row r="8" spans="2:27" s="17" customFormat="1" x14ac:dyDescent="0.25">
      <c r="B8" s="195"/>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2"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6"/>
  <sheetViews>
    <sheetView showGridLines="0" zoomScale="80" zoomScaleNormal="80" workbookViewId="0">
      <selection activeCell="R400" sqref="R400"/>
    </sheetView>
  </sheetViews>
  <sheetFormatPr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3.28515625" customWidth="1"/>
    <col min="14" max="14" width="11.5703125" customWidth="1"/>
    <col min="15" max="15" width="14.85546875" customWidth="1"/>
    <col min="16" max="16" width="16.7109375"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533</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534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6602177902.1499996</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244148733.56999996</v>
      </c>
      <c r="P9" s="167">
        <v>405853818.07000005</v>
      </c>
      <c r="Q9" s="167">
        <f t="shared" ref="Q9:Q73" si="0">SUM(E9:P9)</f>
        <v>2338201462.2400002</v>
      </c>
      <c r="T9" s="175"/>
    </row>
    <row r="10" spans="1:29" x14ac:dyDescent="0.25">
      <c r="B10" s="168" t="s">
        <v>24</v>
      </c>
      <c r="C10" s="169">
        <v>4148740793</v>
      </c>
      <c r="D10" s="169">
        <v>4166670714.3200002</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219256303.84999996</v>
      </c>
      <c r="P10" s="169">
        <v>192579680.71000001</v>
      </c>
      <c r="Q10" s="169">
        <f t="shared" si="0"/>
        <v>1674444970.04</v>
      </c>
      <c r="T10" s="3"/>
      <c r="V10" s="2"/>
      <c r="W10" s="2"/>
    </row>
    <row r="11" spans="1:29" s="34" customFormat="1" x14ac:dyDescent="0.25">
      <c r="A11"/>
      <c r="B11" s="170" t="s">
        <v>116</v>
      </c>
      <c r="C11" s="171">
        <v>2942613800</v>
      </c>
      <c r="D11" s="171">
        <v>2896727992.6100001</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77160169.670000002</v>
      </c>
      <c r="P11" s="171">
        <v>78391469.670000002</v>
      </c>
      <c r="Q11" s="171">
        <f t="shared" si="0"/>
        <v>875592494.53999984</v>
      </c>
      <c r="R11"/>
      <c r="S11"/>
      <c r="T11" s="3"/>
      <c r="U11"/>
      <c r="V11"/>
      <c r="X11"/>
      <c r="Y11"/>
      <c r="Z11"/>
      <c r="AA11"/>
      <c r="AB11"/>
      <c r="AC11"/>
    </row>
    <row r="12" spans="1:29" x14ac:dyDescent="0.25">
      <c r="B12" s="172" t="s">
        <v>117</v>
      </c>
      <c r="C12" s="171">
        <v>2908831314</v>
      </c>
      <c r="D12" s="171">
        <v>2862945506.6100001</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77160169.670000002</v>
      </c>
      <c r="P12" s="171">
        <v>78391469.670000002</v>
      </c>
      <c r="Q12" s="171">
        <f t="shared" si="0"/>
        <v>875592494.53999984</v>
      </c>
      <c r="T12" s="3"/>
    </row>
    <row r="13" spans="1:29" x14ac:dyDescent="0.25">
      <c r="B13" s="172" t="s">
        <v>118</v>
      </c>
      <c r="C13" s="171">
        <v>33782486</v>
      </c>
      <c r="D13" s="171">
        <v>33782486</v>
      </c>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688831746</v>
      </c>
      <c r="D14" s="171">
        <v>724486954.88999999</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v>62989339.670000002</v>
      </c>
      <c r="Q14" s="171">
        <f t="shared" si="0"/>
        <v>627616567.63</v>
      </c>
      <c r="R14"/>
      <c r="S14"/>
      <c r="T14" s="3"/>
      <c r="U14"/>
      <c r="V14"/>
      <c r="X14"/>
      <c r="Y14"/>
      <c r="Z14"/>
      <c r="AA14"/>
      <c r="AB14"/>
      <c r="AC14"/>
    </row>
    <row r="15" spans="1:29" x14ac:dyDescent="0.25">
      <c r="B15" s="172" t="s">
        <v>121</v>
      </c>
      <c r="C15" s="171">
        <v>19913617</v>
      </c>
      <c r="D15" s="171">
        <v>20055617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v>1011638.2</v>
      </c>
      <c r="Q15" s="171">
        <f t="shared" si="0"/>
        <v>7447445.8900000006</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v>290000</v>
      </c>
      <c r="Q16" s="171">
        <f t="shared" si="0"/>
        <v>2250000</v>
      </c>
      <c r="T16" s="3"/>
    </row>
    <row r="17" spans="1:29" x14ac:dyDescent="0.25">
      <c r="B17" s="172" t="s">
        <v>123</v>
      </c>
      <c r="C17" s="171">
        <v>5000000</v>
      </c>
      <c r="D17" s="171">
        <v>5000000</v>
      </c>
      <c r="E17" s="171">
        <v>0</v>
      </c>
      <c r="F17" s="171"/>
      <c r="G17" s="171"/>
      <c r="H17" s="171"/>
      <c r="I17" s="171"/>
      <c r="J17" s="171"/>
      <c r="K17" s="171"/>
      <c r="L17" s="171"/>
      <c r="M17" s="171"/>
      <c r="N17" s="171"/>
      <c r="O17" s="171"/>
      <c r="P17" s="171"/>
      <c r="Q17" s="171">
        <f t="shared" si="0"/>
        <v>0</v>
      </c>
      <c r="T17" s="3"/>
    </row>
    <row r="18" spans="1:29" x14ac:dyDescent="0.25">
      <c r="B18" s="172" t="s">
        <v>124</v>
      </c>
      <c r="C18" s="171">
        <v>591860494</v>
      </c>
      <c r="D18" s="171">
        <v>602528885.99000001</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v>55763876.469999999</v>
      </c>
      <c r="Q18" s="171">
        <f t="shared" si="0"/>
        <v>563048501.5</v>
      </c>
      <c r="T18" s="3"/>
    </row>
    <row r="19" spans="1:29" x14ac:dyDescent="0.25">
      <c r="B19" s="172" t="s">
        <v>125</v>
      </c>
      <c r="C19" s="171">
        <v>43605735</v>
      </c>
      <c r="D19" s="171">
        <v>67369551.900000006</v>
      </c>
      <c r="E19" s="171">
        <v>458500</v>
      </c>
      <c r="F19" s="171">
        <v>8126000</v>
      </c>
      <c r="G19" s="171">
        <v>3318000</v>
      </c>
      <c r="H19" s="171">
        <v>2783000</v>
      </c>
      <c r="I19" s="171">
        <v>2362000</v>
      </c>
      <c r="J19" s="171">
        <v>1337000</v>
      </c>
      <c r="K19" s="171">
        <v>1697000</v>
      </c>
      <c r="L19" s="171">
        <v>1390000</v>
      </c>
      <c r="M19" s="171">
        <v>2327000</v>
      </c>
      <c r="N19" s="171">
        <v>1758000</v>
      </c>
      <c r="O19" s="171">
        <v>1583000</v>
      </c>
      <c r="P19" s="171">
        <v>3478000</v>
      </c>
      <c r="Q19" s="171">
        <f t="shared" si="0"/>
        <v>30617500</v>
      </c>
      <c r="T19" s="3"/>
    </row>
    <row r="20" spans="1:29" x14ac:dyDescent="0.25">
      <c r="B20" s="172" t="s">
        <v>127</v>
      </c>
      <c r="C20" s="171">
        <v>23501900</v>
      </c>
      <c r="D20" s="171">
        <v>24782900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v>2445825</v>
      </c>
      <c r="Q20" s="171">
        <f t="shared" si="0"/>
        <v>24253120.239999998</v>
      </c>
      <c r="T20" s="3"/>
    </row>
    <row r="21" spans="1:29" s="34" customFormat="1" x14ac:dyDescent="0.25">
      <c r="A21"/>
      <c r="B21" s="170" t="s">
        <v>128</v>
      </c>
      <c r="C21" s="171">
        <v>9298741</v>
      </c>
      <c r="D21" s="171">
        <v>11898741</v>
      </c>
      <c r="E21" s="171">
        <v>0</v>
      </c>
      <c r="F21" s="171">
        <v>0</v>
      </c>
      <c r="G21" s="171">
        <v>0</v>
      </c>
      <c r="H21" s="171">
        <v>0</v>
      </c>
      <c r="I21" s="171"/>
      <c r="J21" s="171">
        <v>440000</v>
      </c>
      <c r="K21" s="171">
        <v>734000</v>
      </c>
      <c r="L21" s="171">
        <v>422000</v>
      </c>
      <c r="M21" s="171">
        <v>502000</v>
      </c>
      <c r="N21" s="171">
        <v>110000</v>
      </c>
      <c r="O21" s="171">
        <v>517000</v>
      </c>
      <c r="P21" s="171">
        <v>829000</v>
      </c>
      <c r="Q21" s="171">
        <f t="shared" si="0"/>
        <v>3554000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c r="J22" s="171">
        <v>440000</v>
      </c>
      <c r="K22" s="171">
        <v>734000</v>
      </c>
      <c r="L22" s="171">
        <v>422000</v>
      </c>
      <c r="M22" s="171">
        <v>502000</v>
      </c>
      <c r="N22" s="171">
        <v>110000</v>
      </c>
      <c r="O22" s="171">
        <v>517000</v>
      </c>
      <c r="P22" s="171">
        <v>829000</v>
      </c>
      <c r="Q22" s="171">
        <f t="shared" si="0"/>
        <v>3554000</v>
      </c>
      <c r="T22" s="3"/>
    </row>
    <row r="23" spans="1:29" s="34" customFormat="1" x14ac:dyDescent="0.25">
      <c r="A23"/>
      <c r="B23" s="170" t="s">
        <v>130</v>
      </c>
      <c r="C23" s="171">
        <v>270069427</v>
      </c>
      <c r="D23" s="171">
        <v>270701764.56</v>
      </c>
      <c r="E23" s="171">
        <v>0</v>
      </c>
      <c r="F23" s="171"/>
      <c r="G23" s="171"/>
      <c r="H23" s="171"/>
      <c r="I23" s="171">
        <v>0</v>
      </c>
      <c r="J23" s="171">
        <v>443750.01</v>
      </c>
      <c r="K23" s="171">
        <v>0</v>
      </c>
      <c r="L23" s="171">
        <v>145833.32999999999</v>
      </c>
      <c r="M23" s="171"/>
      <c r="N23" s="171">
        <v>0</v>
      </c>
      <c r="O23" s="171">
        <v>74436774.019999996</v>
      </c>
      <c r="P23" s="171">
        <v>49439038.880000003</v>
      </c>
      <c r="Q23" s="171">
        <f t="shared" si="0"/>
        <v>124465396.24000001</v>
      </c>
      <c r="R23"/>
      <c r="S23"/>
      <c r="T23" s="3"/>
      <c r="U23"/>
      <c r="V23"/>
      <c r="X23"/>
      <c r="Y23"/>
      <c r="Z23"/>
      <c r="AA23"/>
      <c r="AB23"/>
      <c r="AC23"/>
    </row>
    <row r="24" spans="1:29" x14ac:dyDescent="0.25">
      <c r="B24" s="172" t="s">
        <v>131</v>
      </c>
      <c r="C24" s="171">
        <v>270069427</v>
      </c>
      <c r="D24" s="171">
        <v>270701764.56</v>
      </c>
      <c r="E24" s="171">
        <v>0</v>
      </c>
      <c r="F24" s="171"/>
      <c r="G24" s="171"/>
      <c r="H24" s="171"/>
      <c r="I24" s="171">
        <v>0</v>
      </c>
      <c r="J24" s="171">
        <v>443750.01</v>
      </c>
      <c r="K24" s="171">
        <v>0</v>
      </c>
      <c r="L24" s="171">
        <v>145833.32999999999</v>
      </c>
      <c r="M24" s="171"/>
      <c r="N24" s="171">
        <v>0</v>
      </c>
      <c r="O24" s="171">
        <v>74436774.019999996</v>
      </c>
      <c r="P24" s="171">
        <v>49439038.880000003</v>
      </c>
      <c r="Q24" s="171">
        <f t="shared" si="0"/>
        <v>124465396.24000001</v>
      </c>
      <c r="T24" s="3"/>
    </row>
    <row r="25" spans="1:29" s="34" customFormat="1" x14ac:dyDescent="0.25">
      <c r="A25"/>
      <c r="B25" s="170" t="s">
        <v>132</v>
      </c>
      <c r="C25" s="171">
        <v>180927079</v>
      </c>
      <c r="D25" s="171">
        <v>205855261.25999999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v>930832.49</v>
      </c>
      <c r="Q25" s="171">
        <f t="shared" si="0"/>
        <v>43216511.629999995</v>
      </c>
      <c r="R25"/>
      <c r="S25"/>
      <c r="T25" s="3"/>
      <c r="U25"/>
      <c r="V25"/>
      <c r="X25"/>
      <c r="Y25"/>
      <c r="Z25"/>
      <c r="AA25"/>
      <c r="AB25"/>
      <c r="AC25"/>
    </row>
    <row r="26" spans="1:29" x14ac:dyDescent="0.25">
      <c r="B26" s="172" t="s">
        <v>133</v>
      </c>
      <c r="C26" s="171">
        <v>35200000</v>
      </c>
      <c r="D26" s="171">
        <v>34016264.619999997</v>
      </c>
      <c r="E26" s="171">
        <v>0</v>
      </c>
      <c r="F26" s="171">
        <v>0</v>
      </c>
      <c r="G26" s="171">
        <v>1890000</v>
      </c>
      <c r="H26" s="171">
        <v>2836500</v>
      </c>
      <c r="I26" s="171">
        <v>213000</v>
      </c>
      <c r="J26" s="171">
        <v>5702568.7999999998</v>
      </c>
      <c r="K26" s="171">
        <v>0</v>
      </c>
      <c r="L26" s="171">
        <v>1910000</v>
      </c>
      <c r="M26" s="171">
        <v>0</v>
      </c>
      <c r="N26" s="171">
        <v>0</v>
      </c>
      <c r="O26" s="171">
        <v>1079600</v>
      </c>
      <c r="P26" s="171">
        <v>72000</v>
      </c>
      <c r="Q26" s="171">
        <f t="shared" si="0"/>
        <v>13703668.800000001</v>
      </c>
      <c r="T26" s="3"/>
    </row>
    <row r="27" spans="1:29" x14ac:dyDescent="0.25">
      <c r="B27" s="172" t="s">
        <v>135</v>
      </c>
      <c r="C27" s="171">
        <v>126936869</v>
      </c>
      <c r="D27" s="171">
        <v>142707513.41999999</v>
      </c>
      <c r="E27" s="171">
        <v>0</v>
      </c>
      <c r="F27" s="171">
        <v>1349871.42</v>
      </c>
      <c r="G27" s="171">
        <v>790000</v>
      </c>
      <c r="H27" s="171">
        <v>216200</v>
      </c>
      <c r="I27" s="171">
        <v>0</v>
      </c>
      <c r="J27" s="171">
        <v>3395168.55</v>
      </c>
      <c r="K27" s="171">
        <v>0</v>
      </c>
      <c r="L27" s="171">
        <v>220000</v>
      </c>
      <c r="M27" s="171">
        <v>0</v>
      </c>
      <c r="N27" s="171">
        <v>4964245</v>
      </c>
      <c r="O27" s="171">
        <v>5542337</v>
      </c>
      <c r="P27" s="171">
        <v>70000</v>
      </c>
      <c r="Q27" s="171">
        <f t="shared" si="0"/>
        <v>16547821.969999999</v>
      </c>
      <c r="T27" s="3"/>
    </row>
    <row r="28" spans="1:29" x14ac:dyDescent="0.25">
      <c r="B28" s="172" t="s">
        <v>136</v>
      </c>
      <c r="C28" s="171">
        <v>18790210</v>
      </c>
      <c r="D28" s="171">
        <v>29131483.219999999</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v>788832.49</v>
      </c>
      <c r="Q28" s="171">
        <f t="shared" si="0"/>
        <v>12965020.859999999</v>
      </c>
      <c r="T28" s="3"/>
    </row>
    <row r="29" spans="1:29" s="34" customFormat="1" x14ac:dyDescent="0.25">
      <c r="A29"/>
      <c r="B29" s="170" t="s">
        <v>137</v>
      </c>
      <c r="C29" s="171">
        <v>57000000</v>
      </c>
      <c r="D29" s="171">
        <v>57000000</v>
      </c>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57000000</v>
      </c>
      <c r="D30" s="171">
        <v>57000000</v>
      </c>
      <c r="E30" s="171">
        <v>0</v>
      </c>
      <c r="F30" s="171"/>
      <c r="G30" s="171"/>
      <c r="H30" s="171"/>
      <c r="I30" s="171"/>
      <c r="J30" s="171"/>
      <c r="K30" s="171"/>
      <c r="L30" s="171"/>
      <c r="M30" s="171"/>
      <c r="N30" s="171"/>
      <c r="O30" s="171"/>
      <c r="P30" s="171"/>
      <c r="Q30" s="171">
        <f t="shared" si="0"/>
        <v>0</v>
      </c>
      <c r="T30" s="3"/>
    </row>
    <row r="31" spans="1:29" x14ac:dyDescent="0.25">
      <c r="B31" s="168" t="s">
        <v>25</v>
      </c>
      <c r="C31" s="169">
        <v>1164240179</v>
      </c>
      <c r="D31" s="169">
        <v>1298043513.48</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v>188077953.38999999</v>
      </c>
      <c r="Q31" s="169">
        <f t="shared" si="0"/>
        <v>418868315.53999996</v>
      </c>
      <c r="T31" s="3"/>
    </row>
    <row r="32" spans="1:29" s="34" customFormat="1" x14ac:dyDescent="0.25">
      <c r="A32"/>
      <c r="B32" s="170" t="s">
        <v>139</v>
      </c>
      <c r="C32" s="171">
        <v>32381388</v>
      </c>
      <c r="D32" s="171">
        <v>32381388</v>
      </c>
      <c r="E32" s="171">
        <v>145116</v>
      </c>
      <c r="F32" s="171">
        <v>164616</v>
      </c>
      <c r="G32" s="171">
        <v>205116</v>
      </c>
      <c r="H32" s="171"/>
      <c r="I32" s="171">
        <v>138228</v>
      </c>
      <c r="J32" s="171">
        <v>134328</v>
      </c>
      <c r="K32" s="171"/>
      <c r="L32" s="171">
        <v>131114</v>
      </c>
      <c r="M32" s="171">
        <v>127814</v>
      </c>
      <c r="N32" s="171"/>
      <c r="O32" s="171">
        <v>120004</v>
      </c>
      <c r="P32" s="171">
        <v>520082</v>
      </c>
      <c r="Q32" s="171">
        <f t="shared" si="0"/>
        <v>1686418</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c r="I33" s="171">
        <v>138228</v>
      </c>
      <c r="J33" s="171">
        <v>134328</v>
      </c>
      <c r="K33" s="171"/>
      <c r="L33" s="171">
        <v>131114</v>
      </c>
      <c r="M33" s="171">
        <v>127814</v>
      </c>
      <c r="N33" s="171"/>
      <c r="O33" s="171">
        <v>120004</v>
      </c>
      <c r="P33" s="171">
        <v>520082</v>
      </c>
      <c r="Q33" s="171">
        <f t="shared" si="0"/>
        <v>1686418</v>
      </c>
      <c r="T33" s="3"/>
    </row>
    <row r="34" spans="1:29" s="34" customFormat="1" x14ac:dyDescent="0.25">
      <c r="A34"/>
      <c r="B34" s="170" t="s">
        <v>141</v>
      </c>
      <c r="C34" s="171">
        <v>1131858791</v>
      </c>
      <c r="D34" s="171">
        <v>1265662125.48</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v>187557871.38999999</v>
      </c>
      <c r="Q34" s="171">
        <f t="shared" si="0"/>
        <v>417181897.53999996</v>
      </c>
      <c r="R34"/>
      <c r="S34"/>
      <c r="T34" s="3"/>
      <c r="U34"/>
      <c r="V34"/>
      <c r="X34"/>
      <c r="Y34"/>
      <c r="Z34"/>
      <c r="AA34"/>
      <c r="AB34"/>
      <c r="AC34"/>
    </row>
    <row r="35" spans="1:29" x14ac:dyDescent="0.25">
      <c r="B35" s="172" t="s">
        <v>142</v>
      </c>
      <c r="C35" s="171">
        <v>4688000</v>
      </c>
      <c r="D35" s="171">
        <v>4791250</v>
      </c>
      <c r="E35" s="171">
        <v>50400</v>
      </c>
      <c r="F35" s="171">
        <v>206360</v>
      </c>
      <c r="G35" s="171">
        <v>66600</v>
      </c>
      <c r="H35" s="171">
        <v>142235</v>
      </c>
      <c r="I35" s="171">
        <v>141190</v>
      </c>
      <c r="J35" s="171">
        <v>138590</v>
      </c>
      <c r="K35" s="171">
        <v>143535</v>
      </c>
      <c r="L35" s="171">
        <v>145735</v>
      </c>
      <c r="M35" s="171">
        <v>148135</v>
      </c>
      <c r="N35" s="171">
        <v>148235</v>
      </c>
      <c r="O35" s="171">
        <v>112590</v>
      </c>
      <c r="P35" s="171">
        <v>110145</v>
      </c>
      <c r="Q35" s="171">
        <f t="shared" si="0"/>
        <v>1553750</v>
      </c>
      <c r="T35" s="3"/>
    </row>
    <row r="36" spans="1:29" x14ac:dyDescent="0.25">
      <c r="B36" s="172" t="s">
        <v>143</v>
      </c>
      <c r="C36" s="171">
        <v>5567273</v>
      </c>
      <c r="D36" s="171">
        <v>6728589.6699999999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v>1376531.05</v>
      </c>
      <c r="Q36" s="171">
        <f t="shared" si="0"/>
        <v>4996039.7399999993</v>
      </c>
      <c r="T36" s="3"/>
    </row>
    <row r="37" spans="1:29" x14ac:dyDescent="0.25">
      <c r="B37" s="172" t="s">
        <v>144</v>
      </c>
      <c r="C37" s="171">
        <v>77562583</v>
      </c>
      <c r="D37" s="171">
        <v>75489774</v>
      </c>
      <c r="E37" s="171">
        <v>412000</v>
      </c>
      <c r="F37" s="171">
        <v>532000</v>
      </c>
      <c r="G37" s="171">
        <v>483000</v>
      </c>
      <c r="H37" s="171">
        <v>478000</v>
      </c>
      <c r="I37" s="171">
        <v>688000</v>
      </c>
      <c r="J37" s="171">
        <v>548000</v>
      </c>
      <c r="K37" s="171">
        <v>548000</v>
      </c>
      <c r="L37" s="171">
        <v>550500</v>
      </c>
      <c r="M37" s="171">
        <v>478000</v>
      </c>
      <c r="N37" s="171">
        <v>468000</v>
      </c>
      <c r="O37" s="171">
        <v>1013000</v>
      </c>
      <c r="P37" s="171">
        <v>1228000</v>
      </c>
      <c r="Q37" s="171">
        <f t="shared" si="0"/>
        <v>7426500</v>
      </c>
      <c r="T37" s="3"/>
    </row>
    <row r="38" spans="1:29" x14ac:dyDescent="0.25">
      <c r="B38" s="172" t="s">
        <v>145</v>
      </c>
      <c r="C38" s="171">
        <v>72709235</v>
      </c>
      <c r="D38" s="171">
        <v>90741735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v>5705616.6600000001</v>
      </c>
      <c r="Q38" s="171">
        <f t="shared" si="0"/>
        <v>39498466.640000001</v>
      </c>
      <c r="T38" s="3"/>
    </row>
    <row r="39" spans="1:29" x14ac:dyDescent="0.25">
      <c r="B39" s="172" t="s">
        <v>146</v>
      </c>
      <c r="C39" s="171">
        <v>206377854</v>
      </c>
      <c r="D39" s="171">
        <v>199854293.72999999</v>
      </c>
      <c r="E39" s="171">
        <v>0</v>
      </c>
      <c r="F39" s="171"/>
      <c r="G39" s="171"/>
      <c r="H39" s="171">
        <v>44337835.859999999</v>
      </c>
      <c r="I39" s="171">
        <v>49938404.969999999</v>
      </c>
      <c r="J39" s="171">
        <v>8814206.5999999996</v>
      </c>
      <c r="K39" s="171">
        <v>4319931.5</v>
      </c>
      <c r="L39" s="171">
        <v>25000</v>
      </c>
      <c r="M39" s="171">
        <v>0</v>
      </c>
      <c r="N39" s="171">
        <v>0</v>
      </c>
      <c r="O39" s="171">
        <v>0</v>
      </c>
      <c r="P39" s="171">
        <v>34500</v>
      </c>
      <c r="Q39" s="171">
        <f t="shared" si="0"/>
        <v>107469878.92999999</v>
      </c>
      <c r="T39" s="3"/>
    </row>
    <row r="40" spans="1:29" x14ac:dyDescent="0.25">
      <c r="B40" s="172" t="s">
        <v>147</v>
      </c>
      <c r="C40" s="171">
        <v>137208808</v>
      </c>
      <c r="D40" s="171">
        <v>137238808</v>
      </c>
      <c r="E40" s="171">
        <v>0</v>
      </c>
      <c r="F40" s="171"/>
      <c r="G40" s="171"/>
      <c r="H40" s="171"/>
      <c r="I40" s="171"/>
      <c r="J40" s="171"/>
      <c r="K40" s="171"/>
      <c r="L40" s="171"/>
      <c r="M40" s="171"/>
      <c r="N40" s="171"/>
      <c r="O40" s="171"/>
      <c r="P40" s="171">
        <v>0</v>
      </c>
      <c r="Q40" s="171">
        <f t="shared" si="0"/>
        <v>0</v>
      </c>
      <c r="T40" s="3"/>
    </row>
    <row r="41" spans="1:29" x14ac:dyDescent="0.25">
      <c r="B41" s="172" t="s">
        <v>148</v>
      </c>
      <c r="C41" s="171">
        <v>461418400</v>
      </c>
      <c r="D41" s="171">
        <v>461572378.00999999</v>
      </c>
      <c r="E41" s="171">
        <v>0</v>
      </c>
      <c r="F41" s="171"/>
      <c r="G41" s="171"/>
      <c r="H41" s="171"/>
      <c r="I41" s="171"/>
      <c r="J41" s="171">
        <v>11518000</v>
      </c>
      <c r="K41" s="171">
        <v>1340000</v>
      </c>
      <c r="L41" s="171">
        <v>853887.5</v>
      </c>
      <c r="M41" s="171">
        <v>0</v>
      </c>
      <c r="N41" s="171">
        <v>0</v>
      </c>
      <c r="O41" s="171"/>
      <c r="P41" s="171">
        <v>0</v>
      </c>
      <c r="Q41" s="171">
        <f t="shared" si="0"/>
        <v>13711887.5</v>
      </c>
      <c r="T41" s="3"/>
    </row>
    <row r="42" spans="1:29" x14ac:dyDescent="0.25">
      <c r="B42" s="172" t="s">
        <v>149</v>
      </c>
      <c r="C42" s="171">
        <v>166326638</v>
      </c>
      <c r="D42" s="171">
        <v>155163821.06999999</v>
      </c>
      <c r="E42" s="171">
        <v>0</v>
      </c>
      <c r="F42" s="171">
        <v>0</v>
      </c>
      <c r="G42" s="171"/>
      <c r="H42" s="171"/>
      <c r="I42" s="171"/>
      <c r="J42" s="171"/>
      <c r="K42" s="171">
        <v>0</v>
      </c>
      <c r="L42" s="171"/>
      <c r="M42" s="171"/>
      <c r="N42" s="171">
        <v>62895587.719999999</v>
      </c>
      <c r="O42" s="171">
        <v>526708.32999999996</v>
      </c>
      <c r="P42" s="171">
        <v>53485145.119999997</v>
      </c>
      <c r="Q42" s="171">
        <f t="shared" si="0"/>
        <v>116907441.16999999</v>
      </c>
      <c r="T42" s="3"/>
    </row>
    <row r="43" spans="1:29" x14ac:dyDescent="0.25">
      <c r="B43" s="172" t="s">
        <v>150</v>
      </c>
      <c r="C43" s="171">
        <v>0</v>
      </c>
      <c r="D43" s="171">
        <v>134081476</v>
      </c>
      <c r="E43" s="171"/>
      <c r="F43" s="171"/>
      <c r="G43" s="171"/>
      <c r="H43" s="171"/>
      <c r="I43" s="171"/>
      <c r="J43" s="171"/>
      <c r="K43" s="171"/>
      <c r="L43" s="171"/>
      <c r="M43" s="171"/>
      <c r="N43" s="171"/>
      <c r="O43" s="171"/>
      <c r="P43" s="171">
        <v>125617933.56</v>
      </c>
      <c r="Q43" s="171">
        <f t="shared" si="0"/>
        <v>125617933.56</v>
      </c>
      <c r="T43" s="3"/>
    </row>
    <row r="44" spans="1:29" x14ac:dyDescent="0.25">
      <c r="B44" s="168" t="s">
        <v>26</v>
      </c>
      <c r="C44" s="169">
        <v>28484000</v>
      </c>
      <c r="D44" s="169">
        <v>28334000</v>
      </c>
      <c r="E44" s="169">
        <v>58735.7</v>
      </c>
      <c r="F44" s="169">
        <v>1408759.12</v>
      </c>
      <c r="G44" s="169">
        <v>1167309.17</v>
      </c>
      <c r="H44" s="169">
        <v>1198397.8700000001</v>
      </c>
      <c r="I44" s="169">
        <v>1072996.3600000001</v>
      </c>
      <c r="J44" s="169">
        <v>893071.2</v>
      </c>
      <c r="K44" s="169">
        <v>1569216.75</v>
      </c>
      <c r="L44" s="169">
        <v>1517901.97</v>
      </c>
      <c r="M44" s="169">
        <v>1458979.6800000002</v>
      </c>
      <c r="N44" s="169">
        <v>1677400.9400000002</v>
      </c>
      <c r="O44" s="169">
        <v>160835.84</v>
      </c>
      <c r="P44" s="169">
        <v>2050690.61</v>
      </c>
      <c r="Q44" s="169">
        <f t="shared" si="0"/>
        <v>14234295.209999999</v>
      </c>
      <c r="T44" s="3"/>
    </row>
    <row r="45" spans="1:29" s="34" customFormat="1" x14ac:dyDescent="0.25">
      <c r="A45"/>
      <c r="B45" s="170" t="s">
        <v>151</v>
      </c>
      <c r="C45" s="171">
        <v>22154000</v>
      </c>
      <c r="D45" s="171">
        <v>22154000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v>1965328.81</v>
      </c>
      <c r="Q45" s="171">
        <f t="shared" si="0"/>
        <v>13173101.84</v>
      </c>
      <c r="R45"/>
      <c r="S45"/>
      <c r="T45" s="3"/>
      <c r="U45"/>
      <c r="V45"/>
      <c r="X45"/>
      <c r="Y45"/>
      <c r="Z45"/>
      <c r="AA45"/>
      <c r="AB45"/>
      <c r="AC45"/>
    </row>
    <row r="46" spans="1:29" x14ac:dyDescent="0.25">
      <c r="B46" s="172" t="s">
        <v>152</v>
      </c>
      <c r="C46" s="171">
        <v>20154000</v>
      </c>
      <c r="D46" s="171">
        <v>20154000</v>
      </c>
      <c r="E46" s="171">
        <v>8000</v>
      </c>
      <c r="F46" s="171">
        <v>1343031.84</v>
      </c>
      <c r="G46" s="171">
        <v>1008384.55</v>
      </c>
      <c r="H46" s="171">
        <v>1190379.77</v>
      </c>
      <c r="I46" s="171">
        <v>916949.04</v>
      </c>
      <c r="J46" s="171">
        <v>806905.25</v>
      </c>
      <c r="K46" s="171">
        <v>1508160.82</v>
      </c>
      <c r="L46" s="171">
        <v>1482423.56</v>
      </c>
      <c r="M46" s="171">
        <v>1326204.6100000001</v>
      </c>
      <c r="N46" s="171">
        <v>1609333.59</v>
      </c>
      <c r="O46" s="171">
        <v>8000</v>
      </c>
      <c r="P46" s="171">
        <v>1965328.81</v>
      </c>
      <c r="Q46" s="171">
        <f t="shared" si="0"/>
        <v>13173101.84</v>
      </c>
      <c r="T46" s="3"/>
    </row>
    <row r="47" spans="1:29" x14ac:dyDescent="0.25">
      <c r="B47" s="172" t="s">
        <v>153</v>
      </c>
      <c r="C47" s="171">
        <v>2000000</v>
      </c>
      <c r="D47" s="171">
        <v>2000000</v>
      </c>
      <c r="E47" s="171">
        <v>0</v>
      </c>
      <c r="F47" s="171"/>
      <c r="G47" s="171"/>
      <c r="H47" s="171"/>
      <c r="I47" s="171"/>
      <c r="J47" s="171"/>
      <c r="K47" s="171"/>
      <c r="L47" s="171"/>
      <c r="M47" s="171"/>
      <c r="N47" s="171"/>
      <c r="O47" s="171"/>
      <c r="P47" s="171"/>
      <c r="Q47" s="171">
        <f t="shared" si="0"/>
        <v>0</v>
      </c>
      <c r="T47" s="3"/>
    </row>
    <row r="48" spans="1:29" s="34" customFormat="1" x14ac:dyDescent="0.25">
      <c r="A48"/>
      <c r="B48" s="170" t="s">
        <v>154</v>
      </c>
      <c r="C48" s="171">
        <v>6330000</v>
      </c>
      <c r="D48" s="171">
        <v>6180000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v>85361.8</v>
      </c>
      <c r="Q48" s="171">
        <f t="shared" si="0"/>
        <v>1061193.3700000001</v>
      </c>
      <c r="R48"/>
      <c r="S48"/>
      <c r="T48" s="3"/>
      <c r="U48"/>
      <c r="V48"/>
      <c r="X48"/>
      <c r="Y48"/>
      <c r="Z48"/>
      <c r="AA48"/>
      <c r="AB48"/>
      <c r="AC48"/>
    </row>
    <row r="49" spans="1:29" x14ac:dyDescent="0.25">
      <c r="B49" s="172" t="s">
        <v>155</v>
      </c>
      <c r="C49" s="171">
        <v>4910000</v>
      </c>
      <c r="D49" s="171">
        <v>4760000</v>
      </c>
      <c r="E49" s="171">
        <v>50735.7</v>
      </c>
      <c r="F49" s="171">
        <v>65727.28</v>
      </c>
      <c r="G49" s="171">
        <v>158924.62</v>
      </c>
      <c r="H49" s="171">
        <v>8018.1</v>
      </c>
      <c r="I49" s="171">
        <v>156047.32</v>
      </c>
      <c r="J49" s="171">
        <v>86165.95</v>
      </c>
      <c r="K49" s="171">
        <v>61055.93</v>
      </c>
      <c r="L49" s="171">
        <v>35478.410000000003</v>
      </c>
      <c r="M49" s="171">
        <v>132775.07</v>
      </c>
      <c r="N49" s="171">
        <v>68067.350000000006</v>
      </c>
      <c r="O49" s="171">
        <v>152835.84</v>
      </c>
      <c r="P49" s="171">
        <v>85361.8</v>
      </c>
      <c r="Q49" s="171">
        <f t="shared" si="0"/>
        <v>1061193.3700000001</v>
      </c>
      <c r="T49" s="3"/>
    </row>
    <row r="50" spans="1:29" x14ac:dyDescent="0.25">
      <c r="B50" s="172" t="s">
        <v>156</v>
      </c>
      <c r="C50" s="171">
        <v>1420000</v>
      </c>
      <c r="D50" s="171">
        <v>1420000</v>
      </c>
      <c r="E50" s="171">
        <v>0</v>
      </c>
      <c r="F50" s="171"/>
      <c r="G50" s="171"/>
      <c r="H50" s="171"/>
      <c r="I50" s="171"/>
      <c r="J50" s="171"/>
      <c r="K50" s="171"/>
      <c r="L50" s="171"/>
      <c r="M50" s="171"/>
      <c r="N50" s="171"/>
      <c r="O50" s="171"/>
      <c r="P50" s="171"/>
      <c r="Q50" s="171">
        <f t="shared" si="0"/>
        <v>0</v>
      </c>
      <c r="T50" s="3"/>
    </row>
    <row r="51" spans="1:29" x14ac:dyDescent="0.25">
      <c r="B51" s="168" t="s">
        <v>27</v>
      </c>
      <c r="C51" s="181">
        <v>680544661</v>
      </c>
      <c r="D51" s="171">
        <v>578741268</v>
      </c>
      <c r="E51" s="181">
        <v>292000</v>
      </c>
      <c r="F51" s="181">
        <v>332000</v>
      </c>
      <c r="G51" s="181">
        <v>289000</v>
      </c>
      <c r="H51" s="181">
        <v>352500</v>
      </c>
      <c r="I51" s="181">
        <v>604000</v>
      </c>
      <c r="J51" s="181">
        <v>28000</v>
      </c>
      <c r="K51" s="181"/>
      <c r="L51" s="181"/>
      <c r="M51" s="181"/>
      <c r="N51" s="181">
        <v>42000</v>
      </c>
      <c r="O51" s="181">
        <v>455000</v>
      </c>
      <c r="P51" s="181">
        <v>2027000</v>
      </c>
      <c r="Q51" s="181">
        <f t="shared" si="0"/>
        <v>4421500</v>
      </c>
      <c r="T51" s="3"/>
    </row>
    <row r="52" spans="1:29" x14ac:dyDescent="0.25">
      <c r="B52" s="170" t="s">
        <v>157</v>
      </c>
      <c r="C52" s="171">
        <v>35000000</v>
      </c>
      <c r="D52" s="171">
        <v>35000000</v>
      </c>
      <c r="E52" s="171">
        <v>0</v>
      </c>
      <c r="F52" s="171"/>
      <c r="G52" s="171"/>
      <c r="H52" s="171"/>
      <c r="I52" s="171"/>
      <c r="J52" s="171"/>
      <c r="K52" s="171"/>
      <c r="L52" s="171"/>
      <c r="M52" s="171"/>
      <c r="N52" s="171"/>
      <c r="O52" s="171"/>
      <c r="P52" s="171"/>
      <c r="Q52" s="171">
        <f t="shared" si="0"/>
        <v>0</v>
      </c>
      <c r="T52" s="3"/>
    </row>
    <row r="53" spans="1:29" x14ac:dyDescent="0.25">
      <c r="B53" s="172" t="s">
        <v>158</v>
      </c>
      <c r="C53" s="171">
        <v>35000000</v>
      </c>
      <c r="D53" s="171">
        <v>35000000</v>
      </c>
      <c r="E53" s="171">
        <v>0</v>
      </c>
      <c r="F53" s="171"/>
      <c r="G53" s="171"/>
      <c r="H53" s="171"/>
      <c r="I53" s="171"/>
      <c r="J53" s="171"/>
      <c r="K53" s="171"/>
      <c r="L53" s="171"/>
      <c r="M53" s="171"/>
      <c r="N53" s="171"/>
      <c r="O53" s="171"/>
      <c r="P53" s="171"/>
      <c r="Q53" s="171">
        <f t="shared" si="0"/>
        <v>0</v>
      </c>
      <c r="T53" s="3"/>
    </row>
    <row r="54" spans="1:29" x14ac:dyDescent="0.25">
      <c r="B54" s="170" t="s">
        <v>159</v>
      </c>
      <c r="C54" s="171">
        <v>645544661</v>
      </c>
      <c r="D54" s="171">
        <v>543741268</v>
      </c>
      <c r="E54" s="171">
        <v>292000</v>
      </c>
      <c r="F54" s="171">
        <v>332000</v>
      </c>
      <c r="G54" s="171">
        <v>289000</v>
      </c>
      <c r="H54" s="171">
        <v>352500</v>
      </c>
      <c r="I54" s="171">
        <v>604000</v>
      </c>
      <c r="J54" s="171">
        <v>28000</v>
      </c>
      <c r="K54" s="171"/>
      <c r="L54" s="171"/>
      <c r="M54" s="171"/>
      <c r="N54" s="171">
        <v>42000</v>
      </c>
      <c r="O54" s="171">
        <v>455000</v>
      </c>
      <c r="P54" s="171">
        <v>2027000</v>
      </c>
      <c r="Q54" s="171">
        <f t="shared" si="0"/>
        <v>4421500</v>
      </c>
      <c r="T54" s="3"/>
    </row>
    <row r="55" spans="1:29" s="34" customFormat="1" x14ac:dyDescent="0.25">
      <c r="A55"/>
      <c r="B55" s="172" t="s">
        <v>160</v>
      </c>
      <c r="C55" s="171">
        <v>44379372</v>
      </c>
      <c r="D55" s="171">
        <v>44379372</v>
      </c>
      <c r="E55" s="171">
        <v>0</v>
      </c>
      <c r="F55" s="171"/>
      <c r="G55" s="171"/>
      <c r="H55" s="171"/>
      <c r="I55" s="171"/>
      <c r="J55" s="171"/>
      <c r="K55" s="171"/>
      <c r="L55" s="171"/>
      <c r="M55" s="171"/>
      <c r="N55" s="171"/>
      <c r="O55" s="171"/>
      <c r="P55" s="171"/>
      <c r="Q55" s="171">
        <f t="shared" si="0"/>
        <v>0</v>
      </c>
      <c r="R55"/>
      <c r="S55"/>
      <c r="T55" s="3"/>
      <c r="U55"/>
      <c r="V55"/>
      <c r="X55"/>
      <c r="Y55"/>
      <c r="Z55"/>
      <c r="AA55"/>
      <c r="AB55"/>
      <c r="AC55"/>
    </row>
    <row r="56" spans="1:29" x14ac:dyDescent="0.25">
      <c r="B56" s="172" t="s">
        <v>161</v>
      </c>
      <c r="C56" s="171">
        <v>500000</v>
      </c>
      <c r="D56" s="171">
        <v>515000</v>
      </c>
      <c r="E56" s="171">
        <v>0</v>
      </c>
      <c r="F56" s="171">
        <v>15000</v>
      </c>
      <c r="G56" s="171"/>
      <c r="H56" s="171"/>
      <c r="I56" s="171"/>
      <c r="J56" s="171"/>
      <c r="K56" s="171"/>
      <c r="L56" s="171"/>
      <c r="M56" s="171"/>
      <c r="N56" s="171"/>
      <c r="O56" s="171"/>
      <c r="P56" s="171"/>
      <c r="Q56" s="171">
        <f t="shared" si="0"/>
        <v>15000</v>
      </c>
      <c r="T56" s="3"/>
    </row>
    <row r="57" spans="1:29" s="34" customFormat="1" x14ac:dyDescent="0.25">
      <c r="A57"/>
      <c r="B57" s="172" t="s">
        <v>162</v>
      </c>
      <c r="C57" s="182">
        <v>102780000</v>
      </c>
      <c r="D57" s="169">
        <v>102780000</v>
      </c>
      <c r="E57" s="182">
        <v>0</v>
      </c>
      <c r="F57" s="182"/>
      <c r="G57" s="182"/>
      <c r="H57" s="182"/>
      <c r="I57" s="182"/>
      <c r="J57" s="182"/>
      <c r="K57" s="182"/>
      <c r="L57" s="182"/>
      <c r="M57" s="182"/>
      <c r="N57" s="182"/>
      <c r="O57" s="182"/>
      <c r="P57" s="182"/>
      <c r="Q57" s="182">
        <f t="shared" si="0"/>
        <v>0</v>
      </c>
      <c r="R57"/>
      <c r="S57"/>
      <c r="T57" s="3"/>
      <c r="U57"/>
      <c r="V57"/>
      <c r="X57"/>
      <c r="Y57"/>
      <c r="Z57"/>
      <c r="AA57"/>
      <c r="AB57"/>
      <c r="AC57"/>
    </row>
    <row r="58" spans="1:29" x14ac:dyDescent="0.25">
      <c r="B58" s="172" t="s">
        <v>163</v>
      </c>
      <c r="C58" s="171">
        <v>497885289</v>
      </c>
      <c r="D58" s="171">
        <v>396066896</v>
      </c>
      <c r="E58" s="171">
        <v>292000</v>
      </c>
      <c r="F58" s="171">
        <v>317000</v>
      </c>
      <c r="G58" s="171">
        <v>289000</v>
      </c>
      <c r="H58" s="171">
        <v>352500</v>
      </c>
      <c r="I58" s="171">
        <v>604000</v>
      </c>
      <c r="J58" s="171">
        <v>28000</v>
      </c>
      <c r="K58" s="171"/>
      <c r="L58" s="171"/>
      <c r="M58" s="171"/>
      <c r="N58" s="171">
        <v>42000</v>
      </c>
      <c r="O58" s="171">
        <v>455000</v>
      </c>
      <c r="P58" s="171">
        <v>2027000</v>
      </c>
      <c r="Q58" s="171">
        <f t="shared" si="0"/>
        <v>4406500</v>
      </c>
      <c r="T58" s="3"/>
    </row>
    <row r="59" spans="1:29" x14ac:dyDescent="0.25">
      <c r="B59" s="168" t="s">
        <v>28</v>
      </c>
      <c r="C59" s="181">
        <v>525658899</v>
      </c>
      <c r="D59" s="171">
        <v>530388406.34999996</v>
      </c>
      <c r="E59" s="181">
        <v>15101267.68</v>
      </c>
      <c r="F59" s="181">
        <v>19967991.299999997</v>
      </c>
      <c r="G59" s="181">
        <v>17496052.050000001</v>
      </c>
      <c r="H59" s="181">
        <v>17726817.010000002</v>
      </c>
      <c r="I59" s="181">
        <v>17391557.449999999</v>
      </c>
      <c r="J59" s="181">
        <v>17890691.59</v>
      </c>
      <c r="K59" s="181">
        <v>19490243.18</v>
      </c>
      <c r="L59" s="181">
        <v>19670394.489999998</v>
      </c>
      <c r="M59" s="181">
        <v>19639401.300000001</v>
      </c>
      <c r="N59" s="181">
        <v>20270672.909999996</v>
      </c>
      <c r="O59" s="181">
        <v>20468799.129999999</v>
      </c>
      <c r="P59" s="181">
        <v>21118493.359999999</v>
      </c>
      <c r="Q59" s="181">
        <f t="shared" si="0"/>
        <v>226232381.45000005</v>
      </c>
      <c r="T59" s="3"/>
    </row>
    <row r="60" spans="1:29" x14ac:dyDescent="0.25">
      <c r="B60" s="170" t="s">
        <v>164</v>
      </c>
      <c r="C60" s="171">
        <v>242063906</v>
      </c>
      <c r="D60" s="171">
        <v>244120158.31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v>9851146.0999999996</v>
      </c>
      <c r="Q60" s="171">
        <f t="shared" si="0"/>
        <v>105456145.77</v>
      </c>
      <c r="T60" s="3"/>
    </row>
    <row r="61" spans="1:29" x14ac:dyDescent="0.25">
      <c r="B61" s="172" t="s">
        <v>165</v>
      </c>
      <c r="C61" s="171">
        <v>242063906</v>
      </c>
      <c r="D61" s="171">
        <v>244120158.31</v>
      </c>
      <c r="E61" s="171">
        <v>7048619.96</v>
      </c>
      <c r="F61" s="171">
        <v>9309090.6500000004</v>
      </c>
      <c r="G61" s="171">
        <v>8161550.6699999999</v>
      </c>
      <c r="H61" s="171">
        <v>8257426.8200000003</v>
      </c>
      <c r="I61" s="171">
        <v>8099683.9299999997</v>
      </c>
      <c r="J61" s="171">
        <v>8331049.9699999997</v>
      </c>
      <c r="K61" s="171">
        <v>9078294.5299999993</v>
      </c>
      <c r="L61" s="171">
        <v>9169566.5999999996</v>
      </c>
      <c r="M61" s="171">
        <v>9155147.8399999999</v>
      </c>
      <c r="N61" s="171">
        <v>9448398.8000000007</v>
      </c>
      <c r="O61" s="171">
        <v>9546169.9000000004</v>
      </c>
      <c r="P61" s="171">
        <v>9851146.0999999996</v>
      </c>
      <c r="Q61" s="171">
        <f t="shared" si="0"/>
        <v>105456145.77</v>
      </c>
      <c r="T61" s="3"/>
    </row>
    <row r="62" spans="1:29" x14ac:dyDescent="0.25">
      <c r="B62" s="170" t="s">
        <v>166</v>
      </c>
      <c r="C62" s="171">
        <v>249443781</v>
      </c>
      <c r="D62" s="171">
        <v>251775743.46000001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v>9941474.5299999993</v>
      </c>
      <c r="Q62" s="171">
        <f t="shared" si="0"/>
        <v>106512621.11000001</v>
      </c>
      <c r="T62" s="3"/>
    </row>
    <row r="63" spans="1:29" s="34" customFormat="1" x14ac:dyDescent="0.25">
      <c r="A63"/>
      <c r="B63" s="172" t="s">
        <v>167</v>
      </c>
      <c r="C63" s="171">
        <v>249443781</v>
      </c>
      <c r="D63" s="171">
        <v>251775743.46000001</v>
      </c>
      <c r="E63" s="171">
        <v>7132238.2000000002</v>
      </c>
      <c r="F63" s="171">
        <v>9417832.5399999991</v>
      </c>
      <c r="G63" s="171">
        <v>8257706.3499999996</v>
      </c>
      <c r="H63" s="171">
        <v>8333258.4400000004</v>
      </c>
      <c r="I63" s="171">
        <v>8175293.0499999998</v>
      </c>
      <c r="J63" s="171">
        <v>8415026.3399999999</v>
      </c>
      <c r="K63" s="171">
        <v>9173461.2400000002</v>
      </c>
      <c r="L63" s="171">
        <v>9254691.1600000001</v>
      </c>
      <c r="M63" s="171">
        <v>9239293.6999999993</v>
      </c>
      <c r="N63" s="171">
        <v>9537218.2799999993</v>
      </c>
      <c r="O63" s="171">
        <v>9635127.2799999993</v>
      </c>
      <c r="P63" s="171">
        <v>9941474.5299999993</v>
      </c>
      <c r="Q63" s="171">
        <f t="shared" si="0"/>
        <v>106512621.11000001</v>
      </c>
      <c r="R63"/>
      <c r="S63"/>
      <c r="T63" s="3"/>
      <c r="U63"/>
      <c r="V63"/>
      <c r="X63"/>
      <c r="Y63"/>
      <c r="Z63"/>
      <c r="AA63"/>
      <c r="AB63"/>
      <c r="AC63"/>
    </row>
    <row r="64" spans="1:29" x14ac:dyDescent="0.25">
      <c r="B64" s="170" t="s">
        <v>168</v>
      </c>
      <c r="C64" s="182">
        <v>34151212</v>
      </c>
      <c r="D64" s="169">
        <v>34492504.579999998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v>1325872.73</v>
      </c>
      <c r="Q64" s="182">
        <f t="shared" si="0"/>
        <v>14263614.57</v>
      </c>
      <c r="T64" s="3"/>
    </row>
    <row r="65" spans="1:29" s="34" customFormat="1" x14ac:dyDescent="0.25">
      <c r="A65"/>
      <c r="B65" s="172" t="s">
        <v>169</v>
      </c>
      <c r="C65" s="182">
        <v>34151212</v>
      </c>
      <c r="D65" s="169">
        <v>34492504.579999998</v>
      </c>
      <c r="E65" s="182">
        <v>920409.52</v>
      </c>
      <c r="F65" s="182">
        <v>1241068.1100000001</v>
      </c>
      <c r="G65" s="182">
        <v>1076795.03</v>
      </c>
      <c r="H65" s="182">
        <v>1136131.75</v>
      </c>
      <c r="I65" s="182">
        <v>1116580.47</v>
      </c>
      <c r="J65" s="182">
        <v>1144615.28</v>
      </c>
      <c r="K65" s="182">
        <v>1238487.4099999999</v>
      </c>
      <c r="L65" s="182">
        <v>1246136.73</v>
      </c>
      <c r="M65" s="182">
        <v>1244959.76</v>
      </c>
      <c r="N65" s="182">
        <v>1285055.83</v>
      </c>
      <c r="O65" s="182">
        <v>1287501.95</v>
      </c>
      <c r="P65" s="182">
        <v>1325872.73</v>
      </c>
      <c r="Q65" s="182">
        <f t="shared" si="0"/>
        <v>14263614.57</v>
      </c>
      <c r="R65"/>
      <c r="S65"/>
      <c r="T65" s="3"/>
      <c r="U65"/>
      <c r="V65"/>
      <c r="X65"/>
      <c r="Y65"/>
      <c r="Z65"/>
      <c r="AA65"/>
      <c r="AB65"/>
      <c r="AC65"/>
    </row>
    <row r="66" spans="1:29" x14ac:dyDescent="0.25">
      <c r="B66" s="166" t="s">
        <v>29</v>
      </c>
      <c r="C66" s="167">
        <v>58181543703</v>
      </c>
      <c r="D66" s="167">
        <v>62201799459.830009</v>
      </c>
      <c r="E66" s="167">
        <v>32919249.570000004</v>
      </c>
      <c r="F66" s="167">
        <v>49382291.539999999</v>
      </c>
      <c r="G66" s="167">
        <v>84830621.670000017</v>
      </c>
      <c r="H66" s="167">
        <v>78782003.170000017</v>
      </c>
      <c r="I66" s="167">
        <v>73573957.630000025</v>
      </c>
      <c r="J66" s="167">
        <v>81668540.029999971</v>
      </c>
      <c r="K66" s="167">
        <v>101939712.69</v>
      </c>
      <c r="L66" s="167">
        <v>89541311.040000036</v>
      </c>
      <c r="M66" s="167">
        <v>85427123.670000002</v>
      </c>
      <c r="N66" s="167">
        <v>79411886.870000005</v>
      </c>
      <c r="O66" s="167">
        <v>91013220.730000004</v>
      </c>
      <c r="P66" s="167">
        <v>250521308.36000004</v>
      </c>
      <c r="Q66" s="167">
        <f t="shared" si="0"/>
        <v>1099011226.97</v>
      </c>
      <c r="T66" s="3"/>
    </row>
    <row r="67" spans="1:29" s="34" customFormat="1" x14ac:dyDescent="0.25">
      <c r="A67"/>
      <c r="B67" s="168" t="s">
        <v>30</v>
      </c>
      <c r="C67" s="181">
        <v>413268914</v>
      </c>
      <c r="D67" s="171">
        <v>448447735.96999997</v>
      </c>
      <c r="E67" s="181">
        <v>15323528.939999999</v>
      </c>
      <c r="F67" s="181">
        <v>12426334.550000001</v>
      </c>
      <c r="G67" s="181">
        <v>15855081.520000001</v>
      </c>
      <c r="H67" s="181">
        <v>11838317.67</v>
      </c>
      <c r="I67" s="181">
        <v>16239783.079999998</v>
      </c>
      <c r="J67" s="181">
        <v>12720051.629999999</v>
      </c>
      <c r="K67" s="181">
        <v>16671605.93</v>
      </c>
      <c r="L67" s="181">
        <v>14442509.929999998</v>
      </c>
      <c r="M67" s="181">
        <v>14955173.209999999</v>
      </c>
      <c r="N67" s="181">
        <v>14062230.76</v>
      </c>
      <c r="O67" s="181">
        <v>14920297.520000001</v>
      </c>
      <c r="P67" s="181">
        <v>22239021.609999999</v>
      </c>
      <c r="Q67" s="181">
        <f t="shared" si="0"/>
        <v>181693936.34999996</v>
      </c>
      <c r="R67"/>
      <c r="S67"/>
      <c r="T67" s="3"/>
      <c r="U67"/>
      <c r="V67"/>
      <c r="X67"/>
      <c r="Y67"/>
      <c r="Z67"/>
      <c r="AA67"/>
      <c r="AB67"/>
      <c r="AC67"/>
    </row>
    <row r="68" spans="1:29" x14ac:dyDescent="0.25">
      <c r="B68" s="170" t="s">
        <v>172</v>
      </c>
      <c r="C68" s="171">
        <v>9536000</v>
      </c>
      <c r="D68" s="171">
        <v>10348000</v>
      </c>
      <c r="E68" s="171">
        <v>0</v>
      </c>
      <c r="F68" s="171">
        <v>268365.23</v>
      </c>
      <c r="G68" s="171">
        <v>442541.87</v>
      </c>
      <c r="H68" s="171">
        <v>0</v>
      </c>
      <c r="I68" s="171">
        <v>161891.57999999999</v>
      </c>
      <c r="J68" s="171"/>
      <c r="K68" s="171">
        <v>346343.06</v>
      </c>
      <c r="L68" s="171">
        <v>174249.63</v>
      </c>
      <c r="M68" s="171">
        <v>174664.2</v>
      </c>
      <c r="N68" s="171">
        <v>261583.91</v>
      </c>
      <c r="O68" s="171">
        <v>169338.54</v>
      </c>
      <c r="P68" s="171">
        <v>229781.33</v>
      </c>
      <c r="Q68" s="171">
        <f t="shared" si="0"/>
        <v>2228759.35</v>
      </c>
      <c r="T68" s="3"/>
    </row>
    <row r="69" spans="1:29" s="34" customFormat="1" x14ac:dyDescent="0.25">
      <c r="A69"/>
      <c r="B69" s="172" t="s">
        <v>173</v>
      </c>
      <c r="C69" s="171">
        <v>9536000</v>
      </c>
      <c r="D69" s="171">
        <v>10348000</v>
      </c>
      <c r="E69" s="171">
        <v>0</v>
      </c>
      <c r="F69" s="171">
        <v>268365.23</v>
      </c>
      <c r="G69" s="171">
        <v>442541.87</v>
      </c>
      <c r="H69" s="171">
        <v>0</v>
      </c>
      <c r="I69" s="171">
        <v>161891.57999999999</v>
      </c>
      <c r="J69" s="171"/>
      <c r="K69" s="171">
        <v>346343.06</v>
      </c>
      <c r="L69" s="171">
        <v>174249.63</v>
      </c>
      <c r="M69" s="171">
        <v>174664.2</v>
      </c>
      <c r="N69" s="171">
        <v>261583.91</v>
      </c>
      <c r="O69" s="171">
        <v>169338.54</v>
      </c>
      <c r="P69" s="171">
        <v>229781.33</v>
      </c>
      <c r="Q69" s="171">
        <f t="shared" si="0"/>
        <v>2228759.35</v>
      </c>
      <c r="R69"/>
      <c r="S69"/>
      <c r="T69" s="3"/>
      <c r="U69"/>
      <c r="V69"/>
      <c r="X69"/>
      <c r="Y69"/>
      <c r="Z69"/>
      <c r="AA69"/>
      <c r="AB69"/>
      <c r="AC69"/>
    </row>
    <row r="70" spans="1:29" x14ac:dyDescent="0.25">
      <c r="B70" s="170" t="s">
        <v>174</v>
      </c>
      <c r="C70" s="171">
        <v>143574632</v>
      </c>
      <c r="D70" s="171">
        <v>147729350.49000001</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v>3428140.73</v>
      </c>
      <c r="Q70" s="171">
        <f t="shared" si="0"/>
        <v>26266346.579999998</v>
      </c>
      <c r="T70" s="3"/>
    </row>
    <row r="71" spans="1:29" s="34" customFormat="1" x14ac:dyDescent="0.25">
      <c r="A71"/>
      <c r="B71" s="172" t="s">
        <v>175</v>
      </c>
      <c r="C71" s="171">
        <v>143574632</v>
      </c>
      <c r="D71" s="171">
        <v>147729350.49000001</v>
      </c>
      <c r="E71" s="171">
        <v>1811107.36</v>
      </c>
      <c r="F71" s="171">
        <v>1390327.38</v>
      </c>
      <c r="G71" s="171">
        <v>2477394.29</v>
      </c>
      <c r="H71" s="171">
        <v>1872851.17</v>
      </c>
      <c r="I71" s="171">
        <v>2449182.12</v>
      </c>
      <c r="J71" s="171">
        <v>1084774.6499999999</v>
      </c>
      <c r="K71" s="171">
        <v>2503420.34</v>
      </c>
      <c r="L71" s="171">
        <v>3340084.76</v>
      </c>
      <c r="M71" s="171">
        <v>1912583.29</v>
      </c>
      <c r="N71" s="171">
        <v>1826449.63</v>
      </c>
      <c r="O71" s="171">
        <v>2170030.86</v>
      </c>
      <c r="P71" s="171">
        <v>3428140.73</v>
      </c>
      <c r="Q71" s="171">
        <f t="shared" si="0"/>
        <v>26266346.579999998</v>
      </c>
      <c r="R71"/>
      <c r="S71"/>
      <c r="T71" s="3"/>
      <c r="U71"/>
      <c r="V71"/>
      <c r="X71"/>
      <c r="Y71"/>
      <c r="Z71"/>
      <c r="AA71"/>
      <c r="AB71"/>
      <c r="AC71"/>
    </row>
    <row r="72" spans="1:29" x14ac:dyDescent="0.25">
      <c r="B72" s="170" t="s">
        <v>176</v>
      </c>
      <c r="C72" s="171">
        <v>328000</v>
      </c>
      <c r="D72" s="171">
        <v>318000</v>
      </c>
      <c r="E72" s="171">
        <v>0</v>
      </c>
      <c r="F72" s="171"/>
      <c r="G72" s="171"/>
      <c r="H72" s="171">
        <v>0</v>
      </c>
      <c r="I72" s="171"/>
      <c r="J72" s="171"/>
      <c r="K72" s="171"/>
      <c r="L72" s="171"/>
      <c r="M72" s="171"/>
      <c r="N72" s="171"/>
      <c r="O72" s="171">
        <v>0</v>
      </c>
      <c r="P72" s="171"/>
      <c r="Q72" s="171">
        <f t="shared" si="0"/>
        <v>0</v>
      </c>
      <c r="T72" s="3"/>
    </row>
    <row r="73" spans="1:29" s="34" customFormat="1" x14ac:dyDescent="0.25">
      <c r="A73"/>
      <c r="B73" s="172" t="s">
        <v>177</v>
      </c>
      <c r="C73" s="171">
        <v>328000</v>
      </c>
      <c r="D73" s="171">
        <v>318000</v>
      </c>
      <c r="E73" s="171">
        <v>0</v>
      </c>
      <c r="F73" s="171"/>
      <c r="G73" s="171"/>
      <c r="H73" s="171">
        <v>0</v>
      </c>
      <c r="I73" s="171"/>
      <c r="J73" s="171"/>
      <c r="K73" s="171"/>
      <c r="L73" s="171"/>
      <c r="M73" s="171"/>
      <c r="N73" s="171"/>
      <c r="O73" s="171">
        <v>0</v>
      </c>
      <c r="P73" s="171"/>
      <c r="Q73" s="171">
        <f t="shared" si="0"/>
        <v>0</v>
      </c>
      <c r="R73"/>
      <c r="S73"/>
      <c r="T73" s="3"/>
      <c r="U73"/>
      <c r="V73"/>
      <c r="X73"/>
      <c r="Y73"/>
      <c r="Z73"/>
      <c r="AA73"/>
      <c r="AB73"/>
      <c r="AC73"/>
    </row>
    <row r="74" spans="1:29" x14ac:dyDescent="0.25">
      <c r="B74" s="170" t="s">
        <v>178</v>
      </c>
      <c r="C74" s="171">
        <v>140722110</v>
      </c>
      <c r="D74" s="171">
        <v>158046987.13</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v>13275858.33</v>
      </c>
      <c r="Q74" s="171">
        <f t="shared" ref="Q74:Q140" si="1">SUM(E74:P74)</f>
        <v>108135338.98</v>
      </c>
      <c r="T74" s="3"/>
    </row>
    <row r="75" spans="1:29" s="34" customFormat="1" x14ac:dyDescent="0.25">
      <c r="A75"/>
      <c r="B75" s="172" t="s">
        <v>179</v>
      </c>
      <c r="C75" s="171">
        <v>140722110</v>
      </c>
      <c r="D75" s="171">
        <v>158046987.13</v>
      </c>
      <c r="E75" s="171">
        <v>10093616.060000001</v>
      </c>
      <c r="F75" s="171">
        <v>7886569.3799999999</v>
      </c>
      <c r="G75" s="171">
        <v>9177708.9400000013</v>
      </c>
      <c r="H75" s="171">
        <v>7019259.2800000003</v>
      </c>
      <c r="I75" s="171">
        <v>9513761.379999999</v>
      </c>
      <c r="J75" s="171">
        <v>8851721.9399999995</v>
      </c>
      <c r="K75" s="171">
        <v>8993886.3499999996</v>
      </c>
      <c r="L75" s="171">
        <v>6844431.5999999996</v>
      </c>
      <c r="M75" s="171">
        <v>9303289.9499999993</v>
      </c>
      <c r="N75" s="171">
        <v>7765930.6100000003</v>
      </c>
      <c r="O75" s="171">
        <v>9409305.1600000001</v>
      </c>
      <c r="P75" s="171">
        <v>13275858.33</v>
      </c>
      <c r="Q75" s="171">
        <f t="shared" si="1"/>
        <v>108135338.98</v>
      </c>
      <c r="R75"/>
      <c r="S75"/>
      <c r="T75" s="3"/>
      <c r="U75"/>
      <c r="V75"/>
      <c r="X75"/>
      <c r="Y75"/>
      <c r="Z75"/>
      <c r="AA75"/>
      <c r="AB75"/>
      <c r="AC75"/>
    </row>
    <row r="76" spans="1:29" x14ac:dyDescent="0.25">
      <c r="B76" s="170" t="s">
        <v>180</v>
      </c>
      <c r="C76" s="171">
        <v>102661637</v>
      </c>
      <c r="D76" s="171">
        <v>115283942.78999999</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v>5041862.22</v>
      </c>
      <c r="Q76" s="171">
        <f t="shared" si="1"/>
        <v>43572028.039999999</v>
      </c>
      <c r="T76" s="3"/>
    </row>
    <row r="77" spans="1:29" s="34" customFormat="1" x14ac:dyDescent="0.25">
      <c r="A77"/>
      <c r="B77" s="172" t="s">
        <v>181</v>
      </c>
      <c r="C77" s="171">
        <v>102661637</v>
      </c>
      <c r="D77" s="171">
        <v>115283942.78999999</v>
      </c>
      <c r="E77" s="171">
        <v>3303388.52</v>
      </c>
      <c r="F77" s="171">
        <v>2781674.56</v>
      </c>
      <c r="G77" s="171">
        <v>3663019.02</v>
      </c>
      <c r="H77" s="171">
        <v>2857962.22</v>
      </c>
      <c r="I77" s="171">
        <v>4033289</v>
      </c>
      <c r="J77" s="171">
        <v>2716054.04</v>
      </c>
      <c r="K77" s="171">
        <v>4751891.18</v>
      </c>
      <c r="L77" s="171">
        <v>4013189.94</v>
      </c>
      <c r="M77" s="171">
        <v>3227974.77</v>
      </c>
      <c r="N77" s="171">
        <v>4100221.61</v>
      </c>
      <c r="O77" s="171">
        <v>3081500.9600000004</v>
      </c>
      <c r="P77" s="171">
        <v>5041862.22</v>
      </c>
      <c r="Q77" s="171">
        <f t="shared" si="1"/>
        <v>43572028.039999999</v>
      </c>
      <c r="R77"/>
      <c r="S77"/>
      <c r="T77" s="3"/>
      <c r="U77"/>
      <c r="V77"/>
      <c r="X77"/>
      <c r="Y77"/>
      <c r="Z77"/>
      <c r="AA77"/>
      <c r="AB77"/>
      <c r="AC77"/>
    </row>
    <row r="78" spans="1:29" x14ac:dyDescent="0.25">
      <c r="B78" s="170" t="s">
        <v>182</v>
      </c>
      <c r="C78" s="171">
        <v>13883807</v>
      </c>
      <c r="D78" s="171">
        <v>14288527.560000001</v>
      </c>
      <c r="E78" s="171">
        <v>74398</v>
      </c>
      <c r="F78" s="171">
        <v>54098</v>
      </c>
      <c r="G78" s="171">
        <v>52144.4</v>
      </c>
      <c r="H78" s="171">
        <v>49632</v>
      </c>
      <c r="I78" s="171">
        <v>31437</v>
      </c>
      <c r="J78" s="171">
        <v>33493</v>
      </c>
      <c r="K78" s="171">
        <v>27537</v>
      </c>
      <c r="L78" s="171">
        <v>27299</v>
      </c>
      <c r="M78" s="171">
        <v>309063</v>
      </c>
      <c r="N78" s="171">
        <v>59397</v>
      </c>
      <c r="O78" s="171">
        <v>46517</v>
      </c>
      <c r="P78" s="171">
        <v>210638</v>
      </c>
      <c r="Q78" s="171">
        <f t="shared" si="1"/>
        <v>975653.4</v>
      </c>
      <c r="T78" s="3"/>
    </row>
    <row r="79" spans="1:29" s="34" customFormat="1" x14ac:dyDescent="0.25">
      <c r="A79"/>
      <c r="B79" s="172" t="s">
        <v>183</v>
      </c>
      <c r="C79" s="171">
        <v>13883807</v>
      </c>
      <c r="D79" s="171">
        <v>14288527.560000001</v>
      </c>
      <c r="E79" s="171">
        <v>74398</v>
      </c>
      <c r="F79" s="171">
        <v>54098</v>
      </c>
      <c r="G79" s="171">
        <v>52144.4</v>
      </c>
      <c r="H79" s="171">
        <v>49632</v>
      </c>
      <c r="I79" s="171">
        <v>31437</v>
      </c>
      <c r="J79" s="171">
        <v>33493</v>
      </c>
      <c r="K79" s="171">
        <v>27537</v>
      </c>
      <c r="L79" s="171">
        <v>27299</v>
      </c>
      <c r="M79" s="171">
        <v>309063</v>
      </c>
      <c r="N79" s="171">
        <v>59397</v>
      </c>
      <c r="O79" s="171">
        <v>46517</v>
      </c>
      <c r="P79" s="171">
        <v>210638</v>
      </c>
      <c r="Q79" s="171">
        <f t="shared" si="1"/>
        <v>975653.4</v>
      </c>
      <c r="R79"/>
      <c r="S79"/>
      <c r="T79" s="3"/>
      <c r="U79"/>
      <c r="V79"/>
      <c r="X79"/>
      <c r="Y79"/>
      <c r="Z79"/>
      <c r="AA79"/>
      <c r="AB79"/>
      <c r="AC79"/>
    </row>
    <row r="80" spans="1:29" x14ac:dyDescent="0.25">
      <c r="B80" s="170" t="s">
        <v>184</v>
      </c>
      <c r="C80" s="182">
        <v>2562728</v>
      </c>
      <c r="D80" s="169">
        <v>2432928</v>
      </c>
      <c r="E80" s="182">
        <v>41019</v>
      </c>
      <c r="F80" s="182">
        <v>45300</v>
      </c>
      <c r="G80" s="182">
        <v>42273</v>
      </c>
      <c r="H80" s="182">
        <v>38613</v>
      </c>
      <c r="I80" s="182">
        <v>50222</v>
      </c>
      <c r="J80" s="182">
        <v>34008</v>
      </c>
      <c r="K80" s="182">
        <v>48528</v>
      </c>
      <c r="L80" s="182">
        <v>43255</v>
      </c>
      <c r="M80" s="182">
        <v>27598</v>
      </c>
      <c r="N80" s="182">
        <v>48648</v>
      </c>
      <c r="O80" s="182">
        <v>43605</v>
      </c>
      <c r="P80" s="182">
        <v>52741</v>
      </c>
      <c r="Q80" s="182">
        <f t="shared" si="1"/>
        <v>515810</v>
      </c>
      <c r="T80" s="3"/>
    </row>
    <row r="81" spans="1:29" s="34" customFormat="1" x14ac:dyDescent="0.25">
      <c r="A81"/>
      <c r="B81" s="172" t="s">
        <v>185</v>
      </c>
      <c r="C81" s="171">
        <v>2562728</v>
      </c>
      <c r="D81" s="171">
        <v>2432928</v>
      </c>
      <c r="E81" s="171">
        <v>41019</v>
      </c>
      <c r="F81" s="171">
        <v>45300</v>
      </c>
      <c r="G81" s="171">
        <v>42273</v>
      </c>
      <c r="H81" s="171">
        <v>38613</v>
      </c>
      <c r="I81" s="171">
        <v>50222</v>
      </c>
      <c r="J81" s="171">
        <v>34008</v>
      </c>
      <c r="K81" s="171">
        <v>48528</v>
      </c>
      <c r="L81" s="171">
        <v>43255</v>
      </c>
      <c r="M81" s="171">
        <v>27598</v>
      </c>
      <c r="N81" s="171">
        <v>48648</v>
      </c>
      <c r="O81" s="171">
        <v>43605</v>
      </c>
      <c r="P81" s="171">
        <v>52741</v>
      </c>
      <c r="Q81" s="171">
        <f t="shared" si="1"/>
        <v>515810</v>
      </c>
      <c r="R81"/>
      <c r="S81"/>
      <c r="T81" s="3"/>
      <c r="U81"/>
      <c r="V81"/>
      <c r="X81"/>
      <c r="Y81"/>
      <c r="Z81"/>
      <c r="AA81"/>
      <c r="AB81"/>
      <c r="AC81"/>
    </row>
    <row r="82" spans="1:29" x14ac:dyDescent="0.25">
      <c r="B82" s="168" t="s">
        <v>31</v>
      </c>
      <c r="C82" s="181">
        <v>449720238</v>
      </c>
      <c r="D82" s="171">
        <v>677690675.6500001</v>
      </c>
      <c r="E82" s="181">
        <v>3360</v>
      </c>
      <c r="F82" s="181">
        <v>1033902.03</v>
      </c>
      <c r="G82" s="181">
        <v>9330224.1799999978</v>
      </c>
      <c r="H82" s="181">
        <v>21538426.459999997</v>
      </c>
      <c r="I82" s="181">
        <v>9280314.4400000013</v>
      </c>
      <c r="J82" s="181">
        <v>15855024.26</v>
      </c>
      <c r="K82" s="181">
        <v>38057813.669999994</v>
      </c>
      <c r="L82" s="181">
        <v>22437300</v>
      </c>
      <c r="M82" s="181">
        <v>10077550.809999999</v>
      </c>
      <c r="N82" s="181">
        <v>7442483.8099999996</v>
      </c>
      <c r="O82" s="181">
        <v>22896965.050000001</v>
      </c>
      <c r="P82" s="181">
        <v>76463749.75</v>
      </c>
      <c r="Q82" s="181">
        <f t="shared" si="1"/>
        <v>234417114.46000001</v>
      </c>
      <c r="T82" s="3"/>
    </row>
    <row r="83" spans="1:29" s="34" customFormat="1" x14ac:dyDescent="0.25">
      <c r="A83"/>
      <c r="B83" s="170" t="s">
        <v>186</v>
      </c>
      <c r="C83" s="171">
        <v>353712460</v>
      </c>
      <c r="D83" s="171">
        <v>576614206.34000003</v>
      </c>
      <c r="E83" s="171">
        <v>3360</v>
      </c>
      <c r="F83" s="171">
        <v>684740.08000000007</v>
      </c>
      <c r="G83" s="171">
        <v>9323616.1799999978</v>
      </c>
      <c r="H83" s="171">
        <v>21192752.079999998</v>
      </c>
      <c r="I83" s="171">
        <v>9090776.9400000013</v>
      </c>
      <c r="J83" s="171">
        <v>15677328.24</v>
      </c>
      <c r="K83" s="171">
        <v>37428798.419999994</v>
      </c>
      <c r="L83" s="171">
        <v>21781218.23</v>
      </c>
      <c r="M83" s="171">
        <v>9620544.4499999993</v>
      </c>
      <c r="N83" s="171">
        <v>7011054.7599999998</v>
      </c>
      <c r="O83" s="171">
        <v>22494686.990000002</v>
      </c>
      <c r="P83" s="171">
        <v>75939836.980000004</v>
      </c>
      <c r="Q83" s="171">
        <f t="shared" si="1"/>
        <v>230248713.35000002</v>
      </c>
      <c r="R83"/>
      <c r="S83"/>
      <c r="T83" s="3"/>
      <c r="U83"/>
      <c r="V83"/>
      <c r="X83"/>
      <c r="Y83"/>
      <c r="Z83"/>
      <c r="AA83"/>
      <c r="AB83"/>
      <c r="AC83"/>
    </row>
    <row r="84" spans="1:29" x14ac:dyDescent="0.25">
      <c r="B84" s="172" t="s">
        <v>187</v>
      </c>
      <c r="C84" s="171">
        <v>336472069</v>
      </c>
      <c r="D84" s="171">
        <v>547925465.42000008</v>
      </c>
      <c r="E84" s="171">
        <v>3360</v>
      </c>
      <c r="F84" s="171">
        <v>684740.08000000007</v>
      </c>
      <c r="G84" s="171">
        <v>8786735.0599999987</v>
      </c>
      <c r="H84" s="171">
        <v>21192752.079999998</v>
      </c>
      <c r="I84" s="171">
        <v>8952660.3000000007</v>
      </c>
      <c r="J84" s="171">
        <v>13173368.24</v>
      </c>
      <c r="K84" s="171">
        <v>36731399.829999998</v>
      </c>
      <c r="L84" s="171">
        <v>20330283.23</v>
      </c>
      <c r="M84" s="171">
        <v>7447544.6100000003</v>
      </c>
      <c r="N84" s="171">
        <v>6826554.7599999998</v>
      </c>
      <c r="O84" s="171">
        <v>17579538.949999999</v>
      </c>
      <c r="P84" s="171">
        <v>70981927.590000004</v>
      </c>
      <c r="Q84" s="171">
        <f t="shared" si="1"/>
        <v>212690864.73000002</v>
      </c>
      <c r="T84" s="3"/>
    </row>
    <row r="85" spans="1:29" s="34" customFormat="1" x14ac:dyDescent="0.25">
      <c r="A85"/>
      <c r="B85" s="172" t="s">
        <v>464</v>
      </c>
      <c r="C85" s="171">
        <v>13430391</v>
      </c>
      <c r="D85" s="171">
        <v>24818391</v>
      </c>
      <c r="E85" s="171">
        <v>0</v>
      </c>
      <c r="F85" s="171">
        <v>0</v>
      </c>
      <c r="G85" s="171">
        <v>0</v>
      </c>
      <c r="H85" s="171">
        <v>0</v>
      </c>
      <c r="I85" s="171">
        <v>0</v>
      </c>
      <c r="J85" s="171">
        <v>2503960</v>
      </c>
      <c r="K85" s="171">
        <v>222629.01</v>
      </c>
      <c r="L85" s="171">
        <v>1450935</v>
      </c>
      <c r="M85" s="171">
        <v>1957900</v>
      </c>
      <c r="N85" s="171">
        <v>184500</v>
      </c>
      <c r="O85" s="171">
        <v>4274498.01</v>
      </c>
      <c r="P85" s="171">
        <v>4301168</v>
      </c>
      <c r="Q85" s="171">
        <f t="shared" si="1"/>
        <v>14895590.02</v>
      </c>
      <c r="R85"/>
      <c r="S85"/>
      <c r="T85" s="3"/>
      <c r="U85"/>
      <c r="V85"/>
      <c r="X85"/>
      <c r="Y85"/>
      <c r="Z85"/>
      <c r="AA85"/>
      <c r="AB85"/>
      <c r="AC85"/>
    </row>
    <row r="86" spans="1:29" s="34" customFormat="1" x14ac:dyDescent="0.25">
      <c r="A86"/>
      <c r="B86" s="172" t="s">
        <v>465</v>
      </c>
      <c r="C86" s="171">
        <v>3810000</v>
      </c>
      <c r="D86" s="171">
        <v>3870349.92</v>
      </c>
      <c r="E86" s="171">
        <v>0</v>
      </c>
      <c r="F86" s="171">
        <v>0</v>
      </c>
      <c r="G86" s="171">
        <v>536881.12</v>
      </c>
      <c r="H86" s="171">
        <v>0</v>
      </c>
      <c r="I86" s="171">
        <v>138116.64000000001</v>
      </c>
      <c r="J86" s="171">
        <v>0</v>
      </c>
      <c r="K86" s="171">
        <v>474769.58</v>
      </c>
      <c r="L86" s="171">
        <v>0</v>
      </c>
      <c r="M86" s="171">
        <v>215099.84</v>
      </c>
      <c r="N86" s="171">
        <v>0</v>
      </c>
      <c r="O86" s="171">
        <v>640650.03</v>
      </c>
      <c r="P86" s="171">
        <v>656741.39</v>
      </c>
      <c r="Q86" s="171">
        <f t="shared" si="1"/>
        <v>2662258.6</v>
      </c>
      <c r="R86"/>
      <c r="S86"/>
      <c r="T86" s="3"/>
      <c r="U86"/>
      <c r="V86"/>
      <c r="X86"/>
      <c r="Y86"/>
      <c r="Z86"/>
      <c r="AA86"/>
      <c r="AB86"/>
      <c r="AC86"/>
    </row>
    <row r="87" spans="1:29" x14ac:dyDescent="0.25">
      <c r="B87" s="170" t="s">
        <v>188</v>
      </c>
      <c r="C87" s="182">
        <v>96007778</v>
      </c>
      <c r="D87" s="169">
        <v>101076469.31</v>
      </c>
      <c r="E87" s="182">
        <v>0</v>
      </c>
      <c r="F87" s="182">
        <v>349161.95</v>
      </c>
      <c r="G87" s="182">
        <v>6608</v>
      </c>
      <c r="H87" s="182">
        <v>345674.38</v>
      </c>
      <c r="I87" s="182">
        <v>189537.5</v>
      </c>
      <c r="J87" s="182">
        <v>177696.02</v>
      </c>
      <c r="K87" s="182">
        <v>629015.25</v>
      </c>
      <c r="L87" s="182">
        <v>656081.77</v>
      </c>
      <c r="M87" s="182">
        <v>457006.36</v>
      </c>
      <c r="N87" s="182">
        <v>431429.05</v>
      </c>
      <c r="O87" s="182">
        <v>402278.06</v>
      </c>
      <c r="P87" s="182">
        <v>523912.77</v>
      </c>
      <c r="Q87" s="182">
        <f t="shared" si="1"/>
        <v>4168401.11</v>
      </c>
      <c r="T87" s="3"/>
    </row>
    <row r="88" spans="1:29" x14ac:dyDescent="0.25">
      <c r="B88" s="172" t="s">
        <v>189</v>
      </c>
      <c r="C88" s="171">
        <v>96007778</v>
      </c>
      <c r="D88" s="171">
        <v>101076469.31</v>
      </c>
      <c r="E88" s="171">
        <v>0</v>
      </c>
      <c r="F88" s="171">
        <v>349161.95</v>
      </c>
      <c r="G88" s="171">
        <v>6608</v>
      </c>
      <c r="H88" s="171">
        <v>345674.38</v>
      </c>
      <c r="I88" s="171">
        <v>189537.5</v>
      </c>
      <c r="J88" s="171">
        <v>177696.02</v>
      </c>
      <c r="K88" s="171">
        <v>629015.25</v>
      </c>
      <c r="L88" s="171">
        <v>656081.77</v>
      </c>
      <c r="M88" s="171">
        <v>457006.36</v>
      </c>
      <c r="N88" s="171">
        <v>431429.05</v>
      </c>
      <c r="O88" s="171">
        <v>402278.06</v>
      </c>
      <c r="P88" s="171">
        <v>523912.77</v>
      </c>
      <c r="Q88" s="171">
        <f t="shared" si="1"/>
        <v>4168401.11</v>
      </c>
      <c r="T88" s="3"/>
    </row>
    <row r="89" spans="1:29" x14ac:dyDescent="0.25">
      <c r="B89" s="168" t="s">
        <v>32</v>
      </c>
      <c r="C89" s="181">
        <v>74524916</v>
      </c>
      <c r="D89" s="171">
        <v>80099462.609999999</v>
      </c>
      <c r="E89" s="181">
        <v>31675</v>
      </c>
      <c r="F89" s="181">
        <v>525430.65</v>
      </c>
      <c r="G89" s="181">
        <v>684325.6</v>
      </c>
      <c r="H89" s="181">
        <v>58008.75</v>
      </c>
      <c r="I89" s="181">
        <v>1026968.8</v>
      </c>
      <c r="J89" s="181">
        <v>190302</v>
      </c>
      <c r="K89" s="181">
        <v>134557.5</v>
      </c>
      <c r="L89" s="181">
        <v>70347.5</v>
      </c>
      <c r="M89" s="181">
        <v>792240</v>
      </c>
      <c r="N89" s="181">
        <v>25300</v>
      </c>
      <c r="O89" s="181">
        <v>105653.75</v>
      </c>
      <c r="P89" s="181">
        <v>466856.02</v>
      </c>
      <c r="Q89" s="181">
        <f t="shared" si="1"/>
        <v>4111665.57</v>
      </c>
      <c r="T89" s="3"/>
    </row>
    <row r="90" spans="1:29" s="34" customFormat="1" x14ac:dyDescent="0.25">
      <c r="A90"/>
      <c r="B90" s="170" t="s">
        <v>190</v>
      </c>
      <c r="C90" s="171">
        <v>65076788</v>
      </c>
      <c r="D90" s="171">
        <v>66101334.609999999</v>
      </c>
      <c r="E90" s="171">
        <v>31675</v>
      </c>
      <c r="F90" s="171">
        <v>289587</v>
      </c>
      <c r="G90" s="171">
        <v>503595</v>
      </c>
      <c r="H90" s="171">
        <v>37050</v>
      </c>
      <c r="I90" s="171">
        <v>99287.5</v>
      </c>
      <c r="J90" s="171">
        <v>144030</v>
      </c>
      <c r="K90" s="171">
        <v>76717.5</v>
      </c>
      <c r="L90" s="171">
        <v>70347.5</v>
      </c>
      <c r="M90" s="171">
        <v>151825</v>
      </c>
      <c r="N90" s="171">
        <v>25300</v>
      </c>
      <c r="O90" s="171">
        <v>105653.75</v>
      </c>
      <c r="P90" s="171">
        <v>466856.02</v>
      </c>
      <c r="Q90" s="171">
        <f t="shared" si="1"/>
        <v>2001924.27</v>
      </c>
      <c r="R90"/>
      <c r="S90"/>
      <c r="T90" s="3"/>
      <c r="U90"/>
      <c r="V90"/>
      <c r="X90"/>
      <c r="Y90"/>
      <c r="Z90"/>
      <c r="AA90"/>
      <c r="AB90"/>
      <c r="AC90"/>
    </row>
    <row r="91" spans="1:29" x14ac:dyDescent="0.25">
      <c r="B91" s="172" t="s">
        <v>191</v>
      </c>
      <c r="C91" s="171">
        <v>65076788</v>
      </c>
      <c r="D91" s="171">
        <v>66101334.609999999</v>
      </c>
      <c r="E91" s="171">
        <v>31675</v>
      </c>
      <c r="F91" s="171">
        <v>289587</v>
      </c>
      <c r="G91" s="171">
        <v>503595</v>
      </c>
      <c r="H91" s="171">
        <v>37050</v>
      </c>
      <c r="I91" s="171">
        <v>99287.5</v>
      </c>
      <c r="J91" s="171">
        <v>144030</v>
      </c>
      <c r="K91" s="171">
        <v>76717.5</v>
      </c>
      <c r="L91" s="171">
        <v>70347.5</v>
      </c>
      <c r="M91" s="171">
        <v>151825</v>
      </c>
      <c r="N91" s="171">
        <v>25300</v>
      </c>
      <c r="O91" s="171">
        <v>105653.75</v>
      </c>
      <c r="P91" s="171">
        <v>466856.02</v>
      </c>
      <c r="Q91" s="171">
        <f t="shared" si="1"/>
        <v>2001924.27</v>
      </c>
      <c r="T91" s="3"/>
    </row>
    <row r="92" spans="1:29" x14ac:dyDescent="0.25">
      <c r="B92" s="170" t="s">
        <v>192</v>
      </c>
      <c r="C92" s="171">
        <v>9388128</v>
      </c>
      <c r="D92" s="171">
        <v>13938128</v>
      </c>
      <c r="E92" s="171">
        <v>0</v>
      </c>
      <c r="F92" s="171">
        <v>235843.65</v>
      </c>
      <c r="G92" s="171">
        <v>180730.6</v>
      </c>
      <c r="H92" s="171">
        <v>20958.75</v>
      </c>
      <c r="I92" s="171">
        <v>927681.3</v>
      </c>
      <c r="J92" s="171">
        <v>46272</v>
      </c>
      <c r="K92" s="171">
        <v>57840</v>
      </c>
      <c r="L92" s="171">
        <v>0</v>
      </c>
      <c r="M92" s="171">
        <v>640415</v>
      </c>
      <c r="N92" s="171"/>
      <c r="O92" s="171">
        <v>0</v>
      </c>
      <c r="P92" s="171">
        <v>0</v>
      </c>
      <c r="Q92" s="171">
        <f t="shared" si="1"/>
        <v>2109741.2999999998</v>
      </c>
      <c r="T92" s="3"/>
    </row>
    <row r="93" spans="1:29" s="34" customFormat="1" x14ac:dyDescent="0.25">
      <c r="A93"/>
      <c r="B93" s="172" t="s">
        <v>193</v>
      </c>
      <c r="C93" s="171">
        <v>9388128</v>
      </c>
      <c r="D93" s="171">
        <v>13938128</v>
      </c>
      <c r="E93" s="171">
        <v>0</v>
      </c>
      <c r="F93" s="171">
        <v>235843.65</v>
      </c>
      <c r="G93" s="171">
        <v>180730.6</v>
      </c>
      <c r="H93" s="171">
        <v>20958.75</v>
      </c>
      <c r="I93" s="171">
        <v>927681.3</v>
      </c>
      <c r="J93" s="171">
        <v>46272</v>
      </c>
      <c r="K93" s="171">
        <v>57840</v>
      </c>
      <c r="L93" s="171">
        <v>0</v>
      </c>
      <c r="M93" s="171">
        <v>640415</v>
      </c>
      <c r="N93" s="171"/>
      <c r="O93" s="171">
        <v>0</v>
      </c>
      <c r="P93" s="171">
        <v>0</v>
      </c>
      <c r="Q93" s="171">
        <f t="shared" si="1"/>
        <v>2109741.2999999998</v>
      </c>
      <c r="R93"/>
      <c r="S93"/>
      <c r="T93" s="3"/>
      <c r="U93"/>
      <c r="V93"/>
      <c r="X93"/>
      <c r="Y93"/>
      <c r="Z93"/>
      <c r="AA93"/>
      <c r="AB93"/>
      <c r="AC93"/>
    </row>
    <row r="94" spans="1:29" x14ac:dyDescent="0.25">
      <c r="B94" s="170" t="s">
        <v>194</v>
      </c>
      <c r="C94" s="182">
        <v>60000</v>
      </c>
      <c r="D94" s="169">
        <v>60000</v>
      </c>
      <c r="E94" s="182">
        <v>0</v>
      </c>
      <c r="F94" s="182"/>
      <c r="G94" s="182"/>
      <c r="H94" s="182"/>
      <c r="I94" s="182"/>
      <c r="J94" s="182"/>
      <c r="K94" s="182"/>
      <c r="L94" s="182"/>
      <c r="M94" s="182"/>
      <c r="N94" s="182"/>
      <c r="O94" s="182"/>
      <c r="P94" s="182"/>
      <c r="Q94" s="182">
        <f t="shared" si="1"/>
        <v>0</v>
      </c>
      <c r="T94" s="3"/>
    </row>
    <row r="95" spans="1:29" s="34" customFormat="1" x14ac:dyDescent="0.25">
      <c r="A95"/>
      <c r="B95" s="172" t="s">
        <v>195</v>
      </c>
      <c r="C95" s="171">
        <v>60000</v>
      </c>
      <c r="D95" s="171">
        <v>60000</v>
      </c>
      <c r="E95" s="171">
        <v>0</v>
      </c>
      <c r="F95" s="171"/>
      <c r="G95" s="171"/>
      <c r="H95" s="171"/>
      <c r="I95" s="171"/>
      <c r="J95" s="171"/>
      <c r="K95" s="171"/>
      <c r="L95" s="171"/>
      <c r="M95" s="171"/>
      <c r="N95" s="171"/>
      <c r="O95" s="171"/>
      <c r="P95" s="171"/>
      <c r="Q95" s="171">
        <f t="shared" si="1"/>
        <v>0</v>
      </c>
      <c r="R95"/>
      <c r="S95"/>
      <c r="T95" s="3"/>
      <c r="U95"/>
      <c r="V95"/>
      <c r="X95"/>
      <c r="Y95"/>
      <c r="Z95"/>
      <c r="AA95"/>
      <c r="AB95"/>
      <c r="AC95"/>
    </row>
    <row r="96" spans="1:29" x14ac:dyDescent="0.25">
      <c r="B96" s="168" t="s">
        <v>33</v>
      </c>
      <c r="C96" s="181">
        <v>86915726</v>
      </c>
      <c r="D96" s="171">
        <v>98553463.150000006</v>
      </c>
      <c r="E96" s="181">
        <v>1121407.47</v>
      </c>
      <c r="F96" s="181">
        <v>1220608</v>
      </c>
      <c r="G96" s="181">
        <v>1275988.25</v>
      </c>
      <c r="H96" s="181">
        <v>422365.37</v>
      </c>
      <c r="I96" s="181">
        <v>5347565.7799999993</v>
      </c>
      <c r="J96" s="181">
        <v>6671771.6600000001</v>
      </c>
      <c r="K96" s="181">
        <v>3808494.19</v>
      </c>
      <c r="L96" s="181">
        <v>1493878</v>
      </c>
      <c r="M96" s="181">
        <v>2180714.91</v>
      </c>
      <c r="N96" s="181">
        <v>1894963.74</v>
      </c>
      <c r="O96" s="181">
        <v>2342607.69</v>
      </c>
      <c r="P96" s="181">
        <v>4231064.05</v>
      </c>
      <c r="Q96" s="181">
        <f t="shared" si="1"/>
        <v>32011429.109999999</v>
      </c>
      <c r="T96" s="3"/>
    </row>
    <row r="97" spans="1:29" s="34" customFormat="1" x14ac:dyDescent="0.25">
      <c r="A97"/>
      <c r="B97" s="170" t="s">
        <v>196</v>
      </c>
      <c r="C97" s="171">
        <v>43945000</v>
      </c>
      <c r="D97" s="171">
        <v>55696677.149999999</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v>3998243.37</v>
      </c>
      <c r="Q97" s="171">
        <f t="shared" si="1"/>
        <v>30049746.719999999</v>
      </c>
      <c r="R97"/>
      <c r="S97"/>
      <c r="T97" s="3"/>
      <c r="U97"/>
      <c r="V97"/>
      <c r="X97"/>
      <c r="Y97"/>
      <c r="Z97"/>
      <c r="AA97"/>
      <c r="AB97"/>
      <c r="AC97"/>
    </row>
    <row r="98" spans="1:29" x14ac:dyDescent="0.25">
      <c r="B98" s="172" t="s">
        <v>197</v>
      </c>
      <c r="C98" s="171">
        <v>43945000</v>
      </c>
      <c r="D98" s="171">
        <v>55696677.149999999</v>
      </c>
      <c r="E98" s="171">
        <v>1026576</v>
      </c>
      <c r="F98" s="171">
        <v>1089030.25</v>
      </c>
      <c r="G98" s="171">
        <v>1144410.5</v>
      </c>
      <c r="H98" s="171">
        <v>278187.62</v>
      </c>
      <c r="I98" s="171">
        <v>5194443.01</v>
      </c>
      <c r="J98" s="171">
        <v>6518477.9199999999</v>
      </c>
      <c r="K98" s="171">
        <v>3681043.22</v>
      </c>
      <c r="L98" s="171">
        <v>1342240.25</v>
      </c>
      <c r="M98" s="171">
        <v>2078985.41</v>
      </c>
      <c r="N98" s="171">
        <v>1748615.99</v>
      </c>
      <c r="O98" s="171">
        <v>1949493.18</v>
      </c>
      <c r="P98" s="171">
        <v>3998243.37</v>
      </c>
      <c r="Q98" s="171">
        <f t="shared" si="1"/>
        <v>30049746.719999999</v>
      </c>
      <c r="T98" s="3"/>
    </row>
    <row r="99" spans="1:29" x14ac:dyDescent="0.25">
      <c r="B99" s="170" t="s">
        <v>198</v>
      </c>
      <c r="C99" s="171">
        <v>1774400</v>
      </c>
      <c r="D99" s="171">
        <v>1418460</v>
      </c>
      <c r="E99" s="171">
        <v>0</v>
      </c>
      <c r="F99" s="171">
        <v>0</v>
      </c>
      <c r="G99" s="171"/>
      <c r="H99" s="171">
        <v>0</v>
      </c>
      <c r="I99" s="171">
        <v>0</v>
      </c>
      <c r="J99" s="171">
        <v>956</v>
      </c>
      <c r="K99" s="171">
        <v>69117.649999999994</v>
      </c>
      <c r="L99" s="171">
        <v>18290</v>
      </c>
      <c r="M99" s="171">
        <v>0</v>
      </c>
      <c r="N99" s="171">
        <v>0</v>
      </c>
      <c r="O99" s="171">
        <v>531</v>
      </c>
      <c r="P99" s="171">
        <v>0</v>
      </c>
      <c r="Q99" s="171">
        <f t="shared" si="1"/>
        <v>88894.65</v>
      </c>
      <c r="T99" s="3"/>
    </row>
    <row r="100" spans="1:29" s="34" customFormat="1" x14ac:dyDescent="0.25">
      <c r="A100"/>
      <c r="B100" s="172" t="s">
        <v>199</v>
      </c>
      <c r="C100" s="171">
        <v>1774400</v>
      </c>
      <c r="D100" s="171">
        <v>1418460</v>
      </c>
      <c r="E100" s="171">
        <v>0</v>
      </c>
      <c r="F100" s="171">
        <v>0</v>
      </c>
      <c r="G100" s="171"/>
      <c r="H100" s="171">
        <v>0</v>
      </c>
      <c r="I100" s="171">
        <v>0</v>
      </c>
      <c r="J100" s="171">
        <v>956</v>
      </c>
      <c r="K100" s="171">
        <v>69117.649999999994</v>
      </c>
      <c r="L100" s="171">
        <v>18290</v>
      </c>
      <c r="M100" s="171">
        <v>0</v>
      </c>
      <c r="N100" s="171">
        <v>0</v>
      </c>
      <c r="O100" s="171">
        <v>531</v>
      </c>
      <c r="P100" s="171">
        <v>0</v>
      </c>
      <c r="Q100" s="171">
        <f t="shared" si="1"/>
        <v>88894.65</v>
      </c>
      <c r="R100"/>
      <c r="S100"/>
      <c r="T100" s="3"/>
      <c r="U100"/>
      <c r="V100"/>
      <c r="X100"/>
      <c r="Y100"/>
      <c r="Z100"/>
      <c r="AA100"/>
      <c r="AB100"/>
      <c r="AC100"/>
    </row>
    <row r="101" spans="1:29" x14ac:dyDescent="0.25">
      <c r="B101" s="170" t="s">
        <v>200</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v>204098.68</v>
      </c>
      <c r="Q101" s="171">
        <f t="shared" si="1"/>
        <v>1788605.7399999998</v>
      </c>
      <c r="T101" s="3"/>
    </row>
    <row r="102" spans="1:29" s="34" customFormat="1" x14ac:dyDescent="0.25">
      <c r="A102"/>
      <c r="B102" s="172" t="s">
        <v>201</v>
      </c>
      <c r="C102" s="171">
        <v>39569526</v>
      </c>
      <c r="D102" s="171">
        <v>40017026</v>
      </c>
      <c r="E102" s="171">
        <v>94831.47</v>
      </c>
      <c r="F102" s="171">
        <v>131577.75</v>
      </c>
      <c r="G102" s="171">
        <v>131577.75</v>
      </c>
      <c r="H102" s="171">
        <v>131577.75</v>
      </c>
      <c r="I102" s="171">
        <v>153122.76999999999</v>
      </c>
      <c r="J102" s="171">
        <v>131577.74</v>
      </c>
      <c r="K102" s="171">
        <v>58333.32</v>
      </c>
      <c r="L102" s="171">
        <v>133347.75</v>
      </c>
      <c r="M102" s="171">
        <v>100529.5</v>
      </c>
      <c r="N102" s="171">
        <v>133347.75</v>
      </c>
      <c r="O102" s="171">
        <v>384683.51</v>
      </c>
      <c r="P102" s="171">
        <v>204098.68</v>
      </c>
      <c r="Q102" s="171">
        <f t="shared" si="1"/>
        <v>1788605.7399999998</v>
      </c>
      <c r="R102"/>
      <c r="S102"/>
      <c r="T102" s="3"/>
      <c r="U102"/>
      <c r="V102"/>
      <c r="X102"/>
      <c r="Y102"/>
      <c r="Z102"/>
      <c r="AA102"/>
      <c r="AB102"/>
      <c r="AC102"/>
    </row>
    <row r="103" spans="1:29" x14ac:dyDescent="0.25">
      <c r="B103" s="170" t="s">
        <v>202</v>
      </c>
      <c r="C103" s="182">
        <v>1626800</v>
      </c>
      <c r="D103" s="169">
        <v>1421300</v>
      </c>
      <c r="E103" s="182">
        <v>0</v>
      </c>
      <c r="F103" s="182">
        <v>0</v>
      </c>
      <c r="G103" s="182"/>
      <c r="H103" s="182">
        <v>12600</v>
      </c>
      <c r="I103" s="182"/>
      <c r="J103" s="182">
        <v>20760</v>
      </c>
      <c r="K103" s="182">
        <v>0</v>
      </c>
      <c r="L103" s="182"/>
      <c r="M103" s="182">
        <v>1200</v>
      </c>
      <c r="N103" s="182">
        <v>13000</v>
      </c>
      <c r="O103" s="182">
        <v>7900</v>
      </c>
      <c r="P103" s="182">
        <v>28722</v>
      </c>
      <c r="Q103" s="182">
        <f t="shared" si="1"/>
        <v>84182</v>
      </c>
      <c r="T103" s="3"/>
    </row>
    <row r="104" spans="1:29" s="34" customFormat="1" x14ac:dyDescent="0.25">
      <c r="A104"/>
      <c r="B104" s="172" t="s">
        <v>203</v>
      </c>
      <c r="C104" s="171">
        <v>1626800</v>
      </c>
      <c r="D104" s="171">
        <v>1421300</v>
      </c>
      <c r="E104" s="171">
        <v>0</v>
      </c>
      <c r="F104" s="171">
        <v>0</v>
      </c>
      <c r="G104" s="171"/>
      <c r="H104" s="171">
        <v>12600</v>
      </c>
      <c r="I104" s="171"/>
      <c r="J104" s="171">
        <v>20760</v>
      </c>
      <c r="K104" s="171">
        <v>0</v>
      </c>
      <c r="L104" s="171"/>
      <c r="M104" s="171">
        <v>1200</v>
      </c>
      <c r="N104" s="171">
        <v>13000</v>
      </c>
      <c r="O104" s="171">
        <v>7900</v>
      </c>
      <c r="P104" s="171">
        <v>28722</v>
      </c>
      <c r="Q104" s="171">
        <f t="shared" si="1"/>
        <v>84182</v>
      </c>
      <c r="R104"/>
      <c r="S104"/>
      <c r="T104" s="3"/>
      <c r="U104"/>
      <c r="V104"/>
      <c r="X104"/>
      <c r="Y104"/>
      <c r="Z104"/>
      <c r="AA104"/>
      <c r="AB104"/>
      <c r="AC104"/>
    </row>
    <row r="105" spans="1:29" x14ac:dyDescent="0.25">
      <c r="B105" s="168" t="s">
        <v>34</v>
      </c>
      <c r="C105" s="181">
        <v>378342959</v>
      </c>
      <c r="D105" s="171">
        <v>547839105.79999995</v>
      </c>
      <c r="E105" s="181">
        <v>8314076.2100000009</v>
      </c>
      <c r="F105" s="181">
        <v>8765720.5999999978</v>
      </c>
      <c r="G105" s="181">
        <v>33056109.699999996</v>
      </c>
      <c r="H105" s="181">
        <v>20437185.259999998</v>
      </c>
      <c r="I105" s="181">
        <v>19232853.619999997</v>
      </c>
      <c r="J105" s="181">
        <v>14900140</v>
      </c>
      <c r="K105" s="181">
        <v>11609207.520000001</v>
      </c>
      <c r="L105" s="181">
        <v>25918326.949999999</v>
      </c>
      <c r="M105" s="181">
        <v>22749786.539999999</v>
      </c>
      <c r="N105" s="181">
        <v>22092858.41</v>
      </c>
      <c r="O105" s="181">
        <v>21956553.77</v>
      </c>
      <c r="P105" s="181">
        <v>66414337.099999994</v>
      </c>
      <c r="Q105" s="181">
        <f t="shared" si="1"/>
        <v>275447155.67999995</v>
      </c>
      <c r="T105" s="3"/>
    </row>
    <row r="106" spans="1:29" s="34" customFormat="1" x14ac:dyDescent="0.25">
      <c r="A106"/>
      <c r="B106" s="170" t="s">
        <v>204</v>
      </c>
      <c r="C106" s="171">
        <v>220324737</v>
      </c>
      <c r="D106" s="171">
        <v>290111336.84000003</v>
      </c>
      <c r="E106" s="171">
        <v>7334965.7800000003</v>
      </c>
      <c r="F106" s="171">
        <v>7810875.5199999996</v>
      </c>
      <c r="G106" s="171">
        <v>8873598.6199999992</v>
      </c>
      <c r="H106" s="171">
        <v>9150741.4800000004</v>
      </c>
      <c r="I106" s="171">
        <v>8979139.3000000007</v>
      </c>
      <c r="J106" s="171">
        <v>8494191.25</v>
      </c>
      <c r="K106" s="171">
        <v>8798349.8800000008</v>
      </c>
      <c r="L106" s="171">
        <v>11199735.969999999</v>
      </c>
      <c r="M106" s="171">
        <v>10420352.050000001</v>
      </c>
      <c r="N106" s="171">
        <v>13013946.869999999</v>
      </c>
      <c r="O106" s="171">
        <v>13010545.110000001</v>
      </c>
      <c r="P106" s="171">
        <v>17715503.790000003</v>
      </c>
      <c r="Q106" s="171">
        <f t="shared" si="1"/>
        <v>124801945.62000002</v>
      </c>
      <c r="R106"/>
      <c r="S106"/>
      <c r="T106" s="3"/>
      <c r="U106"/>
      <c r="V106"/>
      <c r="X106"/>
      <c r="Y106"/>
      <c r="Z106"/>
      <c r="AA106"/>
      <c r="AB106"/>
      <c r="AC106"/>
    </row>
    <row r="107" spans="1:29" x14ac:dyDescent="0.25">
      <c r="B107" s="172" t="s">
        <v>205</v>
      </c>
      <c r="C107" s="171">
        <v>219204737</v>
      </c>
      <c r="D107" s="171">
        <v>288191336.84000003</v>
      </c>
      <c r="E107" s="171">
        <v>7334965.7800000003</v>
      </c>
      <c r="F107" s="171">
        <v>7810875.5199999996</v>
      </c>
      <c r="G107" s="171">
        <v>8873598.6199999992</v>
      </c>
      <c r="H107" s="171">
        <v>9150741.4800000004</v>
      </c>
      <c r="I107" s="171">
        <v>8693267.6000000015</v>
      </c>
      <c r="J107" s="171">
        <v>8494191.25</v>
      </c>
      <c r="K107" s="171">
        <v>8798349.8800000008</v>
      </c>
      <c r="L107" s="171">
        <v>11147033.02</v>
      </c>
      <c r="M107" s="171">
        <v>10420352.050000001</v>
      </c>
      <c r="N107" s="171">
        <v>13013946.869999999</v>
      </c>
      <c r="O107" s="171">
        <v>12857552.310000001</v>
      </c>
      <c r="P107" s="171">
        <v>17715503.790000003</v>
      </c>
      <c r="Q107" s="171">
        <f t="shared" si="1"/>
        <v>124310378.17000002</v>
      </c>
      <c r="T107" s="3"/>
    </row>
    <row r="108" spans="1:29" x14ac:dyDescent="0.25">
      <c r="B108" s="172" t="s">
        <v>466</v>
      </c>
      <c r="C108" s="171">
        <v>1120000</v>
      </c>
      <c r="D108" s="171">
        <v>1920000</v>
      </c>
      <c r="E108" s="171">
        <v>0</v>
      </c>
      <c r="F108" s="171">
        <v>0</v>
      </c>
      <c r="G108" s="171">
        <v>0</v>
      </c>
      <c r="H108" s="171">
        <v>0</v>
      </c>
      <c r="I108" s="171">
        <v>285871.7</v>
      </c>
      <c r="J108" s="171">
        <v>0</v>
      </c>
      <c r="K108" s="171">
        <v>0</v>
      </c>
      <c r="L108" s="171">
        <v>52702.95</v>
      </c>
      <c r="M108" s="171">
        <v>0</v>
      </c>
      <c r="N108" s="171">
        <v>0</v>
      </c>
      <c r="O108" s="171">
        <v>152992.79999999999</v>
      </c>
      <c r="P108" s="171">
        <v>0</v>
      </c>
      <c r="Q108" s="171">
        <f t="shared" si="1"/>
        <v>491567.45</v>
      </c>
      <c r="T108" s="3"/>
    </row>
    <row r="109" spans="1:29" x14ac:dyDescent="0.25">
      <c r="B109" s="170" t="s">
        <v>206</v>
      </c>
      <c r="C109" s="171">
        <v>0</v>
      </c>
      <c r="D109" s="171">
        <v>1600000</v>
      </c>
      <c r="E109" s="171"/>
      <c r="F109" s="171"/>
      <c r="G109" s="171">
        <v>0</v>
      </c>
      <c r="H109" s="171"/>
      <c r="I109" s="171"/>
      <c r="J109" s="171"/>
      <c r="K109" s="171"/>
      <c r="L109" s="171">
        <v>0</v>
      </c>
      <c r="M109" s="171">
        <v>249999.99</v>
      </c>
      <c r="N109" s="171">
        <v>249999.99</v>
      </c>
      <c r="O109" s="171">
        <v>249999.99</v>
      </c>
      <c r="P109" s="171">
        <v>0</v>
      </c>
      <c r="Q109" s="171">
        <f t="shared" si="1"/>
        <v>749999.97</v>
      </c>
      <c r="T109" s="3"/>
    </row>
    <row r="110" spans="1:29" x14ac:dyDescent="0.25">
      <c r="B110" s="172" t="s">
        <v>207</v>
      </c>
      <c r="C110" s="171">
        <v>0</v>
      </c>
      <c r="D110" s="171">
        <v>100000</v>
      </c>
      <c r="E110" s="171"/>
      <c r="F110" s="171"/>
      <c r="G110" s="171">
        <v>0</v>
      </c>
      <c r="H110" s="171"/>
      <c r="I110" s="171"/>
      <c r="J110" s="171"/>
      <c r="K110" s="171"/>
      <c r="L110" s="171"/>
      <c r="M110" s="171"/>
      <c r="N110" s="171"/>
      <c r="O110" s="171"/>
      <c r="P110" s="171"/>
      <c r="Q110" s="171">
        <f t="shared" si="1"/>
        <v>0</v>
      </c>
      <c r="T110" s="3"/>
    </row>
    <row r="111" spans="1:29" x14ac:dyDescent="0.25">
      <c r="B111" s="172" t="s">
        <v>467</v>
      </c>
      <c r="C111" s="171">
        <v>0</v>
      </c>
      <c r="D111" s="171">
        <v>1500000</v>
      </c>
      <c r="E111" s="171"/>
      <c r="F111" s="171"/>
      <c r="G111" s="171"/>
      <c r="H111" s="171"/>
      <c r="I111" s="171"/>
      <c r="J111" s="171"/>
      <c r="K111" s="171"/>
      <c r="L111" s="171">
        <v>0</v>
      </c>
      <c r="M111" s="171">
        <v>249999.99</v>
      </c>
      <c r="N111" s="171">
        <v>249999.99</v>
      </c>
      <c r="O111" s="171">
        <v>249999.99</v>
      </c>
      <c r="P111" s="171">
        <v>0</v>
      </c>
      <c r="Q111" s="171">
        <f t="shared" si="1"/>
        <v>749999.97</v>
      </c>
      <c r="T111" s="3"/>
    </row>
    <row r="112" spans="1:29" s="34" customFormat="1" x14ac:dyDescent="0.25">
      <c r="A112"/>
      <c r="B112" s="170" t="s">
        <v>208</v>
      </c>
      <c r="C112" s="171">
        <v>15600000</v>
      </c>
      <c r="D112" s="171">
        <v>23725419.800000001</v>
      </c>
      <c r="E112" s="171">
        <v>83410.53</v>
      </c>
      <c r="F112" s="171">
        <v>422507.13</v>
      </c>
      <c r="G112" s="171">
        <v>1420684.6</v>
      </c>
      <c r="H112" s="171">
        <v>422507.13</v>
      </c>
      <c r="I112" s="171">
        <v>813213.26</v>
      </c>
      <c r="J112" s="171">
        <v>312007.93</v>
      </c>
      <c r="K112" s="171">
        <v>555455.82999999996</v>
      </c>
      <c r="L112" s="171">
        <v>479455.82999999996</v>
      </c>
      <c r="M112" s="171">
        <v>830234.29999999993</v>
      </c>
      <c r="N112" s="171">
        <v>414247.13</v>
      </c>
      <c r="O112" s="171">
        <v>815604.53</v>
      </c>
      <c r="P112" s="171">
        <v>5614147.5100000007</v>
      </c>
      <c r="Q112" s="171">
        <f t="shared" si="1"/>
        <v>12183475.710000001</v>
      </c>
      <c r="R112"/>
      <c r="S112"/>
      <c r="T112" s="3"/>
      <c r="U112"/>
      <c r="V112"/>
      <c r="X112"/>
      <c r="Y112"/>
      <c r="Z112"/>
      <c r="AA112"/>
      <c r="AB112"/>
      <c r="AC112"/>
    </row>
    <row r="113" spans="1:29" x14ac:dyDescent="0.25">
      <c r="B113" s="172" t="s">
        <v>209</v>
      </c>
      <c r="C113" s="171">
        <v>6440000</v>
      </c>
      <c r="D113" s="171">
        <v>13500432</v>
      </c>
      <c r="E113" s="171">
        <v>0</v>
      </c>
      <c r="F113" s="171">
        <v>0</v>
      </c>
      <c r="G113" s="171">
        <v>1049787</v>
      </c>
      <c r="H113" s="171">
        <v>0</v>
      </c>
      <c r="I113" s="171">
        <v>0</v>
      </c>
      <c r="J113" s="171">
        <v>0</v>
      </c>
      <c r="K113" s="171">
        <v>0</v>
      </c>
      <c r="L113" s="171">
        <v>0</v>
      </c>
      <c r="M113" s="171">
        <v>349929</v>
      </c>
      <c r="N113" s="171">
        <v>0</v>
      </c>
      <c r="O113" s="171">
        <v>0</v>
      </c>
      <c r="P113" s="171">
        <v>4722470.6100000003</v>
      </c>
      <c r="Q113" s="171">
        <f t="shared" si="1"/>
        <v>6122186.6100000003</v>
      </c>
      <c r="T113" s="3"/>
    </row>
    <row r="114" spans="1:29" x14ac:dyDescent="0.25">
      <c r="B114" s="172" t="s">
        <v>210</v>
      </c>
      <c r="C114" s="171">
        <v>5680000</v>
      </c>
      <c r="D114" s="171">
        <v>6164255.7999999998</v>
      </c>
      <c r="E114" s="171">
        <v>38000</v>
      </c>
      <c r="F114" s="171">
        <v>377096.6</v>
      </c>
      <c r="G114" s="171">
        <v>339096.6</v>
      </c>
      <c r="H114" s="171">
        <v>377096.6</v>
      </c>
      <c r="I114" s="171">
        <v>754193.2</v>
      </c>
      <c r="J114" s="171">
        <v>76700</v>
      </c>
      <c r="K114" s="171">
        <v>415096.6</v>
      </c>
      <c r="L114" s="171">
        <v>339096.6</v>
      </c>
      <c r="M114" s="171">
        <v>377096.6</v>
      </c>
      <c r="N114" s="171">
        <v>377096.6</v>
      </c>
      <c r="O114" s="171">
        <v>572036.6</v>
      </c>
      <c r="P114" s="171">
        <v>716193.2</v>
      </c>
      <c r="Q114" s="171">
        <f t="shared" si="1"/>
        <v>4758799.2</v>
      </c>
      <c r="T114" s="3"/>
    </row>
    <row r="115" spans="1:29" s="34" customFormat="1" x14ac:dyDescent="0.25">
      <c r="A115"/>
      <c r="B115" s="172" t="s">
        <v>211</v>
      </c>
      <c r="C115" s="171">
        <v>3480000</v>
      </c>
      <c r="D115" s="171">
        <v>4060732</v>
      </c>
      <c r="E115" s="171">
        <v>45410.53</v>
      </c>
      <c r="F115" s="171">
        <v>45410.53</v>
      </c>
      <c r="G115" s="171">
        <v>31801</v>
      </c>
      <c r="H115" s="171">
        <v>45410.53</v>
      </c>
      <c r="I115" s="171">
        <v>59020.06</v>
      </c>
      <c r="J115" s="171">
        <v>235307.93</v>
      </c>
      <c r="K115" s="171">
        <v>140359.23000000001</v>
      </c>
      <c r="L115" s="171">
        <v>140359.23000000001</v>
      </c>
      <c r="M115" s="171">
        <v>103208.7</v>
      </c>
      <c r="N115" s="171">
        <v>37150.53</v>
      </c>
      <c r="O115" s="171">
        <v>243567.93</v>
      </c>
      <c r="P115" s="171">
        <v>175483.7</v>
      </c>
      <c r="Q115" s="171">
        <f t="shared" si="1"/>
        <v>1302489.8999999999</v>
      </c>
      <c r="R115"/>
      <c r="S115"/>
      <c r="T115" s="3"/>
      <c r="U115"/>
      <c r="V115"/>
      <c r="X115"/>
      <c r="Y115"/>
      <c r="Z115"/>
      <c r="AA115"/>
      <c r="AB115"/>
      <c r="AC115"/>
    </row>
    <row r="116" spans="1:29" x14ac:dyDescent="0.25">
      <c r="B116" s="170" t="s">
        <v>212</v>
      </c>
      <c r="C116" s="171">
        <v>10609880</v>
      </c>
      <c r="D116" s="171">
        <v>9511353.25</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v>520000</v>
      </c>
      <c r="Q116" s="171">
        <f t="shared" si="1"/>
        <v>6214472.2599999998</v>
      </c>
      <c r="T116" s="3"/>
    </row>
    <row r="117" spans="1:29" s="34" customFormat="1" x14ac:dyDescent="0.25">
      <c r="A117"/>
      <c r="B117" s="172" t="s">
        <v>213</v>
      </c>
      <c r="C117" s="171">
        <v>10609880</v>
      </c>
      <c r="D117" s="171">
        <v>9511353.25</v>
      </c>
      <c r="E117" s="171">
        <v>0</v>
      </c>
      <c r="F117" s="171">
        <v>259472.25</v>
      </c>
      <c r="G117" s="171">
        <v>1275000.01</v>
      </c>
      <c r="H117" s="171">
        <v>520000</v>
      </c>
      <c r="I117" s="171">
        <v>520000</v>
      </c>
      <c r="J117" s="171">
        <v>520000</v>
      </c>
      <c r="K117" s="171">
        <v>520000</v>
      </c>
      <c r="L117" s="171">
        <v>520000</v>
      </c>
      <c r="M117" s="171">
        <v>520000</v>
      </c>
      <c r="N117" s="171">
        <v>520000</v>
      </c>
      <c r="O117" s="171">
        <v>520000</v>
      </c>
      <c r="P117" s="171">
        <v>520000</v>
      </c>
      <c r="Q117" s="171">
        <f t="shared" si="1"/>
        <v>6214472.2599999998</v>
      </c>
      <c r="R117"/>
      <c r="S117"/>
      <c r="T117" s="3"/>
      <c r="U117"/>
      <c r="V117"/>
      <c r="X117"/>
      <c r="Y117"/>
      <c r="Z117"/>
      <c r="AA117"/>
      <c r="AB117"/>
      <c r="AC117"/>
    </row>
    <row r="118" spans="1:29" x14ac:dyDescent="0.25">
      <c r="B118" s="170" t="s">
        <v>214</v>
      </c>
      <c r="C118" s="171">
        <v>7144800</v>
      </c>
      <c r="D118" s="171">
        <v>7639865.5099999998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v>124186</v>
      </c>
      <c r="Q118" s="171">
        <f t="shared" si="1"/>
        <v>2784020.82</v>
      </c>
      <c r="T118" s="3"/>
    </row>
    <row r="119" spans="1:29" x14ac:dyDescent="0.25">
      <c r="B119" s="172" t="s">
        <v>215</v>
      </c>
      <c r="C119" s="171">
        <v>7144800</v>
      </c>
      <c r="D119" s="171">
        <v>7639865.5099999998</v>
      </c>
      <c r="E119" s="171">
        <v>0</v>
      </c>
      <c r="F119" s="171">
        <v>212518</v>
      </c>
      <c r="G119" s="171">
        <v>353351</v>
      </c>
      <c r="H119" s="171">
        <v>72000</v>
      </c>
      <c r="I119" s="171">
        <v>0</v>
      </c>
      <c r="J119" s="171">
        <v>330931.99</v>
      </c>
      <c r="K119" s="171">
        <v>0</v>
      </c>
      <c r="L119" s="171">
        <v>212451.92</v>
      </c>
      <c r="M119" s="171">
        <v>648292.01</v>
      </c>
      <c r="N119" s="171">
        <v>308781.90000000002</v>
      </c>
      <c r="O119" s="171">
        <v>521508</v>
      </c>
      <c r="P119" s="171">
        <v>124186</v>
      </c>
      <c r="Q119" s="171">
        <f t="shared" si="1"/>
        <v>2784020.82</v>
      </c>
      <c r="T119" s="3"/>
    </row>
    <row r="120" spans="1:29" x14ac:dyDescent="0.25">
      <c r="B120" s="170" t="s">
        <v>216</v>
      </c>
      <c r="C120" s="182">
        <v>124663542</v>
      </c>
      <c r="D120" s="169">
        <v>215251130.39999998</v>
      </c>
      <c r="E120" s="182">
        <v>895699.9</v>
      </c>
      <c r="F120" s="182">
        <v>60347.7</v>
      </c>
      <c r="G120" s="182">
        <v>21133475.469999999</v>
      </c>
      <c r="H120" s="182">
        <v>10271936.65</v>
      </c>
      <c r="I120" s="182">
        <v>8920501.0599999987</v>
      </c>
      <c r="J120" s="182">
        <v>5243008.83</v>
      </c>
      <c r="K120" s="182">
        <v>1735401.81</v>
      </c>
      <c r="L120" s="182">
        <v>13506683.23</v>
      </c>
      <c r="M120" s="182">
        <v>10080908.189999999</v>
      </c>
      <c r="N120" s="182">
        <v>7585882.5200000005</v>
      </c>
      <c r="O120" s="182">
        <v>6838896.1399999997</v>
      </c>
      <c r="P120" s="182">
        <v>42440499.799999997</v>
      </c>
      <c r="Q120" s="182">
        <f t="shared" si="1"/>
        <v>128713241.3</v>
      </c>
      <c r="T120" s="3"/>
    </row>
    <row r="121" spans="1:29" s="34" customFormat="1" x14ac:dyDescent="0.25">
      <c r="A121"/>
      <c r="B121" s="172" t="s">
        <v>217</v>
      </c>
      <c r="C121" s="171">
        <v>124663542</v>
      </c>
      <c r="D121" s="171">
        <v>215251130.39999998</v>
      </c>
      <c r="E121" s="171">
        <v>895699.9</v>
      </c>
      <c r="F121" s="171">
        <v>60347.7</v>
      </c>
      <c r="G121" s="171">
        <v>21133475.469999999</v>
      </c>
      <c r="H121" s="171">
        <v>10271936.65</v>
      </c>
      <c r="I121" s="171">
        <v>8920501.0599999987</v>
      </c>
      <c r="J121" s="171">
        <v>5243008.83</v>
      </c>
      <c r="K121" s="171">
        <v>1735401.81</v>
      </c>
      <c r="L121" s="171">
        <v>13506683.23</v>
      </c>
      <c r="M121" s="171">
        <v>10080908.189999999</v>
      </c>
      <c r="N121" s="171">
        <v>7585882.5200000005</v>
      </c>
      <c r="O121" s="171">
        <v>6838896.1399999997</v>
      </c>
      <c r="P121" s="171">
        <v>42440499.799999997</v>
      </c>
      <c r="Q121" s="171">
        <f t="shared" si="1"/>
        <v>128713241.3</v>
      </c>
      <c r="R121"/>
      <c r="S121"/>
      <c r="T121" s="3"/>
      <c r="U121"/>
      <c r="V121"/>
      <c r="X121"/>
      <c r="Y121"/>
      <c r="Z121"/>
      <c r="AA121"/>
      <c r="AB121"/>
      <c r="AC121"/>
    </row>
    <row r="122" spans="1:29" x14ac:dyDescent="0.25">
      <c r="B122" s="168" t="s">
        <v>35</v>
      </c>
      <c r="C122" s="181">
        <v>103977713</v>
      </c>
      <c r="D122" s="171">
        <v>116008496.86</v>
      </c>
      <c r="E122" s="181">
        <v>887371.76</v>
      </c>
      <c r="F122" s="181">
        <v>1875949.87</v>
      </c>
      <c r="G122" s="181">
        <v>5576351.0899999999</v>
      </c>
      <c r="H122" s="181">
        <v>3327149.19</v>
      </c>
      <c r="I122" s="181">
        <v>4078468.71</v>
      </c>
      <c r="J122" s="181">
        <v>2888279.17</v>
      </c>
      <c r="K122" s="181">
        <v>7009959.46</v>
      </c>
      <c r="L122" s="181">
        <v>2227668.46</v>
      </c>
      <c r="M122" s="181">
        <v>2733979.24</v>
      </c>
      <c r="N122" s="181">
        <v>3345352.85</v>
      </c>
      <c r="O122" s="181">
        <v>2783894.71</v>
      </c>
      <c r="P122" s="181">
        <v>9794928.6899999995</v>
      </c>
      <c r="Q122" s="181">
        <f t="shared" si="1"/>
        <v>46529353.200000003</v>
      </c>
      <c r="T122" s="3"/>
    </row>
    <row r="123" spans="1:29" s="34" customFormat="1" x14ac:dyDescent="0.25">
      <c r="A123"/>
      <c r="B123" s="170" t="s">
        <v>218</v>
      </c>
      <c r="C123" s="171">
        <v>17846242</v>
      </c>
      <c r="D123" s="171">
        <v>16619410.52</v>
      </c>
      <c r="E123" s="171">
        <v>0</v>
      </c>
      <c r="F123" s="171">
        <v>0</v>
      </c>
      <c r="G123" s="171">
        <v>1802582.44</v>
      </c>
      <c r="H123" s="171">
        <v>0</v>
      </c>
      <c r="I123" s="171">
        <v>0</v>
      </c>
      <c r="J123" s="171">
        <v>-562382.92000000004</v>
      </c>
      <c r="K123" s="171"/>
      <c r="L123" s="171"/>
      <c r="M123" s="171">
        <v>0</v>
      </c>
      <c r="N123" s="171">
        <v>0</v>
      </c>
      <c r="O123" s="171">
        <v>0</v>
      </c>
      <c r="P123" s="171"/>
      <c r="Q123" s="171">
        <f t="shared" si="1"/>
        <v>1240199.52</v>
      </c>
      <c r="R123"/>
      <c r="S123"/>
      <c r="T123" s="3"/>
      <c r="U123"/>
      <c r="V123"/>
      <c r="X123"/>
      <c r="Y123"/>
      <c r="Z123"/>
      <c r="AA123"/>
      <c r="AB123"/>
      <c r="AC123"/>
    </row>
    <row r="124" spans="1:29" x14ac:dyDescent="0.25">
      <c r="B124" s="172" t="s">
        <v>219</v>
      </c>
      <c r="C124" s="171">
        <v>17846242</v>
      </c>
      <c r="D124" s="171">
        <v>16619410.52</v>
      </c>
      <c r="E124" s="171">
        <v>0</v>
      </c>
      <c r="F124" s="171">
        <v>0</v>
      </c>
      <c r="G124" s="171">
        <v>1802582.44</v>
      </c>
      <c r="H124" s="171">
        <v>0</v>
      </c>
      <c r="I124" s="171">
        <v>0</v>
      </c>
      <c r="J124" s="171">
        <v>-562382.92000000004</v>
      </c>
      <c r="K124" s="171"/>
      <c r="L124" s="171"/>
      <c r="M124" s="171">
        <v>0</v>
      </c>
      <c r="N124" s="171">
        <v>0</v>
      </c>
      <c r="O124" s="171">
        <v>0</v>
      </c>
      <c r="P124" s="171"/>
      <c r="Q124" s="171">
        <f t="shared" si="1"/>
        <v>1240199.52</v>
      </c>
      <c r="T124" s="3"/>
    </row>
    <row r="125" spans="1:29" s="34" customFormat="1" x14ac:dyDescent="0.25">
      <c r="A125"/>
      <c r="B125" s="170" t="s">
        <v>220</v>
      </c>
      <c r="C125" s="171">
        <v>23916384</v>
      </c>
      <c r="D125" s="171">
        <v>30923109.460000001</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v>5860106.2699999996</v>
      </c>
      <c r="Q125" s="171">
        <f t="shared" si="1"/>
        <v>14029465.280000001</v>
      </c>
      <c r="R125"/>
      <c r="S125"/>
      <c r="T125" s="3"/>
      <c r="U125"/>
      <c r="V125"/>
      <c r="X125"/>
      <c r="Y125"/>
      <c r="Z125"/>
      <c r="AA125"/>
      <c r="AB125"/>
      <c r="AC125"/>
    </row>
    <row r="126" spans="1:29" x14ac:dyDescent="0.25">
      <c r="B126" s="172" t="s">
        <v>221</v>
      </c>
      <c r="C126" s="171">
        <v>23916384</v>
      </c>
      <c r="D126" s="171">
        <v>30923109.460000001</v>
      </c>
      <c r="E126" s="171">
        <v>0</v>
      </c>
      <c r="F126" s="171">
        <v>0</v>
      </c>
      <c r="G126" s="171">
        <v>524261.54</v>
      </c>
      <c r="H126" s="171">
        <v>816380</v>
      </c>
      <c r="I126" s="171">
        <v>269318.51</v>
      </c>
      <c r="J126" s="171">
        <v>2045025.36</v>
      </c>
      <c r="K126" s="171">
        <v>3661444.66</v>
      </c>
      <c r="L126" s="171">
        <v>270182.61</v>
      </c>
      <c r="M126" s="171">
        <v>23613.75</v>
      </c>
      <c r="N126" s="171">
        <v>559132.57999999996</v>
      </c>
      <c r="O126" s="171">
        <v>0</v>
      </c>
      <c r="P126" s="171">
        <v>5860106.2699999996</v>
      </c>
      <c r="Q126" s="171">
        <f t="shared" si="1"/>
        <v>14029465.280000001</v>
      </c>
      <c r="T126" s="3"/>
    </row>
    <row r="127" spans="1:29" x14ac:dyDescent="0.25">
      <c r="B127" s="170" t="s">
        <v>222</v>
      </c>
      <c r="C127" s="171">
        <v>62160907</v>
      </c>
      <c r="D127" s="171">
        <v>68411796.879999995</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v>3934822.42</v>
      </c>
      <c r="Q127" s="171">
        <f t="shared" si="1"/>
        <v>31259688.399999999</v>
      </c>
      <c r="T127" s="3"/>
    </row>
    <row r="128" spans="1:29" s="34" customFormat="1" x14ac:dyDescent="0.25">
      <c r="A128"/>
      <c r="B128" s="172" t="s">
        <v>223</v>
      </c>
      <c r="C128" s="171">
        <v>62160907</v>
      </c>
      <c r="D128" s="171">
        <v>68411796.879999995</v>
      </c>
      <c r="E128" s="171">
        <v>887371.76</v>
      </c>
      <c r="F128" s="171">
        <v>1875949.87</v>
      </c>
      <c r="G128" s="171">
        <v>3249507.11</v>
      </c>
      <c r="H128" s="171">
        <v>2510769.19</v>
      </c>
      <c r="I128" s="171">
        <v>3809150.2</v>
      </c>
      <c r="J128" s="171">
        <v>1405636.73</v>
      </c>
      <c r="K128" s="171">
        <v>3348514.8</v>
      </c>
      <c r="L128" s="171">
        <v>1957485.85</v>
      </c>
      <c r="M128" s="171">
        <v>2710365.49</v>
      </c>
      <c r="N128" s="171">
        <v>2786220.27</v>
      </c>
      <c r="O128" s="171">
        <v>2783894.71</v>
      </c>
      <c r="P128" s="171">
        <v>3934822.42</v>
      </c>
      <c r="Q128" s="171">
        <f t="shared" si="1"/>
        <v>31259688.399999999</v>
      </c>
      <c r="R128"/>
      <c r="S128"/>
      <c r="T128" s="3"/>
      <c r="U128"/>
      <c r="V128"/>
      <c r="X128"/>
      <c r="Y128"/>
      <c r="Z128"/>
      <c r="AA128"/>
      <c r="AB128"/>
      <c r="AC128"/>
    </row>
    <row r="129" spans="1:29" x14ac:dyDescent="0.25">
      <c r="B129" s="170" t="s">
        <v>224</v>
      </c>
      <c r="C129" s="182">
        <v>54180</v>
      </c>
      <c r="D129" s="169">
        <v>54180</v>
      </c>
      <c r="E129" s="182">
        <v>0</v>
      </c>
      <c r="F129" s="182"/>
      <c r="G129" s="182"/>
      <c r="H129" s="182"/>
      <c r="I129" s="182"/>
      <c r="J129" s="182"/>
      <c r="K129" s="182"/>
      <c r="L129" s="182"/>
      <c r="M129" s="182"/>
      <c r="N129" s="182"/>
      <c r="O129" s="182"/>
      <c r="P129" s="182"/>
      <c r="Q129" s="182">
        <f t="shared" si="1"/>
        <v>0</v>
      </c>
      <c r="T129" s="3"/>
    </row>
    <row r="130" spans="1:29" s="34" customFormat="1" x14ac:dyDescent="0.25">
      <c r="A130"/>
      <c r="B130" s="172" t="s">
        <v>225</v>
      </c>
      <c r="C130" s="171">
        <v>54180</v>
      </c>
      <c r="D130" s="171">
        <v>54180</v>
      </c>
      <c r="E130" s="171">
        <v>0</v>
      </c>
      <c r="F130" s="171"/>
      <c r="G130" s="171"/>
      <c r="H130" s="171"/>
      <c r="I130" s="171"/>
      <c r="J130" s="171"/>
      <c r="K130" s="171"/>
      <c r="L130" s="171"/>
      <c r="M130" s="171"/>
      <c r="N130" s="171"/>
      <c r="O130" s="171"/>
      <c r="P130" s="171"/>
      <c r="Q130" s="171">
        <f t="shared" si="1"/>
        <v>0</v>
      </c>
      <c r="R130"/>
      <c r="S130"/>
      <c r="T130" s="3"/>
      <c r="U130"/>
      <c r="V130"/>
      <c r="X130"/>
      <c r="Y130"/>
      <c r="Z130"/>
      <c r="AA130"/>
      <c r="AB130"/>
      <c r="AC130"/>
    </row>
    <row r="131" spans="1:29" x14ac:dyDescent="0.25">
      <c r="B131" s="168" t="s">
        <v>36</v>
      </c>
      <c r="C131" s="181">
        <v>244272616</v>
      </c>
      <c r="D131" s="171">
        <v>273351930.49000001</v>
      </c>
      <c r="E131" s="181">
        <v>827678.28</v>
      </c>
      <c r="F131" s="181">
        <v>860374.91999999993</v>
      </c>
      <c r="G131" s="181">
        <v>1673153.63</v>
      </c>
      <c r="H131" s="181">
        <v>1928737.6700000002</v>
      </c>
      <c r="I131" s="181">
        <v>1295918.0800000001</v>
      </c>
      <c r="J131" s="181">
        <v>2935430.3499999996</v>
      </c>
      <c r="K131" s="181">
        <v>1937716.35</v>
      </c>
      <c r="L131" s="181">
        <v>2296142.5300000003</v>
      </c>
      <c r="M131" s="181">
        <v>12003267.810000001</v>
      </c>
      <c r="N131" s="181">
        <v>2409013.84</v>
      </c>
      <c r="O131" s="181">
        <v>4371120.959999999</v>
      </c>
      <c r="P131" s="181">
        <v>5912817.7000000002</v>
      </c>
      <c r="Q131" s="181">
        <f t="shared" si="1"/>
        <v>38451372.119999997</v>
      </c>
      <c r="T131" s="3"/>
    </row>
    <row r="132" spans="1:29" s="34" customFormat="1" x14ac:dyDescent="0.25">
      <c r="A132"/>
      <c r="B132" s="170" t="s">
        <v>226</v>
      </c>
      <c r="C132" s="171">
        <v>157915329</v>
      </c>
      <c r="D132" s="171">
        <v>182407805.69</v>
      </c>
      <c r="E132" s="171">
        <v>436350.66</v>
      </c>
      <c r="F132" s="171">
        <v>196870</v>
      </c>
      <c r="G132" s="171">
        <v>643394.89</v>
      </c>
      <c r="H132" s="171">
        <v>688898.3</v>
      </c>
      <c r="I132" s="171">
        <v>806330.49</v>
      </c>
      <c r="J132" s="171">
        <v>1438954.3699999999</v>
      </c>
      <c r="K132" s="171">
        <v>696338.99</v>
      </c>
      <c r="L132" s="171">
        <v>615298.47</v>
      </c>
      <c r="M132" s="171">
        <v>10459265</v>
      </c>
      <c r="N132" s="171">
        <v>551628.94999999995</v>
      </c>
      <c r="O132" s="171">
        <v>1941909.15</v>
      </c>
      <c r="P132" s="171">
        <v>3115498.41</v>
      </c>
      <c r="Q132" s="171">
        <f t="shared" si="1"/>
        <v>21590737.68</v>
      </c>
      <c r="R132"/>
      <c r="S132"/>
      <c r="T132" s="3"/>
      <c r="U132"/>
      <c r="V132"/>
      <c r="X132"/>
      <c r="Y132"/>
      <c r="Z132"/>
      <c r="AA132"/>
      <c r="AB132"/>
      <c r="AC132"/>
    </row>
    <row r="133" spans="1:29" x14ac:dyDescent="0.25">
      <c r="B133" s="172" t="s">
        <v>227</v>
      </c>
      <c r="C133" s="171">
        <v>126437380</v>
      </c>
      <c r="D133" s="171">
        <v>149111525.06999999</v>
      </c>
      <c r="E133" s="171">
        <v>436350.66</v>
      </c>
      <c r="F133" s="171">
        <v>24000</v>
      </c>
      <c r="G133" s="171">
        <v>213790.6</v>
      </c>
      <c r="H133" s="171">
        <v>155436.39000000001</v>
      </c>
      <c r="I133" s="171">
        <v>160385</v>
      </c>
      <c r="J133" s="171">
        <v>1047326.08</v>
      </c>
      <c r="K133" s="171">
        <v>286102.2</v>
      </c>
      <c r="L133" s="171">
        <v>271761.18</v>
      </c>
      <c r="M133" s="171">
        <v>9546376.9299999997</v>
      </c>
      <c r="N133" s="171">
        <v>24780</v>
      </c>
      <c r="O133" s="171">
        <v>1593086.91</v>
      </c>
      <c r="P133" s="171">
        <v>1998733.21</v>
      </c>
      <c r="Q133" s="171">
        <f t="shared" si="1"/>
        <v>15758129.16</v>
      </c>
      <c r="T133" s="3"/>
    </row>
    <row r="134" spans="1:29" s="34" customFormat="1" x14ac:dyDescent="0.25">
      <c r="A134"/>
      <c r="B134" s="172" t="s">
        <v>228</v>
      </c>
      <c r="C134" s="171">
        <v>14698542</v>
      </c>
      <c r="D134" s="171">
        <v>14698542</v>
      </c>
      <c r="E134" s="171">
        <v>0</v>
      </c>
      <c r="F134" s="171">
        <v>0</v>
      </c>
      <c r="G134" s="171"/>
      <c r="H134" s="171"/>
      <c r="I134" s="171"/>
      <c r="J134" s="171"/>
      <c r="K134" s="171"/>
      <c r="L134" s="171"/>
      <c r="M134" s="171"/>
      <c r="N134" s="171"/>
      <c r="O134" s="171"/>
      <c r="P134" s="171"/>
      <c r="Q134" s="171">
        <f t="shared" si="1"/>
        <v>0</v>
      </c>
      <c r="R134"/>
      <c r="S134"/>
      <c r="T134" s="3"/>
      <c r="U134"/>
      <c r="V134"/>
      <c r="X134"/>
      <c r="Y134"/>
      <c r="Z134"/>
      <c r="AA134"/>
      <c r="AB134"/>
      <c r="AC134"/>
    </row>
    <row r="135" spans="1:29" x14ac:dyDescent="0.25">
      <c r="B135" s="172" t="s">
        <v>229</v>
      </c>
      <c r="C135" s="171">
        <v>2031980</v>
      </c>
      <c r="D135" s="171">
        <v>911980</v>
      </c>
      <c r="E135" s="171">
        <v>0</v>
      </c>
      <c r="F135" s="171"/>
      <c r="G135" s="171"/>
      <c r="H135" s="171"/>
      <c r="I135" s="171">
        <v>0</v>
      </c>
      <c r="J135" s="171">
        <v>0</v>
      </c>
      <c r="K135" s="171">
        <v>110000</v>
      </c>
      <c r="L135" s="171">
        <v>110000</v>
      </c>
      <c r="M135" s="171">
        <v>0</v>
      </c>
      <c r="N135" s="171">
        <v>220000</v>
      </c>
      <c r="O135" s="171">
        <v>110000</v>
      </c>
      <c r="P135" s="171">
        <v>220000</v>
      </c>
      <c r="Q135" s="171">
        <f t="shared" si="1"/>
        <v>770000</v>
      </c>
      <c r="T135" s="3"/>
    </row>
    <row r="136" spans="1:29" x14ac:dyDescent="0.25">
      <c r="B136" s="172" t="s">
        <v>230</v>
      </c>
      <c r="C136" s="171">
        <v>125240</v>
      </c>
      <c r="D136" s="171">
        <v>125240</v>
      </c>
      <c r="E136" s="171">
        <v>0</v>
      </c>
      <c r="F136" s="171"/>
      <c r="G136" s="171"/>
      <c r="H136" s="171"/>
      <c r="I136" s="171"/>
      <c r="J136" s="171"/>
      <c r="K136" s="171"/>
      <c r="L136" s="171"/>
      <c r="M136" s="171"/>
      <c r="N136" s="171"/>
      <c r="O136" s="171"/>
      <c r="P136" s="171"/>
      <c r="Q136" s="171">
        <f t="shared" si="1"/>
        <v>0</v>
      </c>
      <c r="T136" s="3"/>
    </row>
    <row r="137" spans="1:29" s="34" customFormat="1" x14ac:dyDescent="0.25">
      <c r="A137"/>
      <c r="B137" s="172" t="s">
        <v>231</v>
      </c>
      <c r="C137" s="171">
        <v>7455000</v>
      </c>
      <c r="D137" s="171">
        <v>9922186.8300000001</v>
      </c>
      <c r="E137" s="171">
        <v>0</v>
      </c>
      <c r="F137" s="171">
        <v>172870</v>
      </c>
      <c r="G137" s="171">
        <v>429604.29</v>
      </c>
      <c r="H137" s="171">
        <v>293517.12</v>
      </c>
      <c r="I137" s="171">
        <v>628245.49</v>
      </c>
      <c r="J137" s="171">
        <v>391628.29</v>
      </c>
      <c r="K137" s="171">
        <v>300236.78999999998</v>
      </c>
      <c r="L137" s="171">
        <v>233537.29</v>
      </c>
      <c r="M137" s="171">
        <v>438915.74</v>
      </c>
      <c r="N137" s="171">
        <v>306848.95</v>
      </c>
      <c r="O137" s="171">
        <v>228332.24</v>
      </c>
      <c r="P137" s="171">
        <v>895765.2</v>
      </c>
      <c r="Q137" s="171">
        <f t="shared" si="1"/>
        <v>4319501.4000000004</v>
      </c>
      <c r="R137"/>
      <c r="S137"/>
      <c r="T137" s="3"/>
      <c r="U137"/>
      <c r="V137"/>
      <c r="X137"/>
      <c r="Y137"/>
      <c r="Z137"/>
      <c r="AA137"/>
      <c r="AB137"/>
      <c r="AC137"/>
    </row>
    <row r="138" spans="1:29" x14ac:dyDescent="0.25">
      <c r="B138" s="172" t="s">
        <v>232</v>
      </c>
      <c r="C138" s="171">
        <v>7017187</v>
      </c>
      <c r="D138" s="171">
        <v>7281631.79</v>
      </c>
      <c r="E138" s="171">
        <v>0</v>
      </c>
      <c r="F138" s="171">
        <v>0</v>
      </c>
      <c r="G138" s="171">
        <v>0</v>
      </c>
      <c r="H138" s="171">
        <v>239944.79</v>
      </c>
      <c r="I138" s="171">
        <v>17700</v>
      </c>
      <c r="J138" s="171">
        <v>0</v>
      </c>
      <c r="K138" s="171">
        <v>0</v>
      </c>
      <c r="L138" s="171">
        <v>0</v>
      </c>
      <c r="M138" s="171">
        <v>473972.33</v>
      </c>
      <c r="N138" s="171">
        <v>0</v>
      </c>
      <c r="O138" s="171">
        <v>0</v>
      </c>
      <c r="P138" s="171">
        <v>1000</v>
      </c>
      <c r="Q138" s="171">
        <f t="shared" si="1"/>
        <v>732617.12</v>
      </c>
      <c r="T138" s="3"/>
    </row>
    <row r="139" spans="1:29" x14ac:dyDescent="0.25">
      <c r="B139" s="172" t="s">
        <v>495</v>
      </c>
      <c r="C139" s="171">
        <v>150000</v>
      </c>
      <c r="D139" s="171">
        <v>356700</v>
      </c>
      <c r="E139" s="171">
        <v>0</v>
      </c>
      <c r="F139" s="171"/>
      <c r="G139" s="171"/>
      <c r="H139" s="171"/>
      <c r="I139" s="171"/>
      <c r="J139" s="171"/>
      <c r="K139" s="171"/>
      <c r="L139" s="171">
        <v>0</v>
      </c>
      <c r="M139" s="171"/>
      <c r="N139" s="171">
        <v>0</v>
      </c>
      <c r="O139" s="171">
        <v>10490</v>
      </c>
      <c r="P139" s="171">
        <v>0</v>
      </c>
      <c r="Q139" s="171">
        <f t="shared" si="1"/>
        <v>10490</v>
      </c>
      <c r="T139" s="3"/>
    </row>
    <row r="140" spans="1:29" x14ac:dyDescent="0.25">
      <c r="B140" s="170" t="s">
        <v>233</v>
      </c>
      <c r="C140" s="171">
        <v>86257287</v>
      </c>
      <c r="D140" s="171">
        <v>89741124.799999997</v>
      </c>
      <c r="E140" s="171">
        <v>391327.62</v>
      </c>
      <c r="F140" s="171">
        <v>663504.91999999993</v>
      </c>
      <c r="G140" s="171">
        <v>1029758.74</v>
      </c>
      <c r="H140" s="171">
        <v>1239839.3700000001</v>
      </c>
      <c r="I140" s="171">
        <v>489587.59</v>
      </c>
      <c r="J140" s="171">
        <v>1496475.98</v>
      </c>
      <c r="K140" s="171">
        <v>1241377.3599999999</v>
      </c>
      <c r="L140" s="171">
        <v>1680844.06</v>
      </c>
      <c r="M140" s="171">
        <v>1544002.81</v>
      </c>
      <c r="N140" s="171">
        <v>1857384.8900000001</v>
      </c>
      <c r="O140" s="171">
        <v>1429211.81</v>
      </c>
      <c r="P140" s="171">
        <v>2797319.29</v>
      </c>
      <c r="Q140" s="171">
        <f t="shared" si="1"/>
        <v>15860634.440000001</v>
      </c>
      <c r="T140" s="3"/>
    </row>
    <row r="141" spans="1:29" x14ac:dyDescent="0.25">
      <c r="B141" s="172" t="s">
        <v>234</v>
      </c>
      <c r="C141" s="171">
        <v>16021254</v>
      </c>
      <c r="D141" s="171">
        <v>16140784</v>
      </c>
      <c r="E141" s="171">
        <v>0</v>
      </c>
      <c r="F141" s="171">
        <v>0</v>
      </c>
      <c r="G141" s="171">
        <v>0</v>
      </c>
      <c r="H141" s="171">
        <v>9750.02</v>
      </c>
      <c r="I141" s="171"/>
      <c r="J141" s="171">
        <v>4575</v>
      </c>
      <c r="K141" s="171">
        <v>0</v>
      </c>
      <c r="L141" s="171"/>
      <c r="M141" s="171">
        <v>1200</v>
      </c>
      <c r="N141" s="171">
        <v>0</v>
      </c>
      <c r="O141" s="171">
        <v>4650</v>
      </c>
      <c r="P141" s="171">
        <v>75340</v>
      </c>
      <c r="Q141" s="171">
        <f t="shared" ref="Q141:Q204" si="2">SUM(E141:P141)</f>
        <v>95515.02</v>
      </c>
      <c r="T141" s="3"/>
    </row>
    <row r="142" spans="1:29" x14ac:dyDescent="0.25">
      <c r="B142" s="172" t="s">
        <v>235</v>
      </c>
      <c r="C142" s="171">
        <v>28400889</v>
      </c>
      <c r="D142" s="171">
        <v>23312127.43</v>
      </c>
      <c r="E142" s="171">
        <v>0</v>
      </c>
      <c r="F142" s="171">
        <v>136880</v>
      </c>
      <c r="G142" s="171">
        <v>273760</v>
      </c>
      <c r="H142" s="171">
        <v>136880</v>
      </c>
      <c r="I142" s="171">
        <v>136880</v>
      </c>
      <c r="J142" s="171">
        <v>371324.54</v>
      </c>
      <c r="K142" s="171">
        <v>273760</v>
      </c>
      <c r="L142" s="171">
        <v>37760</v>
      </c>
      <c r="M142" s="171">
        <v>150880</v>
      </c>
      <c r="N142" s="171">
        <v>208408.12</v>
      </c>
      <c r="O142" s="171">
        <v>235726.8</v>
      </c>
      <c r="P142" s="171">
        <v>514442.37</v>
      </c>
      <c r="Q142" s="171">
        <f t="shared" si="2"/>
        <v>2476701.83</v>
      </c>
      <c r="T142" s="3"/>
    </row>
    <row r="143" spans="1:29" x14ac:dyDescent="0.25">
      <c r="B143" s="172" t="s">
        <v>236</v>
      </c>
      <c r="C143" s="171">
        <v>1100000</v>
      </c>
      <c r="D143" s="171">
        <v>1200000</v>
      </c>
      <c r="E143" s="171">
        <v>0</v>
      </c>
      <c r="F143" s="171">
        <v>0</v>
      </c>
      <c r="G143" s="171">
        <v>96642</v>
      </c>
      <c r="H143" s="171">
        <v>8550</v>
      </c>
      <c r="I143" s="171"/>
      <c r="J143" s="171">
        <v>1200</v>
      </c>
      <c r="K143" s="171"/>
      <c r="L143" s="171">
        <v>128856</v>
      </c>
      <c r="M143" s="171">
        <v>32214</v>
      </c>
      <c r="N143" s="171">
        <v>32214</v>
      </c>
      <c r="O143" s="171">
        <v>32214</v>
      </c>
      <c r="P143" s="171">
        <v>32214</v>
      </c>
      <c r="Q143" s="171">
        <f t="shared" si="2"/>
        <v>364104</v>
      </c>
      <c r="T143" s="3"/>
    </row>
    <row r="144" spans="1:29" x14ac:dyDescent="0.25">
      <c r="B144" s="172" t="s">
        <v>469</v>
      </c>
      <c r="C144" s="171">
        <v>454535</v>
      </c>
      <c r="D144" s="171">
        <v>340000</v>
      </c>
      <c r="E144" s="171">
        <v>0</v>
      </c>
      <c r="F144" s="171"/>
      <c r="G144" s="171"/>
      <c r="H144" s="171"/>
      <c r="I144" s="171"/>
      <c r="J144" s="171"/>
      <c r="K144" s="171"/>
      <c r="L144" s="171">
        <v>0</v>
      </c>
      <c r="M144" s="171">
        <v>0</v>
      </c>
      <c r="N144" s="171">
        <v>29400</v>
      </c>
      <c r="O144" s="171"/>
      <c r="P144" s="171"/>
      <c r="Q144" s="171">
        <f t="shared" si="2"/>
        <v>29400</v>
      </c>
      <c r="T144" s="3"/>
    </row>
    <row r="145" spans="1:29" s="34" customFormat="1" x14ac:dyDescent="0.25">
      <c r="A145"/>
      <c r="B145" s="172" t="s">
        <v>238</v>
      </c>
      <c r="C145" s="171">
        <v>22411862</v>
      </c>
      <c r="D145" s="171">
        <v>24113342.960000001</v>
      </c>
      <c r="E145" s="171">
        <v>228767.61</v>
      </c>
      <c r="F145" s="171">
        <v>245712.33</v>
      </c>
      <c r="G145" s="171">
        <v>163749.85</v>
      </c>
      <c r="H145" s="171">
        <v>828246.77</v>
      </c>
      <c r="I145" s="171">
        <v>48785</v>
      </c>
      <c r="J145" s="171">
        <v>230909.93</v>
      </c>
      <c r="K145" s="171">
        <v>229503.25</v>
      </c>
      <c r="L145" s="171">
        <v>828030.55</v>
      </c>
      <c r="M145" s="171">
        <v>1177857.5</v>
      </c>
      <c r="N145" s="171">
        <v>98674.200000000012</v>
      </c>
      <c r="O145" s="171">
        <v>324631.69</v>
      </c>
      <c r="P145" s="171">
        <v>371353.24000000005</v>
      </c>
      <c r="Q145" s="171">
        <f t="shared" si="2"/>
        <v>4776221.9200000009</v>
      </c>
      <c r="R145"/>
      <c r="S145"/>
      <c r="T145" s="3"/>
      <c r="U145"/>
      <c r="V145"/>
      <c r="X145"/>
      <c r="Y145"/>
      <c r="Z145"/>
      <c r="AA145"/>
      <c r="AB145"/>
      <c r="AC145"/>
    </row>
    <row r="146" spans="1:29" x14ac:dyDescent="0.25">
      <c r="B146" s="172" t="s">
        <v>239</v>
      </c>
      <c r="C146" s="171">
        <v>5953152</v>
      </c>
      <c r="D146" s="171">
        <v>7745352</v>
      </c>
      <c r="E146" s="171">
        <v>0</v>
      </c>
      <c r="F146" s="171"/>
      <c r="G146" s="171"/>
      <c r="H146" s="171">
        <v>0</v>
      </c>
      <c r="I146" s="171">
        <v>0</v>
      </c>
      <c r="J146" s="171">
        <v>636020</v>
      </c>
      <c r="K146" s="171">
        <v>239540</v>
      </c>
      <c r="L146" s="171">
        <v>32686</v>
      </c>
      <c r="M146" s="171">
        <v>0</v>
      </c>
      <c r="N146" s="171">
        <v>280741.56</v>
      </c>
      <c r="O146" s="171">
        <v>239000.01</v>
      </c>
      <c r="P146" s="171">
        <v>191750</v>
      </c>
      <c r="Q146" s="171">
        <f t="shared" si="2"/>
        <v>1619737.57</v>
      </c>
      <c r="T146" s="3"/>
    </row>
    <row r="147" spans="1:29" x14ac:dyDescent="0.25">
      <c r="B147" s="172" t="s">
        <v>240</v>
      </c>
      <c r="C147" s="171">
        <v>11815595</v>
      </c>
      <c r="D147" s="171">
        <v>16889518.41</v>
      </c>
      <c r="E147" s="171">
        <v>162560.01</v>
      </c>
      <c r="F147" s="171">
        <v>280912.59000000003</v>
      </c>
      <c r="G147" s="171">
        <v>495606.89</v>
      </c>
      <c r="H147" s="171">
        <v>256412.58</v>
      </c>
      <c r="I147" s="171">
        <v>303922.59000000003</v>
      </c>
      <c r="J147" s="171">
        <v>252446.51</v>
      </c>
      <c r="K147" s="171">
        <v>498574.11</v>
      </c>
      <c r="L147" s="171">
        <v>653511.51</v>
      </c>
      <c r="M147" s="171">
        <v>181851.31</v>
      </c>
      <c r="N147" s="171">
        <v>1207947.01</v>
      </c>
      <c r="O147" s="171">
        <v>592989.31000000006</v>
      </c>
      <c r="P147" s="171">
        <v>1612219.68</v>
      </c>
      <c r="Q147" s="171">
        <f t="shared" si="2"/>
        <v>6498954.0999999996</v>
      </c>
      <c r="T147" s="3"/>
    </row>
    <row r="148" spans="1:29" x14ac:dyDescent="0.25">
      <c r="B148" s="172" t="s">
        <v>470</v>
      </c>
      <c r="C148" s="171">
        <v>100000</v>
      </c>
      <c r="D148" s="171">
        <v>0</v>
      </c>
      <c r="E148" s="171">
        <v>0</v>
      </c>
      <c r="F148" s="171"/>
      <c r="G148" s="171"/>
      <c r="H148" s="171"/>
      <c r="I148" s="171"/>
      <c r="J148" s="171"/>
      <c r="K148" s="171"/>
      <c r="L148" s="171"/>
      <c r="M148" s="171">
        <v>0</v>
      </c>
      <c r="N148" s="171"/>
      <c r="O148" s="171"/>
      <c r="P148" s="171"/>
      <c r="Q148" s="171">
        <f t="shared" si="2"/>
        <v>0</v>
      </c>
      <c r="T148" s="3"/>
    </row>
    <row r="149" spans="1:29" x14ac:dyDescent="0.25">
      <c r="B149" s="170" t="s">
        <v>496</v>
      </c>
      <c r="C149" s="182">
        <v>100000</v>
      </c>
      <c r="D149" s="169">
        <v>1203000</v>
      </c>
      <c r="E149" s="182">
        <v>0</v>
      </c>
      <c r="F149" s="182"/>
      <c r="G149" s="182"/>
      <c r="H149" s="182">
        <v>0</v>
      </c>
      <c r="I149" s="182"/>
      <c r="J149" s="182"/>
      <c r="K149" s="182"/>
      <c r="L149" s="182"/>
      <c r="M149" s="182">
        <v>0</v>
      </c>
      <c r="N149" s="182">
        <v>0</v>
      </c>
      <c r="O149" s="182">
        <v>1000000</v>
      </c>
      <c r="P149" s="182"/>
      <c r="Q149" s="182">
        <f t="shared" si="2"/>
        <v>1000000</v>
      </c>
      <c r="T149" s="3"/>
    </row>
    <row r="150" spans="1:29" x14ac:dyDescent="0.25">
      <c r="B150" s="172" t="s">
        <v>472</v>
      </c>
      <c r="C150" s="171">
        <v>100000</v>
      </c>
      <c r="D150" s="171">
        <v>1203000</v>
      </c>
      <c r="E150" s="171">
        <v>0</v>
      </c>
      <c r="F150" s="171"/>
      <c r="G150" s="171"/>
      <c r="H150" s="171">
        <v>0</v>
      </c>
      <c r="I150" s="171"/>
      <c r="J150" s="171"/>
      <c r="K150" s="171"/>
      <c r="L150" s="171"/>
      <c r="M150" s="171">
        <v>0</v>
      </c>
      <c r="N150" s="171">
        <v>0</v>
      </c>
      <c r="O150" s="171">
        <v>1000000</v>
      </c>
      <c r="P150" s="171"/>
      <c r="Q150" s="171">
        <f t="shared" si="2"/>
        <v>1000000</v>
      </c>
      <c r="T150" s="3"/>
    </row>
    <row r="151" spans="1:29" x14ac:dyDescent="0.25">
      <c r="B151" s="168" t="s">
        <v>37</v>
      </c>
      <c r="C151" s="181">
        <v>56338214521</v>
      </c>
      <c r="D151" s="171">
        <v>59837851900.570007</v>
      </c>
      <c r="E151" s="181">
        <v>5075930.25</v>
      </c>
      <c r="F151" s="181">
        <v>17615236.520000003</v>
      </c>
      <c r="G151" s="181">
        <v>12228107.85</v>
      </c>
      <c r="H151" s="181">
        <v>15249289.84</v>
      </c>
      <c r="I151" s="181">
        <v>14313595</v>
      </c>
      <c r="J151" s="181">
        <v>21390853.930000003</v>
      </c>
      <c r="K151" s="181">
        <v>16257750.010000002</v>
      </c>
      <c r="L151" s="181">
        <v>14125954.390000001</v>
      </c>
      <c r="M151" s="181">
        <v>15463711.33</v>
      </c>
      <c r="N151" s="181">
        <v>22082044.98</v>
      </c>
      <c r="O151" s="181">
        <v>15562147.52</v>
      </c>
      <c r="P151" s="181">
        <v>52714651.519999996</v>
      </c>
      <c r="Q151" s="181">
        <f t="shared" si="2"/>
        <v>222079273.14000005</v>
      </c>
      <c r="T151" s="3"/>
    </row>
    <row r="152" spans="1:29" x14ac:dyDescent="0.25">
      <c r="B152" s="170" t="s">
        <v>241</v>
      </c>
      <c r="C152" s="171">
        <v>2000000</v>
      </c>
      <c r="D152" s="171">
        <v>2009000</v>
      </c>
      <c r="E152" s="171">
        <v>0</v>
      </c>
      <c r="F152" s="171"/>
      <c r="G152" s="171"/>
      <c r="H152" s="171"/>
      <c r="I152" s="171"/>
      <c r="J152" s="171"/>
      <c r="K152" s="171"/>
      <c r="L152" s="171"/>
      <c r="M152" s="171">
        <v>8500</v>
      </c>
      <c r="N152" s="171"/>
      <c r="O152" s="171"/>
      <c r="P152" s="171"/>
      <c r="Q152" s="171">
        <f t="shared" si="2"/>
        <v>8500</v>
      </c>
      <c r="T152" s="3"/>
    </row>
    <row r="153" spans="1:29" x14ac:dyDescent="0.25">
      <c r="B153" s="172" t="s">
        <v>242</v>
      </c>
      <c r="C153" s="171">
        <v>2000000</v>
      </c>
      <c r="D153" s="171">
        <v>2009000</v>
      </c>
      <c r="E153" s="171">
        <v>0</v>
      </c>
      <c r="F153" s="171"/>
      <c r="G153" s="171"/>
      <c r="H153" s="171"/>
      <c r="I153" s="171"/>
      <c r="J153" s="171"/>
      <c r="K153" s="171"/>
      <c r="L153" s="171"/>
      <c r="M153" s="171">
        <v>8500</v>
      </c>
      <c r="N153" s="171"/>
      <c r="O153" s="171"/>
      <c r="P153" s="171"/>
      <c r="Q153" s="171">
        <f t="shared" si="2"/>
        <v>8500</v>
      </c>
      <c r="T153" s="3"/>
    </row>
    <row r="154" spans="1:29" x14ac:dyDescent="0.25">
      <c r="B154" s="170" t="s">
        <v>243</v>
      </c>
      <c r="C154" s="171">
        <v>100782500</v>
      </c>
      <c r="D154" s="171">
        <v>100795112.87</v>
      </c>
      <c r="E154" s="171">
        <v>0</v>
      </c>
      <c r="F154" s="171">
        <v>0</v>
      </c>
      <c r="G154" s="171"/>
      <c r="H154" s="171">
        <v>996.83</v>
      </c>
      <c r="I154" s="171"/>
      <c r="J154" s="171">
        <v>1611.02</v>
      </c>
      <c r="K154" s="171"/>
      <c r="L154" s="171"/>
      <c r="M154" s="171">
        <v>3314.55</v>
      </c>
      <c r="N154" s="171"/>
      <c r="O154" s="171">
        <v>744.53</v>
      </c>
      <c r="P154" s="171">
        <v>7612.87</v>
      </c>
      <c r="Q154" s="171">
        <f t="shared" si="2"/>
        <v>14279.8</v>
      </c>
      <c r="T154" s="3"/>
    </row>
    <row r="155" spans="1:29" x14ac:dyDescent="0.25">
      <c r="B155" s="172" t="s">
        <v>244</v>
      </c>
      <c r="C155" s="171">
        <v>100782500</v>
      </c>
      <c r="D155" s="171">
        <v>100795112.87</v>
      </c>
      <c r="E155" s="171">
        <v>0</v>
      </c>
      <c r="F155" s="171">
        <v>0</v>
      </c>
      <c r="G155" s="171"/>
      <c r="H155" s="171">
        <v>996.83</v>
      </c>
      <c r="I155" s="171"/>
      <c r="J155" s="171">
        <v>1611.02</v>
      </c>
      <c r="K155" s="171"/>
      <c r="L155" s="171"/>
      <c r="M155" s="171">
        <v>3314.55</v>
      </c>
      <c r="N155" s="171"/>
      <c r="O155" s="171">
        <v>744.53</v>
      </c>
      <c r="P155" s="171">
        <v>7612.87</v>
      </c>
      <c r="Q155" s="171">
        <f t="shared" si="2"/>
        <v>14279.8</v>
      </c>
      <c r="T155" s="3"/>
    </row>
    <row r="156" spans="1:29" x14ac:dyDescent="0.25">
      <c r="B156" s="170" t="s">
        <v>245</v>
      </c>
      <c r="C156" s="171">
        <v>54833882870</v>
      </c>
      <c r="D156" s="171">
        <v>58263947026.099998</v>
      </c>
      <c r="E156" s="171">
        <v>0</v>
      </c>
      <c r="F156" s="171">
        <v>0</v>
      </c>
      <c r="G156" s="171">
        <v>182000</v>
      </c>
      <c r="H156" s="171">
        <v>0</v>
      </c>
      <c r="I156" s="171">
        <v>21000</v>
      </c>
      <c r="J156" s="171">
        <v>0</v>
      </c>
      <c r="K156" s="171">
        <v>112000</v>
      </c>
      <c r="L156" s="171"/>
      <c r="M156" s="171">
        <v>0</v>
      </c>
      <c r="N156" s="171">
        <v>119000</v>
      </c>
      <c r="O156" s="171">
        <v>42000</v>
      </c>
      <c r="P156" s="171">
        <v>0</v>
      </c>
      <c r="Q156" s="171">
        <f t="shared" si="2"/>
        <v>476000</v>
      </c>
      <c r="T156" s="3"/>
    </row>
    <row r="157" spans="1:29" s="34" customFormat="1" x14ac:dyDescent="0.25">
      <c r="A157"/>
      <c r="B157" s="172" t="s">
        <v>246</v>
      </c>
      <c r="C157" s="171">
        <v>54833882870</v>
      </c>
      <c r="D157" s="171">
        <v>58263947026.099998</v>
      </c>
      <c r="E157" s="171">
        <v>0</v>
      </c>
      <c r="F157" s="171">
        <v>0</v>
      </c>
      <c r="G157" s="171">
        <v>182000</v>
      </c>
      <c r="H157" s="171">
        <v>0</v>
      </c>
      <c r="I157" s="171">
        <v>21000</v>
      </c>
      <c r="J157" s="171">
        <v>0</v>
      </c>
      <c r="K157" s="171">
        <v>112000</v>
      </c>
      <c r="L157" s="171"/>
      <c r="M157" s="171">
        <v>0</v>
      </c>
      <c r="N157" s="171">
        <v>119000</v>
      </c>
      <c r="O157" s="171">
        <v>42000</v>
      </c>
      <c r="P157" s="171">
        <v>0</v>
      </c>
      <c r="Q157" s="171">
        <f t="shared" si="2"/>
        <v>476000</v>
      </c>
      <c r="R157"/>
      <c r="S157"/>
      <c r="T157" s="3"/>
      <c r="U157"/>
      <c r="V157"/>
      <c r="X157"/>
      <c r="Y157"/>
      <c r="Z157"/>
      <c r="AA157"/>
      <c r="AB157"/>
      <c r="AC157"/>
    </row>
    <row r="158" spans="1:29" x14ac:dyDescent="0.25">
      <c r="B158" s="170" t="s">
        <v>247</v>
      </c>
      <c r="C158" s="171">
        <v>612483</v>
      </c>
      <c r="D158" s="171">
        <v>687483</v>
      </c>
      <c r="E158" s="171">
        <v>0</v>
      </c>
      <c r="F158" s="171"/>
      <c r="G158" s="171"/>
      <c r="H158" s="171"/>
      <c r="I158" s="171"/>
      <c r="J158" s="171"/>
      <c r="K158" s="171">
        <v>75000</v>
      </c>
      <c r="L158" s="171"/>
      <c r="M158" s="171"/>
      <c r="N158" s="171"/>
      <c r="O158" s="171"/>
      <c r="P158" s="171"/>
      <c r="Q158" s="171">
        <f t="shared" si="2"/>
        <v>75000</v>
      </c>
      <c r="T158" s="3"/>
    </row>
    <row r="159" spans="1:29" s="34" customFormat="1" x14ac:dyDescent="0.25">
      <c r="A159"/>
      <c r="B159" s="172" t="s">
        <v>248</v>
      </c>
      <c r="C159" s="171">
        <v>612483</v>
      </c>
      <c r="D159" s="171">
        <v>687483</v>
      </c>
      <c r="E159" s="171">
        <v>0</v>
      </c>
      <c r="F159" s="171"/>
      <c r="G159" s="171"/>
      <c r="H159" s="171"/>
      <c r="I159" s="171"/>
      <c r="J159" s="171"/>
      <c r="K159" s="171">
        <v>75000</v>
      </c>
      <c r="L159" s="171"/>
      <c r="M159" s="171"/>
      <c r="N159" s="171"/>
      <c r="O159" s="171"/>
      <c r="P159" s="171"/>
      <c r="Q159" s="171">
        <f t="shared" si="2"/>
        <v>75000</v>
      </c>
      <c r="R159"/>
      <c r="S159"/>
      <c r="T159" s="3"/>
      <c r="U159"/>
      <c r="V159"/>
      <c r="X159"/>
      <c r="Y159"/>
      <c r="Z159"/>
      <c r="AA159"/>
      <c r="AB159"/>
      <c r="AC159"/>
    </row>
    <row r="160" spans="1:29" x14ac:dyDescent="0.25">
      <c r="B160" s="170" t="s">
        <v>249</v>
      </c>
      <c r="C160" s="171">
        <v>21139278</v>
      </c>
      <c r="D160" s="171">
        <v>26943961.379999999</v>
      </c>
      <c r="E160" s="171">
        <v>409653.43</v>
      </c>
      <c r="F160" s="171">
        <v>568139.02</v>
      </c>
      <c r="G160" s="171">
        <v>460854.02</v>
      </c>
      <c r="H160" s="171">
        <v>948019.72</v>
      </c>
      <c r="I160" s="171">
        <v>505154.16000000003</v>
      </c>
      <c r="J160" s="171">
        <v>4165756.2800000003</v>
      </c>
      <c r="K160" s="171">
        <v>446266.62</v>
      </c>
      <c r="L160" s="171">
        <v>530807.63</v>
      </c>
      <c r="M160" s="171">
        <v>593688.59000000008</v>
      </c>
      <c r="N160" s="171">
        <v>445194.84</v>
      </c>
      <c r="O160" s="171">
        <v>763192.11</v>
      </c>
      <c r="P160" s="171">
        <v>964346.35000000009</v>
      </c>
      <c r="Q160" s="171">
        <f t="shared" si="2"/>
        <v>10801072.77</v>
      </c>
      <c r="T160" s="3"/>
    </row>
    <row r="161" spans="1:29" s="34" customFormat="1" x14ac:dyDescent="0.25">
      <c r="A161"/>
      <c r="B161" s="172" t="s">
        <v>250</v>
      </c>
      <c r="C161" s="171">
        <v>9198350</v>
      </c>
      <c r="D161" s="171">
        <v>10559401.109999999</v>
      </c>
      <c r="E161" s="171">
        <v>0</v>
      </c>
      <c r="F161" s="171">
        <v>158485.59</v>
      </c>
      <c r="G161" s="171">
        <v>36650.589999999997</v>
      </c>
      <c r="H161" s="171">
        <v>276551.67</v>
      </c>
      <c r="I161" s="171">
        <v>36650.589999999997</v>
      </c>
      <c r="J161" s="171">
        <v>79130.59</v>
      </c>
      <c r="K161" s="171">
        <v>318826.62</v>
      </c>
      <c r="L161" s="171">
        <v>36650.589999999997</v>
      </c>
      <c r="M161" s="171">
        <v>284650.59000000003</v>
      </c>
      <c r="N161" s="171">
        <v>30667.37</v>
      </c>
      <c r="O161" s="171">
        <v>17150.59</v>
      </c>
      <c r="P161" s="171">
        <v>342395.34</v>
      </c>
      <c r="Q161" s="171">
        <f t="shared" si="2"/>
        <v>1617810.1300000001</v>
      </c>
      <c r="R161"/>
      <c r="S161"/>
      <c r="T161" s="3"/>
      <c r="U161"/>
      <c r="V161"/>
      <c r="X161"/>
      <c r="Y161"/>
      <c r="Z161"/>
      <c r="AA161"/>
      <c r="AB161"/>
      <c r="AC161"/>
    </row>
    <row r="162" spans="1:29" x14ac:dyDescent="0.25">
      <c r="B162" s="172" t="s">
        <v>251</v>
      </c>
      <c r="C162" s="171">
        <v>1008000</v>
      </c>
      <c r="D162" s="171">
        <v>960897.85</v>
      </c>
      <c r="E162" s="171">
        <v>0</v>
      </c>
      <c r="F162" s="171">
        <v>0</v>
      </c>
      <c r="G162" s="171">
        <v>8850</v>
      </c>
      <c r="H162" s="171">
        <v>14608.4</v>
      </c>
      <c r="I162" s="171">
        <v>8850</v>
      </c>
      <c r="J162" s="171">
        <v>12644.8</v>
      </c>
      <c r="K162" s="171">
        <v>10620</v>
      </c>
      <c r="L162" s="171">
        <v>8850</v>
      </c>
      <c r="M162" s="171">
        <v>350</v>
      </c>
      <c r="N162" s="171">
        <v>17529.95</v>
      </c>
      <c r="O162" s="171">
        <v>4956</v>
      </c>
      <c r="P162" s="171">
        <v>18556.650000000001</v>
      </c>
      <c r="Q162" s="171">
        <f t="shared" si="2"/>
        <v>105815.79999999999</v>
      </c>
      <c r="T162" s="3"/>
    </row>
    <row r="163" spans="1:29" s="34" customFormat="1" x14ac:dyDescent="0.25">
      <c r="A163"/>
      <c r="B163" s="172" t="s">
        <v>252</v>
      </c>
      <c r="C163" s="171">
        <v>10932928</v>
      </c>
      <c r="D163" s="171">
        <v>15423662.42</v>
      </c>
      <c r="E163" s="171">
        <v>409653.43</v>
      </c>
      <c r="F163" s="171">
        <v>409653.43</v>
      </c>
      <c r="G163" s="171">
        <v>415353.43</v>
      </c>
      <c r="H163" s="171">
        <v>656859.65</v>
      </c>
      <c r="I163" s="171">
        <v>459653.57</v>
      </c>
      <c r="J163" s="171">
        <v>4073980.89</v>
      </c>
      <c r="K163" s="171">
        <v>116820</v>
      </c>
      <c r="L163" s="171">
        <v>485307.04</v>
      </c>
      <c r="M163" s="171">
        <v>308688</v>
      </c>
      <c r="N163" s="171">
        <v>396997.52</v>
      </c>
      <c r="O163" s="171">
        <v>741085.52</v>
      </c>
      <c r="P163" s="171">
        <v>603394.36</v>
      </c>
      <c r="Q163" s="171">
        <f t="shared" si="2"/>
        <v>9077446.8399999999</v>
      </c>
      <c r="R163"/>
      <c r="S163"/>
      <c r="T163" s="3"/>
      <c r="U163"/>
      <c r="V163"/>
      <c r="X163"/>
      <c r="Y163"/>
      <c r="Z163"/>
      <c r="AA163"/>
      <c r="AB163"/>
      <c r="AC163"/>
    </row>
    <row r="164" spans="1:29" x14ac:dyDescent="0.25">
      <c r="B164" s="170" t="s">
        <v>253</v>
      </c>
      <c r="C164" s="171">
        <v>111115122</v>
      </c>
      <c r="D164" s="171">
        <v>119481250.01000001</v>
      </c>
      <c r="E164" s="171">
        <v>0</v>
      </c>
      <c r="F164" s="171">
        <v>0</v>
      </c>
      <c r="G164" s="171">
        <v>0</v>
      </c>
      <c r="H164" s="171">
        <v>0</v>
      </c>
      <c r="I164" s="171">
        <v>1549989</v>
      </c>
      <c r="J164" s="171">
        <v>4600000</v>
      </c>
      <c r="K164" s="171">
        <v>163430</v>
      </c>
      <c r="L164" s="171">
        <v>413000</v>
      </c>
      <c r="M164" s="171">
        <v>2204766.1</v>
      </c>
      <c r="N164" s="171">
        <v>2030846.6</v>
      </c>
      <c r="O164" s="171">
        <v>2438002.64</v>
      </c>
      <c r="P164" s="171">
        <v>5515809.0599999996</v>
      </c>
      <c r="Q164" s="171">
        <f t="shared" si="2"/>
        <v>18915843.399999999</v>
      </c>
      <c r="T164" s="3"/>
    </row>
    <row r="165" spans="1:29" s="34" customFormat="1" x14ac:dyDescent="0.25">
      <c r="A165"/>
      <c r="B165" s="172" t="s">
        <v>254</v>
      </c>
      <c r="C165" s="171">
        <v>104445122</v>
      </c>
      <c r="D165" s="171">
        <v>111004250.01000001</v>
      </c>
      <c r="E165" s="171">
        <v>0</v>
      </c>
      <c r="F165" s="171">
        <v>0</v>
      </c>
      <c r="G165" s="171">
        <v>0</v>
      </c>
      <c r="H165" s="171">
        <v>0</v>
      </c>
      <c r="I165" s="171">
        <v>1549989</v>
      </c>
      <c r="J165" s="171">
        <v>4600000</v>
      </c>
      <c r="K165" s="171">
        <v>163430</v>
      </c>
      <c r="L165" s="171">
        <v>413000</v>
      </c>
      <c r="M165" s="171">
        <v>2204766.1</v>
      </c>
      <c r="N165" s="171">
        <v>2030846.6</v>
      </c>
      <c r="O165" s="171">
        <v>2438002.64</v>
      </c>
      <c r="P165" s="171">
        <v>5314169.0599999996</v>
      </c>
      <c r="Q165" s="171">
        <f t="shared" si="2"/>
        <v>18714203.399999999</v>
      </c>
      <c r="R165"/>
      <c r="S165"/>
      <c r="T165" s="3"/>
      <c r="U165"/>
      <c r="V165"/>
      <c r="X165"/>
      <c r="Y165"/>
      <c r="Z165"/>
      <c r="AA165"/>
      <c r="AB165"/>
      <c r="AC165"/>
    </row>
    <row r="166" spans="1:29" x14ac:dyDescent="0.25">
      <c r="B166" s="172" t="s">
        <v>255</v>
      </c>
      <c r="C166" s="171">
        <v>4600000</v>
      </c>
      <c r="D166" s="171">
        <v>6600000</v>
      </c>
      <c r="E166" s="171">
        <v>0</v>
      </c>
      <c r="F166" s="171">
        <v>0</v>
      </c>
      <c r="G166" s="171"/>
      <c r="H166" s="171">
        <v>0</v>
      </c>
      <c r="I166" s="171"/>
      <c r="J166" s="171"/>
      <c r="K166" s="171"/>
      <c r="L166" s="171"/>
      <c r="M166" s="171"/>
      <c r="N166" s="171"/>
      <c r="O166" s="171">
        <v>0</v>
      </c>
      <c r="P166" s="171">
        <v>0</v>
      </c>
      <c r="Q166" s="171">
        <f t="shared" si="2"/>
        <v>0</v>
      </c>
      <c r="T166" s="3"/>
    </row>
    <row r="167" spans="1:29" x14ac:dyDescent="0.25">
      <c r="B167" s="172" t="s">
        <v>256</v>
      </c>
      <c r="C167" s="171">
        <v>640000</v>
      </c>
      <c r="D167" s="171">
        <v>540000</v>
      </c>
      <c r="E167" s="171">
        <v>0</v>
      </c>
      <c r="F167" s="171"/>
      <c r="G167" s="171"/>
      <c r="H167" s="171"/>
      <c r="I167" s="171"/>
      <c r="J167" s="171"/>
      <c r="K167" s="171"/>
      <c r="L167" s="171"/>
      <c r="M167" s="171">
        <v>0</v>
      </c>
      <c r="N167" s="171"/>
      <c r="O167" s="171"/>
      <c r="P167" s="171"/>
      <c r="Q167" s="171">
        <f t="shared" si="2"/>
        <v>0</v>
      </c>
      <c r="T167" s="3"/>
    </row>
    <row r="168" spans="1:29" x14ac:dyDescent="0.25">
      <c r="B168" s="172" t="s">
        <v>257</v>
      </c>
      <c r="C168" s="171">
        <v>1430000</v>
      </c>
      <c r="D168" s="171">
        <v>1337000</v>
      </c>
      <c r="E168" s="171">
        <v>0</v>
      </c>
      <c r="F168" s="171"/>
      <c r="G168" s="171"/>
      <c r="H168" s="171"/>
      <c r="I168" s="171"/>
      <c r="J168" s="171"/>
      <c r="K168" s="171"/>
      <c r="L168" s="171"/>
      <c r="M168" s="171"/>
      <c r="N168" s="171">
        <v>0</v>
      </c>
      <c r="O168" s="171">
        <v>0</v>
      </c>
      <c r="P168" s="171">
        <v>201640</v>
      </c>
      <c r="Q168" s="171">
        <f t="shared" si="2"/>
        <v>201640</v>
      </c>
      <c r="T168" s="3"/>
    </row>
    <row r="169" spans="1:29" s="34" customFormat="1" x14ac:dyDescent="0.25">
      <c r="A169"/>
      <c r="B169" s="170" t="s">
        <v>258</v>
      </c>
      <c r="C169" s="171">
        <v>1225708468</v>
      </c>
      <c r="D169" s="171">
        <v>1269587590.46</v>
      </c>
      <c r="E169" s="171">
        <v>4666276.82</v>
      </c>
      <c r="F169" s="171">
        <v>17044697.200000003</v>
      </c>
      <c r="G169" s="171">
        <v>11585253.83</v>
      </c>
      <c r="H169" s="171">
        <v>14300273.290000001</v>
      </c>
      <c r="I169" s="171">
        <v>12237451.84</v>
      </c>
      <c r="J169" s="171">
        <v>12617437.780000001</v>
      </c>
      <c r="K169" s="171">
        <v>15461053.390000001</v>
      </c>
      <c r="L169" s="171">
        <v>13182146.759999998</v>
      </c>
      <c r="M169" s="171">
        <v>12653442.09</v>
      </c>
      <c r="N169" s="171">
        <v>19482109.539999999</v>
      </c>
      <c r="O169" s="171">
        <v>12318208.24</v>
      </c>
      <c r="P169" s="171">
        <v>34346617.229999997</v>
      </c>
      <c r="Q169" s="171">
        <f t="shared" si="2"/>
        <v>179894968.00999999</v>
      </c>
      <c r="R169"/>
      <c r="S169"/>
      <c r="T169" s="3"/>
      <c r="U169"/>
      <c r="V169"/>
      <c r="X169"/>
      <c r="Y169"/>
      <c r="Z169"/>
      <c r="AA169"/>
      <c r="AB169"/>
      <c r="AC169"/>
    </row>
    <row r="170" spans="1:29" x14ac:dyDescent="0.25">
      <c r="B170" s="172" t="s">
        <v>259</v>
      </c>
      <c r="C170" s="171">
        <v>10500000</v>
      </c>
      <c r="D170" s="171">
        <v>14999281.859999999</v>
      </c>
      <c r="E170" s="171">
        <v>0</v>
      </c>
      <c r="F170" s="171">
        <v>15600</v>
      </c>
      <c r="G170" s="171">
        <v>20000</v>
      </c>
      <c r="H170" s="171">
        <v>0</v>
      </c>
      <c r="I170" s="171"/>
      <c r="J170" s="171">
        <v>0</v>
      </c>
      <c r="K170" s="171">
        <v>0</v>
      </c>
      <c r="L170" s="171">
        <v>1211989.5</v>
      </c>
      <c r="M170" s="171">
        <v>0</v>
      </c>
      <c r="N170" s="171">
        <v>0</v>
      </c>
      <c r="O170" s="171">
        <v>0</v>
      </c>
      <c r="P170" s="171">
        <v>719340</v>
      </c>
      <c r="Q170" s="171">
        <f t="shared" si="2"/>
        <v>1966929.5</v>
      </c>
      <c r="T170" s="3"/>
    </row>
    <row r="171" spans="1:29" x14ac:dyDescent="0.25">
      <c r="B171" s="172" t="s">
        <v>260</v>
      </c>
      <c r="C171" s="171">
        <v>27810000</v>
      </c>
      <c r="D171" s="171">
        <v>31350880</v>
      </c>
      <c r="E171" s="171">
        <v>43960</v>
      </c>
      <c r="F171" s="171">
        <v>120774</v>
      </c>
      <c r="G171" s="171">
        <v>360429</v>
      </c>
      <c r="H171" s="171">
        <v>395004</v>
      </c>
      <c r="I171" s="171">
        <v>485200</v>
      </c>
      <c r="J171" s="171">
        <v>527320</v>
      </c>
      <c r="K171" s="171">
        <v>1497730</v>
      </c>
      <c r="L171" s="171">
        <v>350280</v>
      </c>
      <c r="M171" s="171">
        <v>854340</v>
      </c>
      <c r="N171" s="171">
        <v>675360</v>
      </c>
      <c r="O171" s="171">
        <v>424350</v>
      </c>
      <c r="P171" s="171">
        <v>2039866</v>
      </c>
      <c r="Q171" s="171">
        <f t="shared" si="2"/>
        <v>7774613</v>
      </c>
      <c r="T171" s="3"/>
    </row>
    <row r="172" spans="1:29" x14ac:dyDescent="0.25">
      <c r="B172" s="172" t="s">
        <v>261</v>
      </c>
      <c r="C172" s="171">
        <v>7584211</v>
      </c>
      <c r="D172" s="171">
        <v>20634211</v>
      </c>
      <c r="E172" s="171">
        <v>0</v>
      </c>
      <c r="F172" s="171">
        <v>0</v>
      </c>
      <c r="G172" s="171"/>
      <c r="H172" s="171">
        <v>0</v>
      </c>
      <c r="I172" s="171">
        <v>0</v>
      </c>
      <c r="J172" s="171">
        <v>0</v>
      </c>
      <c r="K172" s="171">
        <v>944000</v>
      </c>
      <c r="L172" s="171">
        <v>0</v>
      </c>
      <c r="M172" s="171">
        <v>843783.25</v>
      </c>
      <c r="N172" s="171">
        <v>210040</v>
      </c>
      <c r="O172" s="171">
        <v>0</v>
      </c>
      <c r="P172" s="171">
        <v>1287400</v>
      </c>
      <c r="Q172" s="171">
        <f t="shared" si="2"/>
        <v>3285223.25</v>
      </c>
      <c r="T172" s="3"/>
    </row>
    <row r="173" spans="1:29" x14ac:dyDescent="0.25">
      <c r="B173" s="172" t="s">
        <v>262</v>
      </c>
      <c r="C173" s="171">
        <v>71855760</v>
      </c>
      <c r="D173" s="171">
        <v>71340381</v>
      </c>
      <c r="E173" s="171">
        <v>0</v>
      </c>
      <c r="F173" s="171">
        <v>0</v>
      </c>
      <c r="G173" s="171">
        <v>602500</v>
      </c>
      <c r="H173" s="171">
        <v>2744213.58</v>
      </c>
      <c r="I173" s="171">
        <v>1876100</v>
      </c>
      <c r="J173" s="171">
        <v>1900000</v>
      </c>
      <c r="K173" s="171">
        <v>1637885</v>
      </c>
      <c r="L173" s="171">
        <v>3869390.1</v>
      </c>
      <c r="M173" s="171">
        <v>2205715.65</v>
      </c>
      <c r="N173" s="171">
        <v>3736718</v>
      </c>
      <c r="O173" s="171">
        <v>2372454.7200000002</v>
      </c>
      <c r="P173" s="171">
        <v>7796976.5999999996</v>
      </c>
      <c r="Q173" s="171">
        <f t="shared" si="2"/>
        <v>28741953.649999999</v>
      </c>
      <c r="T173" s="3"/>
    </row>
    <row r="174" spans="1:29" s="34" customFormat="1" x14ac:dyDescent="0.25">
      <c r="A174"/>
      <c r="B174" s="173" t="s">
        <v>263</v>
      </c>
      <c r="C174" s="171">
        <v>66734745</v>
      </c>
      <c r="D174" s="171">
        <v>116326601.16</v>
      </c>
      <c r="E174" s="171">
        <v>1317316.82</v>
      </c>
      <c r="F174" s="171">
        <v>0</v>
      </c>
      <c r="G174" s="171">
        <v>1985449.49</v>
      </c>
      <c r="H174" s="171">
        <v>1080805.18</v>
      </c>
      <c r="I174" s="171">
        <v>0</v>
      </c>
      <c r="J174" s="171">
        <v>1295328.6399999999</v>
      </c>
      <c r="K174" s="171">
        <v>918744.5</v>
      </c>
      <c r="L174" s="171">
        <v>506964.04</v>
      </c>
      <c r="M174" s="171">
        <v>848257.27</v>
      </c>
      <c r="N174" s="171">
        <v>2507500</v>
      </c>
      <c r="O174" s="171">
        <v>536204.19999999995</v>
      </c>
      <c r="P174" s="171">
        <v>13417225.029999999</v>
      </c>
      <c r="Q174" s="171">
        <f t="shared" si="2"/>
        <v>24413795.169999998</v>
      </c>
      <c r="R174"/>
      <c r="S174"/>
      <c r="T174" s="3"/>
      <c r="U174"/>
      <c r="V174"/>
      <c r="X174"/>
      <c r="Y174"/>
      <c r="Z174"/>
      <c r="AA174"/>
      <c r="AB174"/>
      <c r="AC174"/>
    </row>
    <row r="175" spans="1:29" x14ac:dyDescent="0.25">
      <c r="B175" s="172" t="s">
        <v>264</v>
      </c>
      <c r="C175" s="171">
        <v>1041223752</v>
      </c>
      <c r="D175" s="171">
        <v>1014936235.4400001</v>
      </c>
      <c r="E175" s="171">
        <v>3305000</v>
      </c>
      <c r="F175" s="171">
        <v>16908323.200000003</v>
      </c>
      <c r="G175" s="171">
        <v>8616875.3399999999</v>
      </c>
      <c r="H175" s="171">
        <v>10080250.530000001</v>
      </c>
      <c r="I175" s="171">
        <v>9876151.8399999999</v>
      </c>
      <c r="J175" s="171">
        <v>8894789.1400000006</v>
      </c>
      <c r="K175" s="171">
        <v>10462693.890000001</v>
      </c>
      <c r="L175" s="171">
        <v>7243523.1199999992</v>
      </c>
      <c r="M175" s="171">
        <v>7901345.9199999999</v>
      </c>
      <c r="N175" s="171">
        <v>12352491.539999999</v>
      </c>
      <c r="O175" s="171">
        <v>8985199.3200000003</v>
      </c>
      <c r="P175" s="171">
        <v>9085809.5999999996</v>
      </c>
      <c r="Q175" s="171">
        <f t="shared" si="2"/>
        <v>113712453.44</v>
      </c>
      <c r="T175" s="3"/>
    </row>
    <row r="176" spans="1:29" x14ac:dyDescent="0.25">
      <c r="B176" s="170" t="s">
        <v>265</v>
      </c>
      <c r="C176" s="171">
        <v>42923800</v>
      </c>
      <c r="D176" s="171">
        <v>54320476.75</v>
      </c>
      <c r="E176" s="171">
        <v>0</v>
      </c>
      <c r="F176" s="171">
        <v>2400.3000000000002</v>
      </c>
      <c r="G176" s="171"/>
      <c r="H176" s="171"/>
      <c r="I176" s="171"/>
      <c r="J176" s="171">
        <v>6048.85</v>
      </c>
      <c r="K176" s="171">
        <v>0</v>
      </c>
      <c r="L176" s="171">
        <v>0</v>
      </c>
      <c r="M176" s="171"/>
      <c r="N176" s="171">
        <v>4894</v>
      </c>
      <c r="O176" s="171"/>
      <c r="P176" s="171">
        <v>11880266.01</v>
      </c>
      <c r="Q176" s="171">
        <f t="shared" si="2"/>
        <v>11893609.16</v>
      </c>
      <c r="T176" s="3"/>
    </row>
    <row r="177" spans="1:29" x14ac:dyDescent="0.25">
      <c r="B177" s="172" t="s">
        <v>266</v>
      </c>
      <c r="C177" s="171">
        <v>42751800</v>
      </c>
      <c r="D177" s="171">
        <v>54158476.75</v>
      </c>
      <c r="E177" s="171">
        <v>0</v>
      </c>
      <c r="F177" s="171">
        <v>2400.3000000000002</v>
      </c>
      <c r="G177" s="171"/>
      <c r="H177" s="171"/>
      <c r="I177" s="171"/>
      <c r="J177" s="171">
        <v>6048.85</v>
      </c>
      <c r="K177" s="171">
        <v>0</v>
      </c>
      <c r="L177" s="171">
        <v>0</v>
      </c>
      <c r="M177" s="171"/>
      <c r="N177" s="171">
        <v>4894</v>
      </c>
      <c r="O177" s="171"/>
      <c r="P177" s="171">
        <v>11880266.01</v>
      </c>
      <c r="Q177" s="171">
        <f t="shared" si="2"/>
        <v>11893609.16</v>
      </c>
      <c r="T177" s="3"/>
    </row>
    <row r="178" spans="1:29" x14ac:dyDescent="0.25">
      <c r="B178" s="172" t="s">
        <v>267</v>
      </c>
      <c r="C178" s="182">
        <v>150000</v>
      </c>
      <c r="D178" s="169">
        <v>150000</v>
      </c>
      <c r="E178" s="182">
        <v>0</v>
      </c>
      <c r="F178" s="182"/>
      <c r="G178" s="182"/>
      <c r="H178" s="182"/>
      <c r="I178" s="182"/>
      <c r="J178" s="182"/>
      <c r="K178" s="182"/>
      <c r="L178" s="182"/>
      <c r="M178" s="182"/>
      <c r="N178" s="182"/>
      <c r="O178" s="182"/>
      <c r="P178" s="182"/>
      <c r="Q178" s="182">
        <f t="shared" si="2"/>
        <v>0</v>
      </c>
      <c r="T178" s="3"/>
    </row>
    <row r="179" spans="1:29" x14ac:dyDescent="0.25">
      <c r="B179" s="172" t="s">
        <v>268</v>
      </c>
      <c r="C179" s="171">
        <v>22000</v>
      </c>
      <c r="D179" s="171">
        <v>12000</v>
      </c>
      <c r="E179" s="171">
        <v>0</v>
      </c>
      <c r="F179" s="171"/>
      <c r="G179" s="171"/>
      <c r="H179" s="171"/>
      <c r="I179" s="171"/>
      <c r="J179" s="171"/>
      <c r="K179" s="171"/>
      <c r="L179" s="171">
        <v>0</v>
      </c>
      <c r="M179" s="171"/>
      <c r="N179" s="171"/>
      <c r="O179" s="171"/>
      <c r="P179" s="171"/>
      <c r="Q179" s="171">
        <f t="shared" si="2"/>
        <v>0</v>
      </c>
      <c r="T179" s="3"/>
    </row>
    <row r="180" spans="1:29" x14ac:dyDescent="0.25">
      <c r="B180" s="170" t="s">
        <v>269</v>
      </c>
      <c r="C180" s="171">
        <v>50000</v>
      </c>
      <c r="D180" s="171">
        <v>80000</v>
      </c>
      <c r="E180" s="171">
        <v>0</v>
      </c>
      <c r="F180" s="171"/>
      <c r="G180" s="171"/>
      <c r="H180" s="171">
        <v>0</v>
      </c>
      <c r="I180" s="171"/>
      <c r="J180" s="171"/>
      <c r="K180" s="171"/>
      <c r="L180" s="171"/>
      <c r="M180" s="171"/>
      <c r="N180" s="171"/>
      <c r="O180" s="171"/>
      <c r="P180" s="171">
        <v>0</v>
      </c>
      <c r="Q180" s="171">
        <f t="shared" si="2"/>
        <v>0</v>
      </c>
      <c r="T180" s="3"/>
    </row>
    <row r="181" spans="1:29" s="34" customFormat="1" x14ac:dyDescent="0.25">
      <c r="A181"/>
      <c r="B181" s="172" t="s">
        <v>270</v>
      </c>
      <c r="C181" s="171">
        <v>50000</v>
      </c>
      <c r="D181" s="171">
        <v>80000</v>
      </c>
      <c r="E181" s="171">
        <v>0</v>
      </c>
      <c r="F181" s="171"/>
      <c r="G181" s="171"/>
      <c r="H181" s="171">
        <v>0</v>
      </c>
      <c r="I181" s="171"/>
      <c r="J181" s="171"/>
      <c r="K181" s="171"/>
      <c r="L181" s="171"/>
      <c r="M181" s="171"/>
      <c r="N181" s="171"/>
      <c r="O181" s="171"/>
      <c r="P181" s="171">
        <v>0</v>
      </c>
      <c r="Q181" s="171">
        <f t="shared" si="2"/>
        <v>0</v>
      </c>
      <c r="R181"/>
      <c r="S181"/>
      <c r="T181" s="3"/>
      <c r="U181"/>
      <c r="V181"/>
      <c r="X181"/>
      <c r="Y181"/>
      <c r="Z181"/>
      <c r="AA181"/>
      <c r="AB181"/>
      <c r="AC181"/>
    </row>
    <row r="182" spans="1:29" x14ac:dyDescent="0.25">
      <c r="B182" s="168" t="s">
        <v>97</v>
      </c>
      <c r="C182" s="181">
        <v>92306100</v>
      </c>
      <c r="D182" s="171">
        <v>121956688.72999999</v>
      </c>
      <c r="E182" s="181">
        <v>1334221.6599999999</v>
      </c>
      <c r="F182" s="181">
        <v>5058734.4000000004</v>
      </c>
      <c r="G182" s="181">
        <v>5151279.8499999996</v>
      </c>
      <c r="H182" s="181">
        <v>3982522.96</v>
      </c>
      <c r="I182" s="181">
        <v>2758490.12</v>
      </c>
      <c r="J182" s="181">
        <v>4116687.0300000003</v>
      </c>
      <c r="K182" s="181">
        <v>6452608.0600000005</v>
      </c>
      <c r="L182" s="181">
        <v>6529183.2800000003</v>
      </c>
      <c r="M182" s="181">
        <v>4470699.82</v>
      </c>
      <c r="N182" s="181">
        <v>6057638.4799999995</v>
      </c>
      <c r="O182" s="181">
        <v>6073979.7599999998</v>
      </c>
      <c r="P182" s="181">
        <v>12283881.92</v>
      </c>
      <c r="Q182" s="181">
        <f t="shared" si="2"/>
        <v>64269927.340000004</v>
      </c>
      <c r="T182" s="3"/>
    </row>
    <row r="183" spans="1:29" x14ac:dyDescent="0.25">
      <c r="B183" s="170" t="s">
        <v>272</v>
      </c>
      <c r="C183" s="171">
        <v>20643438</v>
      </c>
      <c r="D183" s="171">
        <v>28605242.68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v>1505893.98</v>
      </c>
      <c r="Q183" s="171">
        <f t="shared" si="2"/>
        <v>13397180.279999999</v>
      </c>
      <c r="T183" s="3"/>
    </row>
    <row r="184" spans="1:29" x14ac:dyDescent="0.25">
      <c r="B184" s="172" t="s">
        <v>273</v>
      </c>
      <c r="C184" s="171">
        <v>20643438</v>
      </c>
      <c r="D184" s="171">
        <v>28605242.68</v>
      </c>
      <c r="E184" s="171">
        <v>837475.74</v>
      </c>
      <c r="F184" s="171">
        <v>842882.08</v>
      </c>
      <c r="G184" s="171">
        <v>1195627.51</v>
      </c>
      <c r="H184" s="171">
        <v>967495.37</v>
      </c>
      <c r="I184" s="171">
        <v>336249.64</v>
      </c>
      <c r="J184" s="171">
        <v>1185864.3600000001</v>
      </c>
      <c r="K184" s="171">
        <v>1003140.19</v>
      </c>
      <c r="L184" s="171">
        <v>2107473.77</v>
      </c>
      <c r="M184" s="171">
        <v>972023.5</v>
      </c>
      <c r="N184" s="171">
        <v>1051546.8799999999</v>
      </c>
      <c r="O184" s="171">
        <v>1391507.26</v>
      </c>
      <c r="P184" s="171">
        <v>1505893.98</v>
      </c>
      <c r="Q184" s="171">
        <f t="shared" si="2"/>
        <v>13397180.279999999</v>
      </c>
      <c r="T184" s="3"/>
    </row>
    <row r="185" spans="1:29" s="34" customFormat="1" x14ac:dyDescent="0.25">
      <c r="A185"/>
      <c r="B185" s="170" t="s">
        <v>274</v>
      </c>
      <c r="C185" s="171">
        <v>71662662</v>
      </c>
      <c r="D185" s="171">
        <v>93351446.049999997</v>
      </c>
      <c r="E185" s="171">
        <v>496745.92</v>
      </c>
      <c r="F185" s="171">
        <v>4215852.32</v>
      </c>
      <c r="G185" s="171">
        <v>3955652.34</v>
      </c>
      <c r="H185" s="171">
        <v>3015027.59</v>
      </c>
      <c r="I185" s="171">
        <v>2422240.48</v>
      </c>
      <c r="J185" s="171">
        <v>2930822.67</v>
      </c>
      <c r="K185" s="171">
        <v>5449467.8700000001</v>
      </c>
      <c r="L185" s="171">
        <v>4421709.51</v>
      </c>
      <c r="M185" s="171">
        <v>3498676.32</v>
      </c>
      <c r="N185" s="171">
        <v>5006091.5999999996</v>
      </c>
      <c r="O185" s="171">
        <v>4682472.5</v>
      </c>
      <c r="P185" s="171">
        <v>10777987.939999999</v>
      </c>
      <c r="Q185" s="171">
        <f t="shared" si="2"/>
        <v>50872747.060000002</v>
      </c>
      <c r="R185"/>
      <c r="S185"/>
      <c r="T185" s="3"/>
      <c r="U185"/>
      <c r="V185"/>
      <c r="X185"/>
      <c r="Y185"/>
      <c r="Z185"/>
      <c r="AA185"/>
      <c r="AB185"/>
      <c r="AC185"/>
    </row>
    <row r="186" spans="1:29" x14ac:dyDescent="0.25">
      <c r="B186" s="172" t="s">
        <v>275</v>
      </c>
      <c r="C186" s="171">
        <v>65232162</v>
      </c>
      <c r="D186" s="171">
        <v>82265546.049999997</v>
      </c>
      <c r="E186" s="171">
        <v>496745.92</v>
      </c>
      <c r="F186" s="171">
        <v>4169537.3200000003</v>
      </c>
      <c r="G186" s="171">
        <v>3710654.84</v>
      </c>
      <c r="H186" s="171">
        <v>2841095.59</v>
      </c>
      <c r="I186" s="171">
        <v>2002438.98</v>
      </c>
      <c r="J186" s="171">
        <v>2391777.96</v>
      </c>
      <c r="K186" s="171">
        <v>5306687.87</v>
      </c>
      <c r="L186" s="171">
        <v>4160481.11</v>
      </c>
      <c r="M186" s="171">
        <v>3402624.32</v>
      </c>
      <c r="N186" s="171">
        <v>4872781.0999999996</v>
      </c>
      <c r="O186" s="171">
        <v>4600840.0999999996</v>
      </c>
      <c r="P186" s="171">
        <v>8185368.3399999999</v>
      </c>
      <c r="Q186" s="171">
        <f t="shared" si="2"/>
        <v>46141033.450000003</v>
      </c>
      <c r="T186" s="3"/>
    </row>
    <row r="187" spans="1:29" x14ac:dyDescent="0.25">
      <c r="B187" s="172" t="s">
        <v>474</v>
      </c>
      <c r="C187" s="182">
        <v>6430500</v>
      </c>
      <c r="D187" s="169">
        <v>11085900</v>
      </c>
      <c r="E187" s="182">
        <v>0</v>
      </c>
      <c r="F187" s="182">
        <v>46315</v>
      </c>
      <c r="G187" s="182">
        <v>244997.5</v>
      </c>
      <c r="H187" s="182">
        <v>173932</v>
      </c>
      <c r="I187" s="182">
        <v>419801.5</v>
      </c>
      <c r="J187" s="182">
        <v>539044.71</v>
      </c>
      <c r="K187" s="182">
        <v>142780</v>
      </c>
      <c r="L187" s="182">
        <v>261228.4</v>
      </c>
      <c r="M187" s="182">
        <v>96052</v>
      </c>
      <c r="N187" s="182">
        <v>133310.5</v>
      </c>
      <c r="O187" s="182">
        <v>81632.399999999994</v>
      </c>
      <c r="P187" s="182">
        <v>2592619.6</v>
      </c>
      <c r="Q187" s="182">
        <f t="shared" si="2"/>
        <v>4731713.6099999994</v>
      </c>
      <c r="T187" s="3"/>
    </row>
    <row r="188" spans="1:29" s="34" customFormat="1" x14ac:dyDescent="0.25">
      <c r="A188"/>
      <c r="B188" s="166" t="s">
        <v>38</v>
      </c>
      <c r="C188" s="167">
        <v>688827420</v>
      </c>
      <c r="D188" s="167">
        <v>726706803.4599998</v>
      </c>
      <c r="E188" s="167">
        <v>1963661.3</v>
      </c>
      <c r="F188" s="167">
        <v>5976061.3999999994</v>
      </c>
      <c r="G188" s="167">
        <v>18888536.970000003</v>
      </c>
      <c r="H188" s="167">
        <v>7086859.5900000008</v>
      </c>
      <c r="I188" s="167">
        <v>8497223.7599999998</v>
      </c>
      <c r="J188" s="167">
        <v>8355296.75</v>
      </c>
      <c r="K188" s="167">
        <v>11756760.4</v>
      </c>
      <c r="L188" s="167">
        <v>22469333.530000001</v>
      </c>
      <c r="M188" s="167">
        <v>16575679.57</v>
      </c>
      <c r="N188" s="167">
        <v>17929332.449999999</v>
      </c>
      <c r="O188" s="167">
        <v>17717448.41</v>
      </c>
      <c r="P188" s="167">
        <v>18640801.200000003</v>
      </c>
      <c r="Q188" s="167">
        <f t="shared" si="2"/>
        <v>155856995.33000004</v>
      </c>
      <c r="R188"/>
      <c r="S188"/>
      <c r="T188" s="3"/>
      <c r="U188"/>
      <c r="V188"/>
      <c r="X188"/>
      <c r="Y188"/>
      <c r="Z188"/>
      <c r="AA188"/>
      <c r="AB188"/>
      <c r="AC188"/>
    </row>
    <row r="189" spans="1:29" x14ac:dyDescent="0.25">
      <c r="B189" s="168" t="s">
        <v>39</v>
      </c>
      <c r="C189" s="181">
        <v>59487348</v>
      </c>
      <c r="D189" s="171">
        <v>67223899.099999994</v>
      </c>
      <c r="E189" s="181">
        <v>12180</v>
      </c>
      <c r="F189" s="181">
        <v>667021.5</v>
      </c>
      <c r="G189" s="181">
        <v>2408654.7799999998</v>
      </c>
      <c r="H189" s="181">
        <v>2117927.2000000002</v>
      </c>
      <c r="I189" s="181">
        <v>82386.89</v>
      </c>
      <c r="J189" s="181">
        <v>414149.33</v>
      </c>
      <c r="K189" s="181">
        <v>1701527.4200000002</v>
      </c>
      <c r="L189" s="181">
        <v>2659412.4900000002</v>
      </c>
      <c r="M189" s="181">
        <v>442181.64</v>
      </c>
      <c r="N189" s="181">
        <v>561787.55000000005</v>
      </c>
      <c r="O189" s="181">
        <v>326004.19</v>
      </c>
      <c r="P189" s="181">
        <v>2072900.6800000002</v>
      </c>
      <c r="Q189" s="181">
        <f t="shared" si="2"/>
        <v>13466133.67</v>
      </c>
      <c r="T189" s="3"/>
    </row>
    <row r="190" spans="1:29" s="34" customFormat="1" x14ac:dyDescent="0.25">
      <c r="A190"/>
      <c r="B190" s="170" t="s">
        <v>276</v>
      </c>
      <c r="C190" s="171">
        <v>53792682</v>
      </c>
      <c r="D190" s="171">
        <v>60408555.32</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v>1819705.08</v>
      </c>
      <c r="Q190" s="171">
        <f t="shared" si="2"/>
        <v>8990012.6500000004</v>
      </c>
      <c r="R190"/>
      <c r="S190"/>
      <c r="T190" s="3"/>
      <c r="U190"/>
      <c r="V190"/>
      <c r="X190"/>
      <c r="Y190"/>
      <c r="Z190"/>
      <c r="AA190"/>
      <c r="AB190"/>
      <c r="AC190"/>
    </row>
    <row r="191" spans="1:29" x14ac:dyDescent="0.25">
      <c r="B191" s="172" t="s">
        <v>277</v>
      </c>
      <c r="C191" s="171">
        <v>53792682</v>
      </c>
      <c r="D191" s="171">
        <v>60408555.32</v>
      </c>
      <c r="E191" s="171">
        <v>12180</v>
      </c>
      <c r="F191" s="171">
        <v>206881.5</v>
      </c>
      <c r="G191" s="171">
        <v>380569.34</v>
      </c>
      <c r="H191" s="171">
        <v>2117927.2000000002</v>
      </c>
      <c r="I191" s="171">
        <v>70291.89</v>
      </c>
      <c r="J191" s="171">
        <v>334032.37</v>
      </c>
      <c r="K191" s="171">
        <v>1619377.32</v>
      </c>
      <c r="L191" s="171">
        <v>1193209.8500000001</v>
      </c>
      <c r="M191" s="171">
        <v>360135.46</v>
      </c>
      <c r="N191" s="171">
        <v>561787.55000000005</v>
      </c>
      <c r="O191" s="171">
        <v>313915.09000000003</v>
      </c>
      <c r="P191" s="171">
        <v>1819705.08</v>
      </c>
      <c r="Q191" s="171">
        <f t="shared" si="2"/>
        <v>8990012.6500000004</v>
      </c>
      <c r="T191" s="3"/>
    </row>
    <row r="192" spans="1:29" x14ac:dyDescent="0.25">
      <c r="B192" s="170" t="s">
        <v>278</v>
      </c>
      <c r="C192" s="171">
        <v>1542950</v>
      </c>
      <c r="D192" s="171">
        <v>2844720</v>
      </c>
      <c r="E192" s="171">
        <v>0</v>
      </c>
      <c r="F192" s="171">
        <v>460140</v>
      </c>
      <c r="G192" s="171">
        <v>95403</v>
      </c>
      <c r="H192" s="171">
        <v>0</v>
      </c>
      <c r="I192" s="171">
        <v>12095</v>
      </c>
      <c r="J192" s="171">
        <v>80116.960000000006</v>
      </c>
      <c r="K192" s="171">
        <v>82150.100000000006</v>
      </c>
      <c r="L192" s="171">
        <v>19977.400000000001</v>
      </c>
      <c r="M192" s="171">
        <v>43700.9</v>
      </c>
      <c r="N192" s="171">
        <v>0</v>
      </c>
      <c r="O192" s="171">
        <v>12089.1</v>
      </c>
      <c r="P192" s="171">
        <v>253195.6</v>
      </c>
      <c r="Q192" s="171">
        <f t="shared" si="2"/>
        <v>1058868.06</v>
      </c>
      <c r="T192" s="3"/>
    </row>
    <row r="193" spans="1:29" x14ac:dyDescent="0.25">
      <c r="B193" s="172" t="s">
        <v>279</v>
      </c>
      <c r="C193" s="171">
        <v>60000</v>
      </c>
      <c r="D193" s="171">
        <v>60000</v>
      </c>
      <c r="E193" s="171">
        <v>0</v>
      </c>
      <c r="F193" s="171"/>
      <c r="G193" s="171"/>
      <c r="H193" s="171"/>
      <c r="I193" s="171"/>
      <c r="J193" s="171"/>
      <c r="K193" s="171"/>
      <c r="L193" s="171"/>
      <c r="M193" s="171"/>
      <c r="N193" s="171"/>
      <c r="O193" s="171"/>
      <c r="P193" s="171"/>
      <c r="Q193" s="171">
        <f t="shared" si="2"/>
        <v>0</v>
      </c>
      <c r="T193" s="3"/>
    </row>
    <row r="194" spans="1:29" s="34" customFormat="1" x14ac:dyDescent="0.25">
      <c r="A194"/>
      <c r="B194" s="172" t="s">
        <v>280</v>
      </c>
      <c r="C194" s="171">
        <v>36000</v>
      </c>
      <c r="D194" s="171">
        <v>36000</v>
      </c>
      <c r="E194" s="171">
        <v>0</v>
      </c>
      <c r="F194" s="171"/>
      <c r="G194" s="171"/>
      <c r="H194" s="171"/>
      <c r="I194" s="171"/>
      <c r="J194" s="171"/>
      <c r="K194" s="171"/>
      <c r="L194" s="171"/>
      <c r="M194" s="171"/>
      <c r="N194" s="171"/>
      <c r="O194" s="171"/>
      <c r="P194" s="171"/>
      <c r="Q194" s="171">
        <f t="shared" si="2"/>
        <v>0</v>
      </c>
      <c r="R194"/>
      <c r="S194"/>
      <c r="T194" s="3"/>
      <c r="U194"/>
      <c r="X194"/>
      <c r="Y194"/>
      <c r="Z194"/>
      <c r="AA194"/>
      <c r="AB194"/>
      <c r="AC194"/>
    </row>
    <row r="195" spans="1:29" x14ac:dyDescent="0.25">
      <c r="B195" s="172" t="s">
        <v>281</v>
      </c>
      <c r="C195" s="171">
        <v>1446950</v>
      </c>
      <c r="D195" s="171">
        <v>2748720</v>
      </c>
      <c r="E195" s="171">
        <v>0</v>
      </c>
      <c r="F195" s="171">
        <v>460140</v>
      </c>
      <c r="G195" s="171">
        <v>95403</v>
      </c>
      <c r="H195" s="171">
        <v>0</v>
      </c>
      <c r="I195" s="171">
        <v>12095</v>
      </c>
      <c r="J195" s="171">
        <v>80116.960000000006</v>
      </c>
      <c r="K195" s="171">
        <v>82150.100000000006</v>
      </c>
      <c r="L195" s="171">
        <v>19977.400000000001</v>
      </c>
      <c r="M195" s="171">
        <v>43700.9</v>
      </c>
      <c r="N195" s="171">
        <v>0</v>
      </c>
      <c r="O195" s="171">
        <v>12089.1</v>
      </c>
      <c r="P195" s="171">
        <v>253195.6</v>
      </c>
      <c r="Q195" s="171">
        <f t="shared" si="2"/>
        <v>1058868.06</v>
      </c>
      <c r="T195" s="3"/>
    </row>
    <row r="196" spans="1:29" s="34" customFormat="1" x14ac:dyDescent="0.25">
      <c r="A196"/>
      <c r="B196" s="170" t="s">
        <v>282</v>
      </c>
      <c r="C196" s="182">
        <v>4151716</v>
      </c>
      <c r="D196" s="169">
        <v>3970623.7800000003</v>
      </c>
      <c r="E196" s="182">
        <v>0</v>
      </c>
      <c r="F196" s="182">
        <v>0</v>
      </c>
      <c r="G196" s="182">
        <v>1932682.44</v>
      </c>
      <c r="H196" s="182"/>
      <c r="I196" s="182"/>
      <c r="J196" s="182">
        <v>0</v>
      </c>
      <c r="K196" s="182">
        <v>0</v>
      </c>
      <c r="L196" s="182">
        <v>1446225.24</v>
      </c>
      <c r="M196" s="182">
        <v>38345.279999999999</v>
      </c>
      <c r="N196" s="182"/>
      <c r="O196" s="182"/>
      <c r="P196" s="182">
        <v>0</v>
      </c>
      <c r="Q196" s="182">
        <f t="shared" si="2"/>
        <v>3417252.9599999995</v>
      </c>
      <c r="R196"/>
      <c r="S196"/>
      <c r="T196" s="3"/>
      <c r="U196"/>
      <c r="V196"/>
      <c r="X196"/>
      <c r="Y196"/>
      <c r="Z196"/>
      <c r="AA196"/>
      <c r="AB196"/>
      <c r="AC196"/>
    </row>
    <row r="197" spans="1:29" x14ac:dyDescent="0.25">
      <c r="B197" s="172" t="s">
        <v>283</v>
      </c>
      <c r="C197" s="171">
        <v>4151716</v>
      </c>
      <c r="D197" s="171">
        <v>3970623.7800000003</v>
      </c>
      <c r="E197" s="171">
        <v>0</v>
      </c>
      <c r="F197" s="171">
        <v>0</v>
      </c>
      <c r="G197" s="171">
        <v>1932682.44</v>
      </c>
      <c r="H197" s="171"/>
      <c r="I197" s="171"/>
      <c r="J197" s="171">
        <v>0</v>
      </c>
      <c r="K197" s="171">
        <v>0</v>
      </c>
      <c r="L197" s="171">
        <v>1446225.24</v>
      </c>
      <c r="M197" s="171">
        <v>38345.279999999999</v>
      </c>
      <c r="N197" s="171"/>
      <c r="O197" s="171"/>
      <c r="P197" s="171">
        <v>0</v>
      </c>
      <c r="Q197" s="171">
        <f t="shared" si="2"/>
        <v>3417252.9599999995</v>
      </c>
      <c r="T197" s="3"/>
    </row>
    <row r="198" spans="1:29" x14ac:dyDescent="0.25">
      <c r="B198" s="168" t="s">
        <v>40</v>
      </c>
      <c r="C198" s="181">
        <v>26394687</v>
      </c>
      <c r="D198" s="171">
        <v>32637557.530000001</v>
      </c>
      <c r="E198" s="181">
        <v>0</v>
      </c>
      <c r="F198" s="181">
        <v>233274.2</v>
      </c>
      <c r="G198" s="181">
        <v>44958</v>
      </c>
      <c r="H198" s="181">
        <v>94850</v>
      </c>
      <c r="I198" s="181">
        <v>715670</v>
      </c>
      <c r="J198" s="181">
        <v>626962.5</v>
      </c>
      <c r="K198" s="181">
        <v>986202.95</v>
      </c>
      <c r="L198" s="181">
        <v>201402.4</v>
      </c>
      <c r="M198" s="181">
        <v>305630.15000000002</v>
      </c>
      <c r="N198" s="181">
        <v>702005</v>
      </c>
      <c r="O198" s="181">
        <v>1718080.47</v>
      </c>
      <c r="P198" s="181">
        <v>2396885.13</v>
      </c>
      <c r="Q198" s="181">
        <f t="shared" si="2"/>
        <v>8025920.7999999998</v>
      </c>
      <c r="T198" s="3"/>
    </row>
    <row r="199" spans="1:29" x14ac:dyDescent="0.25">
      <c r="B199" s="170" t="s">
        <v>524</v>
      </c>
      <c r="C199" s="171">
        <v>355000</v>
      </c>
      <c r="D199" s="171">
        <v>556003</v>
      </c>
      <c r="E199" s="171">
        <v>0</v>
      </c>
      <c r="F199" s="171"/>
      <c r="G199" s="171">
        <v>0</v>
      </c>
      <c r="H199" s="171"/>
      <c r="I199" s="171"/>
      <c r="J199" s="171"/>
      <c r="K199" s="171"/>
      <c r="L199" s="171"/>
      <c r="M199" s="171"/>
      <c r="N199" s="171">
        <v>0</v>
      </c>
      <c r="O199" s="171">
        <v>0</v>
      </c>
      <c r="P199" s="171">
        <v>1003</v>
      </c>
      <c r="Q199" s="171">
        <f t="shared" si="2"/>
        <v>1003</v>
      </c>
      <c r="T199" s="3"/>
    </row>
    <row r="200" spans="1:29" x14ac:dyDescent="0.25">
      <c r="B200" s="172" t="s">
        <v>525</v>
      </c>
      <c r="C200" s="171">
        <v>355000</v>
      </c>
      <c r="D200" s="171">
        <v>556003</v>
      </c>
      <c r="E200" s="171">
        <v>0</v>
      </c>
      <c r="F200" s="171"/>
      <c r="G200" s="171">
        <v>0</v>
      </c>
      <c r="H200" s="171"/>
      <c r="I200" s="171"/>
      <c r="J200" s="171"/>
      <c r="K200" s="171"/>
      <c r="L200" s="171"/>
      <c r="M200" s="171"/>
      <c r="N200" s="171">
        <v>0</v>
      </c>
      <c r="O200" s="171">
        <v>0</v>
      </c>
      <c r="P200" s="171">
        <v>1003</v>
      </c>
      <c r="Q200" s="171">
        <f t="shared" si="2"/>
        <v>1003</v>
      </c>
      <c r="T200" s="3"/>
    </row>
    <row r="201" spans="1:29" x14ac:dyDescent="0.25">
      <c r="B201" s="170" t="s">
        <v>286</v>
      </c>
      <c r="C201" s="171">
        <v>5834088</v>
      </c>
      <c r="D201" s="171">
        <v>5769270.5300000003</v>
      </c>
      <c r="E201" s="171">
        <v>0</v>
      </c>
      <c r="F201" s="171">
        <v>0</v>
      </c>
      <c r="G201" s="171">
        <v>9912</v>
      </c>
      <c r="H201" s="171">
        <v>450</v>
      </c>
      <c r="I201" s="171">
        <v>463740</v>
      </c>
      <c r="J201" s="171">
        <v>300338.5</v>
      </c>
      <c r="K201" s="171">
        <v>835162.95</v>
      </c>
      <c r="L201" s="171">
        <v>0</v>
      </c>
      <c r="M201" s="171">
        <v>0</v>
      </c>
      <c r="N201" s="171">
        <v>1085</v>
      </c>
      <c r="O201" s="171">
        <v>1394223.47</v>
      </c>
      <c r="P201" s="171">
        <v>44583.799999999988</v>
      </c>
      <c r="Q201" s="171">
        <f t="shared" si="2"/>
        <v>3049495.7199999997</v>
      </c>
      <c r="T201" s="3"/>
    </row>
    <row r="202" spans="1:29" s="34" customFormat="1" x14ac:dyDescent="0.25">
      <c r="A202"/>
      <c r="B202" s="172" t="s">
        <v>287</v>
      </c>
      <c r="C202" s="171">
        <v>5834088</v>
      </c>
      <c r="D202" s="171">
        <v>5769270.5300000003</v>
      </c>
      <c r="E202" s="171">
        <v>0</v>
      </c>
      <c r="F202" s="171">
        <v>0</v>
      </c>
      <c r="G202" s="171">
        <v>9912</v>
      </c>
      <c r="H202" s="171">
        <v>450</v>
      </c>
      <c r="I202" s="171">
        <v>463740</v>
      </c>
      <c r="J202" s="171">
        <v>300338.5</v>
      </c>
      <c r="K202" s="171">
        <v>835162.95</v>
      </c>
      <c r="L202" s="171">
        <v>0</v>
      </c>
      <c r="M202" s="171">
        <v>0</v>
      </c>
      <c r="N202" s="171">
        <v>1085</v>
      </c>
      <c r="O202" s="171">
        <v>1394223.47</v>
      </c>
      <c r="P202" s="171">
        <v>44583.799999999988</v>
      </c>
      <c r="Q202" s="171">
        <f t="shared" si="2"/>
        <v>3049495.7199999997</v>
      </c>
      <c r="R202"/>
      <c r="S202"/>
      <c r="T202" s="3"/>
      <c r="U202"/>
      <c r="V202"/>
      <c r="X202"/>
      <c r="Y202"/>
      <c r="Z202"/>
      <c r="AA202"/>
      <c r="AB202"/>
      <c r="AC202"/>
    </row>
    <row r="203" spans="1:29" x14ac:dyDescent="0.25">
      <c r="B203" s="170" t="s">
        <v>288</v>
      </c>
      <c r="C203" s="171">
        <v>19163037</v>
      </c>
      <c r="D203" s="171">
        <v>25269722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v>2351298.33</v>
      </c>
      <c r="Q203" s="171">
        <f t="shared" si="2"/>
        <v>4975422.08</v>
      </c>
      <c r="T203" s="3"/>
    </row>
    <row r="204" spans="1:29" x14ac:dyDescent="0.25">
      <c r="B204" s="172" t="s">
        <v>289</v>
      </c>
      <c r="C204" s="171">
        <v>19163037</v>
      </c>
      <c r="D204" s="171">
        <v>25269722</v>
      </c>
      <c r="E204" s="171">
        <v>0</v>
      </c>
      <c r="F204" s="171">
        <v>233274.2</v>
      </c>
      <c r="G204" s="171">
        <v>35046</v>
      </c>
      <c r="H204" s="171">
        <v>94400</v>
      </c>
      <c r="I204" s="171">
        <v>251930</v>
      </c>
      <c r="J204" s="171">
        <v>326624</v>
      </c>
      <c r="K204" s="171">
        <v>151040</v>
      </c>
      <c r="L204" s="171">
        <v>201402.4</v>
      </c>
      <c r="M204" s="171">
        <v>305630.15000000002</v>
      </c>
      <c r="N204" s="171">
        <v>700920</v>
      </c>
      <c r="O204" s="171">
        <v>323857</v>
      </c>
      <c r="P204" s="171">
        <v>2351298.33</v>
      </c>
      <c r="Q204" s="171">
        <f t="shared" si="2"/>
        <v>4975422.08</v>
      </c>
      <c r="T204" s="3"/>
    </row>
    <row r="205" spans="1:29" s="34" customFormat="1" x14ac:dyDescent="0.25">
      <c r="A205"/>
      <c r="B205" s="170" t="s">
        <v>290</v>
      </c>
      <c r="C205" s="182">
        <v>1042562</v>
      </c>
      <c r="D205" s="169">
        <v>1042562</v>
      </c>
      <c r="E205" s="182">
        <v>0</v>
      </c>
      <c r="F205" s="182"/>
      <c r="G205" s="182"/>
      <c r="H205" s="182"/>
      <c r="I205" s="182"/>
      <c r="J205" s="182"/>
      <c r="K205" s="182"/>
      <c r="L205" s="182"/>
      <c r="M205" s="182">
        <v>0</v>
      </c>
      <c r="N205" s="182"/>
      <c r="O205" s="182"/>
      <c r="P205" s="182"/>
      <c r="Q205" s="182">
        <f t="shared" ref="Q205:Q269" si="3">SUM(E205:P205)</f>
        <v>0</v>
      </c>
      <c r="R205"/>
      <c r="S205"/>
      <c r="T205" s="3"/>
      <c r="U205"/>
      <c r="V205"/>
      <c r="X205"/>
      <c r="Y205"/>
      <c r="Z205"/>
      <c r="AA205"/>
      <c r="AB205"/>
      <c r="AC205"/>
    </row>
    <row r="206" spans="1:29" x14ac:dyDescent="0.25">
      <c r="B206" s="172" t="s">
        <v>291</v>
      </c>
      <c r="C206" s="171">
        <v>1042562</v>
      </c>
      <c r="D206" s="171">
        <v>1042562</v>
      </c>
      <c r="E206" s="171">
        <v>0</v>
      </c>
      <c r="F206" s="171"/>
      <c r="G206" s="171"/>
      <c r="H206" s="171"/>
      <c r="I206" s="171"/>
      <c r="J206" s="171"/>
      <c r="K206" s="171"/>
      <c r="L206" s="171"/>
      <c r="M206" s="171">
        <v>0</v>
      </c>
      <c r="N206" s="171"/>
      <c r="O206" s="171"/>
      <c r="P206" s="171"/>
      <c r="Q206" s="171">
        <f t="shared" si="3"/>
        <v>0</v>
      </c>
      <c r="T206" s="3"/>
    </row>
    <row r="207" spans="1:29" s="34" customFormat="1" x14ac:dyDescent="0.25">
      <c r="A207"/>
      <c r="B207" s="168" t="s">
        <v>292</v>
      </c>
      <c r="C207" s="181">
        <v>55186843</v>
      </c>
      <c r="D207" s="171">
        <v>53103924.93</v>
      </c>
      <c r="E207" s="181">
        <v>426429.53</v>
      </c>
      <c r="F207" s="181">
        <v>486989</v>
      </c>
      <c r="G207" s="181">
        <v>305013.55</v>
      </c>
      <c r="H207" s="181">
        <v>329774.23</v>
      </c>
      <c r="I207" s="181">
        <v>922364.02</v>
      </c>
      <c r="J207" s="181">
        <v>1382508.29</v>
      </c>
      <c r="K207" s="181">
        <v>342638.12</v>
      </c>
      <c r="L207" s="181">
        <v>911520.22</v>
      </c>
      <c r="M207" s="181">
        <v>679906.61</v>
      </c>
      <c r="N207" s="181">
        <v>843767</v>
      </c>
      <c r="O207" s="181">
        <v>258855.93</v>
      </c>
      <c r="P207" s="181">
        <v>1872886.1600000001</v>
      </c>
      <c r="Q207" s="181">
        <f t="shared" si="3"/>
        <v>8762652.6600000001</v>
      </c>
      <c r="R207"/>
      <c r="S207"/>
      <c r="T207" s="3"/>
      <c r="U207"/>
      <c r="V207"/>
      <c r="X207"/>
      <c r="Y207"/>
      <c r="Z207"/>
      <c r="AA207"/>
      <c r="AB207"/>
      <c r="AC207"/>
    </row>
    <row r="208" spans="1:29" x14ac:dyDescent="0.25">
      <c r="B208" s="170" t="s">
        <v>293</v>
      </c>
      <c r="C208" s="171">
        <v>15701978</v>
      </c>
      <c r="D208" s="171">
        <v>17127579.039999999</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v>295448.66000000003</v>
      </c>
      <c r="Q208" s="171">
        <f t="shared" si="3"/>
        <v>2317356.7600000002</v>
      </c>
      <c r="T208" s="3"/>
    </row>
    <row r="209" spans="1:29" s="34" customFormat="1" x14ac:dyDescent="0.25">
      <c r="A209"/>
      <c r="B209" s="172" t="s">
        <v>294</v>
      </c>
      <c r="C209" s="171">
        <v>15701978</v>
      </c>
      <c r="D209" s="171">
        <v>17127579.039999999</v>
      </c>
      <c r="E209" s="171">
        <v>0</v>
      </c>
      <c r="F209" s="171">
        <v>196175</v>
      </c>
      <c r="G209" s="171">
        <v>49284.77</v>
      </c>
      <c r="H209" s="171">
        <v>260870.56999999998</v>
      </c>
      <c r="I209" s="171">
        <v>586583.43000000005</v>
      </c>
      <c r="J209" s="171">
        <v>299513</v>
      </c>
      <c r="K209" s="171">
        <v>0</v>
      </c>
      <c r="L209" s="171">
        <v>293692.33</v>
      </c>
      <c r="M209" s="171">
        <v>116306.5</v>
      </c>
      <c r="N209" s="171">
        <v>67437</v>
      </c>
      <c r="O209" s="171">
        <v>152045.5</v>
      </c>
      <c r="P209" s="171">
        <v>295448.66000000003</v>
      </c>
      <c r="Q209" s="171">
        <f t="shared" si="3"/>
        <v>2317356.7600000002</v>
      </c>
      <c r="R209"/>
      <c r="S209"/>
      <c r="T209" s="3"/>
      <c r="U209"/>
      <c r="V209"/>
      <c r="X209"/>
      <c r="Y209"/>
      <c r="Z209"/>
      <c r="AA209"/>
      <c r="AB209"/>
      <c r="AC209"/>
    </row>
    <row r="210" spans="1:29" x14ac:dyDescent="0.25">
      <c r="B210" s="170" t="s">
        <v>295</v>
      </c>
      <c r="C210" s="171">
        <v>6678010</v>
      </c>
      <c r="D210" s="171">
        <v>9729390.8900000006</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v>1540237.5</v>
      </c>
      <c r="Q210" s="171">
        <f t="shared" si="3"/>
        <v>4344564.4400000004</v>
      </c>
      <c r="T210" s="3"/>
    </row>
    <row r="211" spans="1:29" s="34" customFormat="1" x14ac:dyDescent="0.25">
      <c r="A211"/>
      <c r="B211" s="172" t="s">
        <v>296</v>
      </c>
      <c r="C211" s="171">
        <v>6678010</v>
      </c>
      <c r="D211" s="171">
        <v>9729390.8900000006</v>
      </c>
      <c r="E211" s="171">
        <v>366429.53</v>
      </c>
      <c r="F211" s="171">
        <v>279486</v>
      </c>
      <c r="G211" s="171">
        <v>29760.78</v>
      </c>
      <c r="H211" s="171">
        <v>65570.240000000005</v>
      </c>
      <c r="I211" s="171">
        <v>324098.59000000003</v>
      </c>
      <c r="J211" s="171">
        <v>490938.25</v>
      </c>
      <c r="K211" s="171">
        <v>337638.12</v>
      </c>
      <c r="L211" s="171">
        <v>580067.89</v>
      </c>
      <c r="M211" s="171">
        <v>266700.11</v>
      </c>
      <c r="N211" s="171">
        <v>14227</v>
      </c>
      <c r="O211" s="171">
        <v>49410.43</v>
      </c>
      <c r="P211" s="171">
        <v>1540237.5</v>
      </c>
      <c r="Q211" s="171">
        <f t="shared" si="3"/>
        <v>4344564.4400000004</v>
      </c>
      <c r="R211"/>
      <c r="S211"/>
      <c r="T211" s="3"/>
      <c r="U211"/>
      <c r="V211"/>
      <c r="X211"/>
      <c r="Y211"/>
      <c r="Z211"/>
      <c r="AA211"/>
      <c r="AB211"/>
      <c r="AC211"/>
    </row>
    <row r="212" spans="1:29" x14ac:dyDescent="0.25">
      <c r="B212" s="170" t="s">
        <v>297</v>
      </c>
      <c r="C212" s="171">
        <v>31398855</v>
      </c>
      <c r="D212" s="171">
        <v>24851455</v>
      </c>
      <c r="E212" s="171">
        <v>0</v>
      </c>
      <c r="F212" s="171">
        <v>11328</v>
      </c>
      <c r="G212" s="171">
        <v>147618</v>
      </c>
      <c r="H212" s="171">
        <v>0</v>
      </c>
      <c r="I212" s="171">
        <v>11682</v>
      </c>
      <c r="J212" s="171">
        <v>587817</v>
      </c>
      <c r="K212" s="171">
        <v>0</v>
      </c>
      <c r="L212" s="171">
        <v>37760</v>
      </c>
      <c r="M212" s="171">
        <v>270200</v>
      </c>
      <c r="N212" s="171">
        <v>762103</v>
      </c>
      <c r="O212" s="171">
        <v>0</v>
      </c>
      <c r="P212" s="171">
        <v>800</v>
      </c>
      <c r="Q212" s="171">
        <f t="shared" si="3"/>
        <v>1829308</v>
      </c>
      <c r="T212" s="3"/>
    </row>
    <row r="213" spans="1:29" x14ac:dyDescent="0.25">
      <c r="B213" s="172" t="s">
        <v>298</v>
      </c>
      <c r="C213" s="171">
        <v>31398855</v>
      </c>
      <c r="D213" s="171">
        <v>24851455</v>
      </c>
      <c r="E213" s="171">
        <v>0</v>
      </c>
      <c r="F213" s="171">
        <v>11328</v>
      </c>
      <c r="G213" s="171">
        <v>147618</v>
      </c>
      <c r="H213" s="171">
        <v>0</v>
      </c>
      <c r="I213" s="171">
        <v>11682</v>
      </c>
      <c r="J213" s="171">
        <v>587817</v>
      </c>
      <c r="K213" s="171">
        <v>0</v>
      </c>
      <c r="L213" s="171">
        <v>37760</v>
      </c>
      <c r="M213" s="171">
        <v>270200</v>
      </c>
      <c r="N213" s="171">
        <v>762103</v>
      </c>
      <c r="O213" s="171">
        <v>0</v>
      </c>
      <c r="P213" s="171">
        <v>800</v>
      </c>
      <c r="Q213" s="171">
        <f t="shared" si="3"/>
        <v>1829308</v>
      </c>
      <c r="T213" s="3"/>
    </row>
    <row r="214" spans="1:29" s="34" customFormat="1" x14ac:dyDescent="0.25">
      <c r="A214"/>
      <c r="B214" s="170" t="s">
        <v>299</v>
      </c>
      <c r="C214" s="182">
        <v>1408000</v>
      </c>
      <c r="D214" s="169">
        <v>1395500</v>
      </c>
      <c r="E214" s="182">
        <v>60000</v>
      </c>
      <c r="F214" s="182">
        <v>0</v>
      </c>
      <c r="G214" s="182">
        <v>78350</v>
      </c>
      <c r="H214" s="182">
        <v>3333.42</v>
      </c>
      <c r="I214" s="182"/>
      <c r="J214" s="182">
        <v>4240.04</v>
      </c>
      <c r="K214" s="182">
        <v>5000</v>
      </c>
      <c r="L214" s="182">
        <v>0</v>
      </c>
      <c r="M214" s="182">
        <v>26700</v>
      </c>
      <c r="N214" s="182">
        <v>0</v>
      </c>
      <c r="O214" s="182">
        <v>57400</v>
      </c>
      <c r="P214" s="182">
        <v>36400</v>
      </c>
      <c r="Q214" s="182">
        <f t="shared" si="3"/>
        <v>271423.46000000002</v>
      </c>
      <c r="R214"/>
      <c r="S214"/>
      <c r="T214" s="3"/>
      <c r="U214"/>
      <c r="V214"/>
      <c r="X214"/>
      <c r="Y214"/>
      <c r="Z214"/>
      <c r="AA214"/>
      <c r="AB214"/>
      <c r="AC214"/>
    </row>
    <row r="215" spans="1:29" x14ac:dyDescent="0.25">
      <c r="B215" s="172" t="s">
        <v>300</v>
      </c>
      <c r="C215" s="171">
        <v>1408000</v>
      </c>
      <c r="D215" s="171">
        <v>1395500</v>
      </c>
      <c r="E215" s="171">
        <v>60000</v>
      </c>
      <c r="F215" s="171">
        <v>0</v>
      </c>
      <c r="G215" s="171">
        <v>78350</v>
      </c>
      <c r="H215" s="171">
        <v>3333.42</v>
      </c>
      <c r="I215" s="171"/>
      <c r="J215" s="171">
        <v>4240.04</v>
      </c>
      <c r="K215" s="171">
        <v>5000</v>
      </c>
      <c r="L215" s="171">
        <v>0</v>
      </c>
      <c r="M215" s="171">
        <v>26700</v>
      </c>
      <c r="N215" s="171">
        <v>0</v>
      </c>
      <c r="O215" s="171">
        <v>57400</v>
      </c>
      <c r="P215" s="171">
        <v>36400</v>
      </c>
      <c r="Q215" s="171">
        <f t="shared" si="3"/>
        <v>271423.46000000002</v>
      </c>
      <c r="T215" s="3"/>
    </row>
    <row r="216" spans="1:29" s="34" customFormat="1" x14ac:dyDescent="0.25">
      <c r="A216"/>
      <c r="B216" s="168" t="s">
        <v>42</v>
      </c>
      <c r="C216" s="181">
        <v>3192000</v>
      </c>
      <c r="D216" s="171">
        <v>2941280.6</v>
      </c>
      <c r="E216" s="181">
        <v>0</v>
      </c>
      <c r="F216" s="181">
        <v>0</v>
      </c>
      <c r="G216" s="181">
        <v>21825.279999999999</v>
      </c>
      <c r="H216" s="181">
        <v>26392</v>
      </c>
      <c r="I216" s="181">
        <v>260940</v>
      </c>
      <c r="J216" s="181">
        <v>83532</v>
      </c>
      <c r="K216" s="181">
        <v>0</v>
      </c>
      <c r="L216" s="181"/>
      <c r="M216" s="181">
        <v>0</v>
      </c>
      <c r="N216" s="181">
        <v>33576.699999999997</v>
      </c>
      <c r="O216" s="181">
        <v>132447.57</v>
      </c>
      <c r="P216" s="181">
        <v>106260</v>
      </c>
      <c r="Q216" s="181">
        <f t="shared" si="3"/>
        <v>664973.55000000005</v>
      </c>
      <c r="R216"/>
      <c r="S216"/>
      <c r="T216" s="3"/>
      <c r="U216"/>
      <c r="V216"/>
      <c r="X216"/>
      <c r="Y216"/>
      <c r="Z216"/>
      <c r="AA216"/>
      <c r="AB216"/>
      <c r="AC216"/>
    </row>
    <row r="217" spans="1:29" x14ac:dyDescent="0.25">
      <c r="B217" s="170" t="s">
        <v>303</v>
      </c>
      <c r="C217" s="182">
        <v>3192000</v>
      </c>
      <c r="D217" s="169">
        <v>2941280.6</v>
      </c>
      <c r="E217" s="182">
        <v>0</v>
      </c>
      <c r="F217" s="182">
        <v>0</v>
      </c>
      <c r="G217" s="182">
        <v>21825.279999999999</v>
      </c>
      <c r="H217" s="182">
        <v>26392</v>
      </c>
      <c r="I217" s="182">
        <v>260940</v>
      </c>
      <c r="J217" s="182">
        <v>83532</v>
      </c>
      <c r="K217" s="182">
        <v>0</v>
      </c>
      <c r="L217" s="182"/>
      <c r="M217" s="182">
        <v>0</v>
      </c>
      <c r="N217" s="182">
        <v>33576.699999999997</v>
      </c>
      <c r="O217" s="182">
        <v>132447.57</v>
      </c>
      <c r="P217" s="182">
        <v>106260</v>
      </c>
      <c r="Q217" s="182">
        <f t="shared" si="3"/>
        <v>664973.55000000005</v>
      </c>
      <c r="T217" s="3"/>
    </row>
    <row r="218" spans="1:29" s="34" customFormat="1" x14ac:dyDescent="0.25">
      <c r="A218"/>
      <c r="B218" s="172" t="s">
        <v>304</v>
      </c>
      <c r="C218" s="171">
        <v>3192000</v>
      </c>
      <c r="D218" s="171">
        <v>2941280.6</v>
      </c>
      <c r="E218" s="171">
        <v>0</v>
      </c>
      <c r="F218" s="171">
        <v>0</v>
      </c>
      <c r="G218" s="171">
        <v>21825.279999999999</v>
      </c>
      <c r="H218" s="171">
        <v>26392</v>
      </c>
      <c r="I218" s="171">
        <v>260940</v>
      </c>
      <c r="J218" s="171">
        <v>83532</v>
      </c>
      <c r="K218" s="171">
        <v>0</v>
      </c>
      <c r="L218" s="171"/>
      <c r="M218" s="171">
        <v>0</v>
      </c>
      <c r="N218" s="171">
        <v>33576.699999999997</v>
      </c>
      <c r="O218" s="171">
        <v>132447.57</v>
      </c>
      <c r="P218" s="171">
        <v>106260</v>
      </c>
      <c r="Q218" s="171">
        <f t="shared" si="3"/>
        <v>664973.55000000005</v>
      </c>
      <c r="R218"/>
      <c r="S218"/>
      <c r="T218" s="3"/>
      <c r="U218"/>
      <c r="V218"/>
      <c r="X218"/>
      <c r="Y218"/>
      <c r="Z218"/>
      <c r="AA218"/>
      <c r="AB218"/>
      <c r="AC218"/>
    </row>
    <row r="219" spans="1:29" x14ac:dyDescent="0.25">
      <c r="B219" s="168" t="s">
        <v>305</v>
      </c>
      <c r="C219" s="181">
        <v>10580346</v>
      </c>
      <c r="D219" s="171">
        <v>9916437.8599999994</v>
      </c>
      <c r="E219" s="181">
        <v>0</v>
      </c>
      <c r="F219" s="181">
        <v>0</v>
      </c>
      <c r="G219" s="181">
        <v>304457.58</v>
      </c>
      <c r="H219" s="181">
        <v>58967.369999999995</v>
      </c>
      <c r="I219" s="181">
        <v>0</v>
      </c>
      <c r="J219" s="181">
        <v>84911</v>
      </c>
      <c r="K219" s="181">
        <v>110597.21</v>
      </c>
      <c r="L219" s="181">
        <v>328133.03999999998</v>
      </c>
      <c r="M219" s="181">
        <v>11980.42</v>
      </c>
      <c r="N219" s="181">
        <v>0</v>
      </c>
      <c r="O219" s="181">
        <v>423291.21</v>
      </c>
      <c r="P219" s="181">
        <v>3027.99</v>
      </c>
      <c r="Q219" s="181">
        <f t="shared" si="3"/>
        <v>1325365.82</v>
      </c>
      <c r="T219" s="3"/>
    </row>
    <row r="220" spans="1:29" s="34" customFormat="1" x14ac:dyDescent="0.25">
      <c r="A220"/>
      <c r="B220" s="170" t="s">
        <v>498</v>
      </c>
      <c r="C220" s="171">
        <v>94855</v>
      </c>
      <c r="D220" s="171">
        <v>94855</v>
      </c>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2" t="s">
        <v>499</v>
      </c>
      <c r="C221" s="171">
        <v>94855</v>
      </c>
      <c r="D221" s="171">
        <v>94855</v>
      </c>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0" t="s">
        <v>306</v>
      </c>
      <c r="C222" s="171">
        <v>50000</v>
      </c>
      <c r="D222" s="171">
        <v>50000</v>
      </c>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307</v>
      </c>
      <c r="C223" s="171">
        <v>50000</v>
      </c>
      <c r="D223" s="171">
        <v>50000</v>
      </c>
      <c r="E223" s="171">
        <v>0</v>
      </c>
      <c r="F223" s="171"/>
      <c r="G223" s="171"/>
      <c r="H223" s="171"/>
      <c r="I223" s="171"/>
      <c r="J223" s="171"/>
      <c r="K223" s="171"/>
      <c r="L223" s="171"/>
      <c r="M223" s="171"/>
      <c r="N223" s="171"/>
      <c r="O223" s="171"/>
      <c r="P223" s="171"/>
      <c r="Q223" s="171">
        <f t="shared" si="3"/>
        <v>0</v>
      </c>
      <c r="T223" s="3"/>
    </row>
    <row r="224" spans="1:29" x14ac:dyDescent="0.25">
      <c r="B224" s="170" t="s">
        <v>308</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v>0</v>
      </c>
      <c r="Q224" s="171">
        <f t="shared" si="3"/>
        <v>1105293.1500000001</v>
      </c>
      <c r="T224" s="3"/>
    </row>
    <row r="225" spans="1:29" s="34" customFormat="1" x14ac:dyDescent="0.25">
      <c r="A225"/>
      <c r="B225" s="172" t="s">
        <v>309</v>
      </c>
      <c r="C225" s="171">
        <v>7154408</v>
      </c>
      <c r="D225" s="171">
        <v>6594075</v>
      </c>
      <c r="E225" s="171">
        <v>0</v>
      </c>
      <c r="F225" s="171">
        <v>0</v>
      </c>
      <c r="G225" s="171">
        <v>304457.58</v>
      </c>
      <c r="H225" s="171">
        <v>24000.02</v>
      </c>
      <c r="I225" s="171">
        <v>0</v>
      </c>
      <c r="J225" s="171">
        <v>84100</v>
      </c>
      <c r="K225" s="171">
        <v>110597.21</v>
      </c>
      <c r="L225" s="171">
        <v>298128</v>
      </c>
      <c r="M225" s="171">
        <v>0</v>
      </c>
      <c r="N225" s="171">
        <v>0</v>
      </c>
      <c r="O225" s="171">
        <v>284010.34000000003</v>
      </c>
      <c r="P225" s="171">
        <v>0</v>
      </c>
      <c r="Q225" s="171">
        <f t="shared" si="3"/>
        <v>1105293.1500000001</v>
      </c>
      <c r="R225"/>
      <c r="S225"/>
      <c r="T225" s="3"/>
      <c r="U225"/>
      <c r="V225"/>
      <c r="X225"/>
      <c r="Y225"/>
      <c r="Z225"/>
      <c r="AA225"/>
      <c r="AB225"/>
      <c r="AC225"/>
    </row>
    <row r="226" spans="1:29" x14ac:dyDescent="0.25">
      <c r="B226" s="170" t="s">
        <v>310</v>
      </c>
      <c r="C226" s="171">
        <v>162140</v>
      </c>
      <c r="D226" s="171">
        <v>114721.95999999999</v>
      </c>
      <c r="E226" s="171">
        <v>0</v>
      </c>
      <c r="F226" s="171"/>
      <c r="G226" s="171"/>
      <c r="H226" s="171">
        <v>0</v>
      </c>
      <c r="I226" s="171"/>
      <c r="J226" s="171"/>
      <c r="K226" s="171">
        <v>0</v>
      </c>
      <c r="L226" s="171"/>
      <c r="M226" s="171"/>
      <c r="N226" s="171"/>
      <c r="O226" s="171">
        <v>0</v>
      </c>
      <c r="P226" s="171">
        <v>0</v>
      </c>
      <c r="Q226" s="171">
        <f t="shared" si="3"/>
        <v>0</v>
      </c>
      <c r="T226" s="3"/>
    </row>
    <row r="227" spans="1:29" x14ac:dyDescent="0.25">
      <c r="B227" s="172" t="s">
        <v>311</v>
      </c>
      <c r="C227" s="171">
        <v>162140</v>
      </c>
      <c r="D227" s="171">
        <v>114721.95999999999</v>
      </c>
      <c r="E227" s="171">
        <v>0</v>
      </c>
      <c r="F227" s="171"/>
      <c r="G227" s="171"/>
      <c r="H227" s="171">
        <v>0</v>
      </c>
      <c r="I227" s="171"/>
      <c r="J227" s="171"/>
      <c r="K227" s="171">
        <v>0</v>
      </c>
      <c r="L227" s="171"/>
      <c r="M227" s="171"/>
      <c r="N227" s="171"/>
      <c r="O227" s="171">
        <v>0</v>
      </c>
      <c r="P227" s="171">
        <v>0</v>
      </c>
      <c r="Q227" s="171">
        <f t="shared" si="3"/>
        <v>0</v>
      </c>
      <c r="T227" s="3"/>
    </row>
    <row r="228" spans="1:29" s="34" customFormat="1" x14ac:dyDescent="0.25">
      <c r="A228"/>
      <c r="B228" s="170" t="s">
        <v>312</v>
      </c>
      <c r="C228" s="182">
        <v>3118943</v>
      </c>
      <c r="D228" s="169">
        <v>3062785.9</v>
      </c>
      <c r="E228" s="182">
        <v>0</v>
      </c>
      <c r="F228" s="182">
        <v>0</v>
      </c>
      <c r="G228" s="182">
        <v>0</v>
      </c>
      <c r="H228" s="182">
        <v>34967.35</v>
      </c>
      <c r="I228" s="182">
        <v>0</v>
      </c>
      <c r="J228" s="182">
        <v>811</v>
      </c>
      <c r="K228" s="182">
        <v>0</v>
      </c>
      <c r="L228" s="182">
        <v>30005.040000000001</v>
      </c>
      <c r="M228" s="182">
        <v>11980.42</v>
      </c>
      <c r="N228" s="182">
        <v>0</v>
      </c>
      <c r="O228" s="182">
        <v>139280.87</v>
      </c>
      <c r="P228" s="182">
        <v>3027.99</v>
      </c>
      <c r="Q228" s="182">
        <f t="shared" si="3"/>
        <v>220072.66999999998</v>
      </c>
      <c r="R228"/>
      <c r="S228"/>
      <c r="T228" s="3"/>
      <c r="U228"/>
      <c r="V228"/>
      <c r="X228"/>
      <c r="Y228"/>
      <c r="Z228"/>
      <c r="AA228"/>
      <c r="AB228"/>
      <c r="AC228"/>
    </row>
    <row r="229" spans="1:29" s="34" customFormat="1" x14ac:dyDescent="0.25">
      <c r="A229"/>
      <c r="B229" s="172" t="s">
        <v>313</v>
      </c>
      <c r="C229" s="171">
        <v>3118943</v>
      </c>
      <c r="D229" s="171">
        <v>3062785.9</v>
      </c>
      <c r="E229" s="171">
        <v>0</v>
      </c>
      <c r="F229" s="171">
        <v>0</v>
      </c>
      <c r="G229" s="171">
        <v>0</v>
      </c>
      <c r="H229" s="171">
        <v>34967.35</v>
      </c>
      <c r="I229" s="171">
        <v>0</v>
      </c>
      <c r="J229" s="171">
        <v>811</v>
      </c>
      <c r="K229" s="171">
        <v>0</v>
      </c>
      <c r="L229" s="171">
        <v>30005.040000000001</v>
      </c>
      <c r="M229" s="171">
        <v>11980.42</v>
      </c>
      <c r="N229" s="171">
        <v>0</v>
      </c>
      <c r="O229" s="171">
        <v>139280.87</v>
      </c>
      <c r="P229" s="171">
        <v>3027.99</v>
      </c>
      <c r="Q229" s="171">
        <f t="shared" si="3"/>
        <v>220072.66999999998</v>
      </c>
      <c r="R229"/>
      <c r="S229"/>
      <c r="T229" s="3"/>
      <c r="U229"/>
      <c r="V229"/>
      <c r="X229"/>
      <c r="Y229"/>
      <c r="Z229"/>
      <c r="AA229"/>
      <c r="AB229"/>
      <c r="AC229"/>
    </row>
    <row r="230" spans="1:29" s="34" customFormat="1" x14ac:dyDescent="0.25">
      <c r="A230"/>
      <c r="B230" s="168" t="s">
        <v>44</v>
      </c>
      <c r="C230" s="181">
        <v>22426427</v>
      </c>
      <c r="D230" s="171">
        <v>16344412.77</v>
      </c>
      <c r="E230" s="181">
        <v>127354.59</v>
      </c>
      <c r="F230" s="181">
        <v>299213.90000000002</v>
      </c>
      <c r="G230" s="181">
        <v>4469.84</v>
      </c>
      <c r="H230" s="181">
        <v>154814.67000000001</v>
      </c>
      <c r="I230" s="181">
        <v>80040.58</v>
      </c>
      <c r="J230" s="181">
        <v>10958.2</v>
      </c>
      <c r="K230" s="181">
        <v>123162.5</v>
      </c>
      <c r="L230" s="181">
        <v>1282821.92</v>
      </c>
      <c r="M230" s="181">
        <v>973697.8</v>
      </c>
      <c r="N230" s="181">
        <v>38110.870000000003</v>
      </c>
      <c r="O230" s="181">
        <v>71028.05</v>
      </c>
      <c r="P230" s="181">
        <v>238446.65</v>
      </c>
      <c r="Q230" s="181">
        <f t="shared" si="3"/>
        <v>3404119.57</v>
      </c>
      <c r="R230"/>
      <c r="S230"/>
      <c r="T230" s="3"/>
      <c r="U230"/>
      <c r="V230"/>
      <c r="X230"/>
      <c r="Y230"/>
      <c r="Z230"/>
      <c r="AA230"/>
      <c r="AB230"/>
      <c r="AC230"/>
    </row>
    <row r="231" spans="1:29" x14ac:dyDescent="0.25">
      <c r="B231" s="170" t="s">
        <v>314</v>
      </c>
      <c r="C231" s="171">
        <v>1652000</v>
      </c>
      <c r="D231" s="171">
        <v>1977452.5</v>
      </c>
      <c r="E231" s="171">
        <v>0</v>
      </c>
      <c r="F231" s="171"/>
      <c r="G231" s="171"/>
      <c r="H231" s="171"/>
      <c r="I231" s="171"/>
      <c r="J231" s="171">
        <v>0</v>
      </c>
      <c r="K231" s="171">
        <v>15045</v>
      </c>
      <c r="L231" s="171">
        <v>0</v>
      </c>
      <c r="M231" s="171">
        <v>508735.76</v>
      </c>
      <c r="N231" s="171">
        <v>360</v>
      </c>
      <c r="O231" s="171"/>
      <c r="P231" s="171">
        <v>126407.5</v>
      </c>
      <c r="Q231" s="171">
        <f t="shared" si="3"/>
        <v>650548.26</v>
      </c>
      <c r="T231" s="3"/>
    </row>
    <row r="232" spans="1:29" s="34" customFormat="1" x14ac:dyDescent="0.25">
      <c r="A232"/>
      <c r="B232" s="172" t="s">
        <v>315</v>
      </c>
      <c r="C232" s="171">
        <v>616000</v>
      </c>
      <c r="D232" s="171">
        <v>662452.5</v>
      </c>
      <c r="E232" s="171">
        <v>0</v>
      </c>
      <c r="F232" s="171"/>
      <c r="G232" s="171"/>
      <c r="H232" s="171"/>
      <c r="I232" s="171"/>
      <c r="J232" s="171">
        <v>0</v>
      </c>
      <c r="K232" s="171">
        <v>15045</v>
      </c>
      <c r="L232" s="171">
        <v>0</v>
      </c>
      <c r="M232" s="171">
        <v>36322.76</v>
      </c>
      <c r="N232" s="171">
        <v>0</v>
      </c>
      <c r="O232" s="171"/>
      <c r="P232" s="171">
        <v>67407.5</v>
      </c>
      <c r="Q232" s="171">
        <f t="shared" si="3"/>
        <v>118775.26000000001</v>
      </c>
      <c r="R232"/>
      <c r="S232"/>
      <c r="T232" s="3"/>
      <c r="U232"/>
      <c r="V232"/>
      <c r="X232"/>
      <c r="Y232"/>
      <c r="Z232"/>
      <c r="AA232"/>
      <c r="AB232"/>
      <c r="AC232"/>
    </row>
    <row r="233" spans="1:29" s="34" customFormat="1" x14ac:dyDescent="0.25">
      <c r="A233"/>
      <c r="B233" s="172" t="s">
        <v>317</v>
      </c>
      <c r="C233" s="171">
        <v>1006000</v>
      </c>
      <c r="D233" s="171">
        <v>1232000</v>
      </c>
      <c r="E233" s="171">
        <v>0</v>
      </c>
      <c r="F233" s="171"/>
      <c r="G233" s="171"/>
      <c r="H233" s="171"/>
      <c r="I233" s="171"/>
      <c r="J233" s="171">
        <v>0</v>
      </c>
      <c r="K233" s="171">
        <v>0</v>
      </c>
      <c r="L233" s="171">
        <v>0</v>
      </c>
      <c r="M233" s="171">
        <v>472413</v>
      </c>
      <c r="N233" s="171">
        <v>360</v>
      </c>
      <c r="O233" s="171"/>
      <c r="P233" s="171">
        <v>0</v>
      </c>
      <c r="Q233" s="171">
        <f t="shared" si="3"/>
        <v>472773</v>
      </c>
      <c r="R233"/>
      <c r="S233"/>
      <c r="T233" s="3"/>
      <c r="U233"/>
      <c r="V233"/>
      <c r="X233"/>
      <c r="Y233"/>
      <c r="Z233"/>
      <c r="AA233"/>
      <c r="AB233"/>
      <c r="AC233"/>
    </row>
    <row r="234" spans="1:29" x14ac:dyDescent="0.25">
      <c r="B234" s="172" t="s">
        <v>318</v>
      </c>
      <c r="C234" s="171">
        <v>30000</v>
      </c>
      <c r="D234" s="171">
        <v>83000</v>
      </c>
      <c r="E234" s="171">
        <v>0</v>
      </c>
      <c r="F234" s="171"/>
      <c r="G234" s="171"/>
      <c r="H234" s="171"/>
      <c r="I234" s="171"/>
      <c r="J234" s="171"/>
      <c r="K234" s="171">
        <v>0</v>
      </c>
      <c r="L234" s="171"/>
      <c r="M234" s="171"/>
      <c r="N234" s="171">
        <v>0</v>
      </c>
      <c r="O234" s="171"/>
      <c r="P234" s="171">
        <v>59000</v>
      </c>
      <c r="Q234" s="171">
        <f t="shared" si="3"/>
        <v>59000</v>
      </c>
      <c r="T234" s="3"/>
    </row>
    <row r="235" spans="1:29" x14ac:dyDescent="0.25">
      <c r="B235" s="170" t="s">
        <v>319</v>
      </c>
      <c r="C235" s="171">
        <v>2247894</v>
      </c>
      <c r="D235" s="171">
        <v>2129894</v>
      </c>
      <c r="E235" s="171">
        <v>0</v>
      </c>
      <c r="F235" s="171"/>
      <c r="G235" s="171"/>
      <c r="H235" s="171">
        <v>0</v>
      </c>
      <c r="I235" s="171"/>
      <c r="J235" s="171">
        <v>0</v>
      </c>
      <c r="K235" s="171">
        <v>0</v>
      </c>
      <c r="L235" s="171">
        <v>261842</v>
      </c>
      <c r="M235" s="171">
        <v>0</v>
      </c>
      <c r="N235" s="171"/>
      <c r="O235" s="171">
        <v>0</v>
      </c>
      <c r="P235" s="171"/>
      <c r="Q235" s="171">
        <f t="shared" si="3"/>
        <v>261842</v>
      </c>
      <c r="T235" s="3"/>
    </row>
    <row r="236" spans="1:29" s="34" customFormat="1" x14ac:dyDescent="0.25">
      <c r="A236"/>
      <c r="B236" s="172" t="s">
        <v>320</v>
      </c>
      <c r="C236" s="171">
        <v>1632952</v>
      </c>
      <c r="D236" s="171">
        <v>1514952</v>
      </c>
      <c r="E236" s="171">
        <v>0</v>
      </c>
      <c r="F236" s="171"/>
      <c r="G236" s="171"/>
      <c r="H236" s="171">
        <v>0</v>
      </c>
      <c r="I236" s="171"/>
      <c r="J236" s="171">
        <v>0</v>
      </c>
      <c r="K236" s="171">
        <v>0</v>
      </c>
      <c r="L236" s="171">
        <v>126968</v>
      </c>
      <c r="M236" s="171">
        <v>0</v>
      </c>
      <c r="N236" s="171"/>
      <c r="O236" s="171">
        <v>0</v>
      </c>
      <c r="P236" s="171"/>
      <c r="Q236" s="171">
        <f t="shared" si="3"/>
        <v>126968</v>
      </c>
      <c r="R236"/>
      <c r="S236"/>
      <c r="T236" s="3"/>
      <c r="U236"/>
      <c r="V236"/>
      <c r="X236"/>
      <c r="Y236"/>
      <c r="Z236"/>
      <c r="AA236"/>
      <c r="AB236"/>
      <c r="AC236"/>
    </row>
    <row r="237" spans="1:29" x14ac:dyDescent="0.25">
      <c r="B237" s="172" t="s">
        <v>477</v>
      </c>
      <c r="C237" s="171">
        <v>250000</v>
      </c>
      <c r="D237" s="171">
        <v>250000</v>
      </c>
      <c r="E237" s="171">
        <v>0</v>
      </c>
      <c r="F237" s="171"/>
      <c r="G237" s="171"/>
      <c r="H237" s="171"/>
      <c r="I237" s="171"/>
      <c r="J237" s="171"/>
      <c r="K237" s="171"/>
      <c r="L237" s="171">
        <v>134874</v>
      </c>
      <c r="M237" s="171">
        <v>0</v>
      </c>
      <c r="N237" s="171"/>
      <c r="O237" s="171"/>
      <c r="P237" s="171"/>
      <c r="Q237" s="171">
        <f t="shared" si="3"/>
        <v>134874</v>
      </c>
      <c r="T237" s="3"/>
    </row>
    <row r="238" spans="1:29" x14ac:dyDescent="0.25">
      <c r="B238" s="172" t="s">
        <v>321</v>
      </c>
      <c r="C238" s="171">
        <v>364942</v>
      </c>
      <c r="D238" s="171">
        <v>364942</v>
      </c>
      <c r="E238" s="171">
        <v>0</v>
      </c>
      <c r="F238" s="171"/>
      <c r="G238" s="171"/>
      <c r="H238" s="171"/>
      <c r="I238" s="171"/>
      <c r="J238" s="171"/>
      <c r="K238" s="171"/>
      <c r="L238" s="171"/>
      <c r="M238" s="171"/>
      <c r="N238" s="171"/>
      <c r="O238" s="171"/>
      <c r="P238" s="171"/>
      <c r="Q238" s="171">
        <f t="shared" si="3"/>
        <v>0</v>
      </c>
      <c r="T238" s="3"/>
    </row>
    <row r="239" spans="1:29" x14ac:dyDescent="0.25">
      <c r="B239" s="170" t="s">
        <v>322</v>
      </c>
      <c r="C239" s="171">
        <v>18492333</v>
      </c>
      <c r="D239" s="171">
        <v>12156570.67</v>
      </c>
      <c r="E239" s="171">
        <v>127354.59</v>
      </c>
      <c r="F239" s="171">
        <v>299213.90000000002</v>
      </c>
      <c r="G239" s="171">
        <v>4469.84</v>
      </c>
      <c r="H239" s="171">
        <v>154814.67000000001</v>
      </c>
      <c r="I239" s="171">
        <v>80040.58</v>
      </c>
      <c r="J239" s="171">
        <v>10958.2</v>
      </c>
      <c r="K239" s="171">
        <v>71572.899999999994</v>
      </c>
      <c r="L239" s="171">
        <v>1020979.92</v>
      </c>
      <c r="M239" s="171">
        <v>464962.04</v>
      </c>
      <c r="N239" s="171">
        <v>37750.870000000003</v>
      </c>
      <c r="O239" s="171">
        <v>71028.05</v>
      </c>
      <c r="P239" s="171">
        <v>77288.149999999994</v>
      </c>
      <c r="Q239" s="171">
        <f t="shared" si="3"/>
        <v>2420433.71</v>
      </c>
      <c r="T239" s="3"/>
    </row>
    <row r="240" spans="1:29" x14ac:dyDescent="0.25">
      <c r="B240" s="172" t="s">
        <v>325</v>
      </c>
      <c r="C240" s="171">
        <v>2525629</v>
      </c>
      <c r="D240" s="171">
        <v>3477019</v>
      </c>
      <c r="E240" s="171">
        <v>127354.59</v>
      </c>
      <c r="F240" s="171">
        <v>1168.2</v>
      </c>
      <c r="G240" s="171">
        <v>4469.84</v>
      </c>
      <c r="H240" s="171">
        <v>3584.17</v>
      </c>
      <c r="I240" s="171">
        <v>52163.08</v>
      </c>
      <c r="J240" s="171">
        <v>9657.2000000000007</v>
      </c>
      <c r="K240" s="171">
        <v>31860</v>
      </c>
      <c r="L240" s="171">
        <v>45658</v>
      </c>
      <c r="M240" s="171">
        <v>88941.32</v>
      </c>
      <c r="N240" s="171">
        <v>32033.15</v>
      </c>
      <c r="O240" s="171">
        <v>10581.06</v>
      </c>
      <c r="P240" s="171">
        <v>17629.400000000001</v>
      </c>
      <c r="Q240" s="171">
        <f t="shared" si="3"/>
        <v>425100.01000000007</v>
      </c>
      <c r="T240" s="3"/>
    </row>
    <row r="241" spans="1:29" x14ac:dyDescent="0.25">
      <c r="B241" s="172" t="s">
        <v>326</v>
      </c>
      <c r="C241" s="171">
        <v>1000000</v>
      </c>
      <c r="D241" s="171">
        <v>0</v>
      </c>
      <c r="E241" s="171">
        <v>0</v>
      </c>
      <c r="F241" s="171"/>
      <c r="G241" s="171"/>
      <c r="H241" s="171"/>
      <c r="I241" s="171"/>
      <c r="J241" s="171">
        <v>0</v>
      </c>
      <c r="K241" s="171"/>
      <c r="L241" s="171"/>
      <c r="M241" s="171"/>
      <c r="N241" s="171"/>
      <c r="O241" s="171"/>
      <c r="P241" s="171"/>
      <c r="Q241" s="171">
        <f t="shared" si="3"/>
        <v>0</v>
      </c>
      <c r="T241" s="3"/>
    </row>
    <row r="242" spans="1:29" s="34" customFormat="1" x14ac:dyDescent="0.25">
      <c r="A242"/>
      <c r="B242" s="172" t="s">
        <v>327</v>
      </c>
      <c r="C242" s="171">
        <v>14966704</v>
      </c>
      <c r="D242" s="171">
        <v>8679551.6699999999</v>
      </c>
      <c r="E242" s="171">
        <v>0</v>
      </c>
      <c r="F242" s="171">
        <v>298045.7</v>
      </c>
      <c r="G242" s="171">
        <v>0</v>
      </c>
      <c r="H242" s="171">
        <v>151230.5</v>
      </c>
      <c r="I242" s="171">
        <v>27877.5</v>
      </c>
      <c r="J242" s="171">
        <v>1301</v>
      </c>
      <c r="K242" s="171">
        <v>39712.9</v>
      </c>
      <c r="L242" s="171">
        <v>975321.92</v>
      </c>
      <c r="M242" s="171">
        <v>376020.72</v>
      </c>
      <c r="N242" s="171">
        <v>5717.7199999999993</v>
      </c>
      <c r="O242" s="171">
        <v>60446.99</v>
      </c>
      <c r="P242" s="171">
        <v>59658.75</v>
      </c>
      <c r="Q242" s="171">
        <f t="shared" si="3"/>
        <v>1995333.7</v>
      </c>
      <c r="R242"/>
      <c r="S242"/>
      <c r="T242" s="3"/>
      <c r="U242"/>
      <c r="V242"/>
      <c r="X242"/>
      <c r="Y242"/>
      <c r="Z242"/>
      <c r="AA242"/>
      <c r="AB242"/>
      <c r="AC242"/>
    </row>
    <row r="243" spans="1:29" x14ac:dyDescent="0.25">
      <c r="B243" s="170" t="s">
        <v>328</v>
      </c>
      <c r="C243" s="171">
        <v>34200</v>
      </c>
      <c r="D243" s="171">
        <v>80495.600000000006</v>
      </c>
      <c r="E243" s="171">
        <v>0</v>
      </c>
      <c r="F243" s="171"/>
      <c r="G243" s="171"/>
      <c r="H243" s="171"/>
      <c r="I243" s="171"/>
      <c r="J243" s="171">
        <v>0</v>
      </c>
      <c r="K243" s="171">
        <v>36544.6</v>
      </c>
      <c r="L243" s="171"/>
      <c r="M243" s="171"/>
      <c r="N243" s="171">
        <v>0</v>
      </c>
      <c r="O243" s="171">
        <v>0</v>
      </c>
      <c r="P243" s="171">
        <v>34751</v>
      </c>
      <c r="Q243" s="171">
        <f t="shared" si="3"/>
        <v>71295.600000000006</v>
      </c>
      <c r="T243" s="3"/>
    </row>
    <row r="244" spans="1:29" x14ac:dyDescent="0.25">
      <c r="B244" s="172" t="s">
        <v>329</v>
      </c>
      <c r="C244" s="182">
        <v>26200</v>
      </c>
      <c r="D244" s="169">
        <v>72495.600000000006</v>
      </c>
      <c r="E244" s="182">
        <v>0</v>
      </c>
      <c r="F244" s="182"/>
      <c r="G244" s="182"/>
      <c r="H244" s="182"/>
      <c r="I244" s="182"/>
      <c r="J244" s="182">
        <v>0</v>
      </c>
      <c r="K244" s="182">
        <v>36544.6</v>
      </c>
      <c r="L244" s="182"/>
      <c r="M244" s="182"/>
      <c r="N244" s="182">
        <v>0</v>
      </c>
      <c r="O244" s="182">
        <v>0</v>
      </c>
      <c r="P244" s="182">
        <v>34751</v>
      </c>
      <c r="Q244" s="182">
        <f t="shared" si="3"/>
        <v>71295.600000000006</v>
      </c>
      <c r="T244" s="3"/>
    </row>
    <row r="245" spans="1:29" x14ac:dyDescent="0.25">
      <c r="B245" s="75" t="s">
        <v>501</v>
      </c>
      <c r="C245" s="171">
        <v>8000</v>
      </c>
      <c r="D245" s="171">
        <v>8000</v>
      </c>
      <c r="E245" s="171">
        <v>0</v>
      </c>
      <c r="F245" s="171"/>
      <c r="G245" s="171"/>
      <c r="H245" s="171"/>
      <c r="I245" s="171"/>
      <c r="J245" s="171"/>
      <c r="K245" s="171"/>
      <c r="L245" s="171"/>
      <c r="M245" s="171"/>
      <c r="N245" s="171"/>
      <c r="O245" s="171"/>
      <c r="P245" s="171"/>
      <c r="Q245" s="171">
        <f t="shared" si="3"/>
        <v>0</v>
      </c>
      <c r="T245" s="3"/>
    </row>
    <row r="246" spans="1:29" s="34" customFormat="1" x14ac:dyDescent="0.25">
      <c r="A246"/>
      <c r="B246" s="168" t="s">
        <v>45</v>
      </c>
      <c r="C246" s="181">
        <v>109413270</v>
      </c>
      <c r="D246" s="171">
        <v>121134222.46000001</v>
      </c>
      <c r="E246" s="181">
        <v>245000</v>
      </c>
      <c r="F246" s="181">
        <v>2357434.12</v>
      </c>
      <c r="G246" s="181">
        <v>10495112.110000001</v>
      </c>
      <c r="H246" s="181">
        <v>599910.14</v>
      </c>
      <c r="I246" s="181">
        <v>3223603.4499999997</v>
      </c>
      <c r="J246" s="181">
        <v>1736902.8800000001</v>
      </c>
      <c r="K246" s="181">
        <v>6882687.5199999996</v>
      </c>
      <c r="L246" s="181">
        <v>1652911.2</v>
      </c>
      <c r="M246" s="181">
        <v>3168633.2300000004</v>
      </c>
      <c r="N246" s="181">
        <v>1320534.3499999999</v>
      </c>
      <c r="O246" s="181">
        <v>3309424.2399999998</v>
      </c>
      <c r="P246" s="181">
        <v>4865196.91</v>
      </c>
      <c r="Q246" s="181">
        <f t="shared" si="3"/>
        <v>39857350.150000006</v>
      </c>
      <c r="R246"/>
      <c r="S246"/>
      <c r="T246" s="3"/>
      <c r="U246"/>
      <c r="V246"/>
      <c r="X246"/>
      <c r="Y246"/>
      <c r="Z246"/>
      <c r="AA246"/>
      <c r="AB246"/>
      <c r="AC246"/>
    </row>
    <row r="247" spans="1:29" x14ac:dyDescent="0.25">
      <c r="B247" s="170" t="s">
        <v>330</v>
      </c>
      <c r="C247" s="171">
        <v>103920224</v>
      </c>
      <c r="D247" s="171">
        <v>114731698.94000001</v>
      </c>
      <c r="E247" s="171">
        <v>245000</v>
      </c>
      <c r="F247" s="171">
        <v>2357434.12</v>
      </c>
      <c r="G247" s="171">
        <v>10162340.950000001</v>
      </c>
      <c r="H247" s="171">
        <v>370977.4</v>
      </c>
      <c r="I247" s="171">
        <v>3162231.65</v>
      </c>
      <c r="J247" s="171">
        <v>1522777.8800000001</v>
      </c>
      <c r="K247" s="171">
        <v>6836267.5199999996</v>
      </c>
      <c r="L247" s="171">
        <v>1347221.25</v>
      </c>
      <c r="M247" s="171">
        <v>2717513.39</v>
      </c>
      <c r="N247" s="171">
        <v>1309436.3799999999</v>
      </c>
      <c r="O247" s="171">
        <v>2780284.07</v>
      </c>
      <c r="P247" s="171">
        <v>4504845.41</v>
      </c>
      <c r="Q247" s="171">
        <f t="shared" si="3"/>
        <v>37316330.019999996</v>
      </c>
      <c r="T247" s="3"/>
    </row>
    <row r="248" spans="1:29" x14ac:dyDescent="0.25">
      <c r="B248" s="172" t="s">
        <v>331</v>
      </c>
      <c r="C248" s="171">
        <v>97203116</v>
      </c>
      <c r="D248" s="171">
        <v>104920116</v>
      </c>
      <c r="E248" s="171">
        <v>245000</v>
      </c>
      <c r="F248" s="171">
        <v>2279616.87</v>
      </c>
      <c r="G248" s="171">
        <v>9722193.3000000007</v>
      </c>
      <c r="H248" s="171">
        <v>275549.71000000002</v>
      </c>
      <c r="I248" s="171">
        <v>2804926.85</v>
      </c>
      <c r="J248" s="171">
        <v>1330876.56</v>
      </c>
      <c r="K248" s="171">
        <v>5662693.5099999998</v>
      </c>
      <c r="L248" s="171">
        <v>1324801.3600000001</v>
      </c>
      <c r="M248" s="171">
        <v>2126063.75</v>
      </c>
      <c r="N248" s="171">
        <v>1307500</v>
      </c>
      <c r="O248" s="171">
        <v>2326400</v>
      </c>
      <c r="P248" s="171">
        <v>4243191.74</v>
      </c>
      <c r="Q248" s="171">
        <f t="shared" si="3"/>
        <v>33648813.650000006</v>
      </c>
      <c r="T248" s="3"/>
    </row>
    <row r="249" spans="1:29" x14ac:dyDescent="0.25">
      <c r="B249" s="172" t="s">
        <v>332</v>
      </c>
      <c r="C249" s="171">
        <v>5846000</v>
      </c>
      <c r="D249" s="171">
        <v>8869130.0099999998</v>
      </c>
      <c r="E249" s="171">
        <v>0</v>
      </c>
      <c r="F249" s="171">
        <v>77817.25</v>
      </c>
      <c r="G249" s="171">
        <v>440147.65</v>
      </c>
      <c r="H249" s="171">
        <v>42519.65</v>
      </c>
      <c r="I249" s="171">
        <v>357304.8</v>
      </c>
      <c r="J249" s="171">
        <v>190431.32</v>
      </c>
      <c r="K249" s="171">
        <v>1173574.01</v>
      </c>
      <c r="L249" s="171">
        <v>22419.89</v>
      </c>
      <c r="M249" s="171">
        <v>534613.46</v>
      </c>
      <c r="N249" s="171">
        <v>0</v>
      </c>
      <c r="O249" s="171">
        <v>451253.07</v>
      </c>
      <c r="P249" s="171">
        <v>187069.19</v>
      </c>
      <c r="Q249" s="171">
        <f t="shared" si="3"/>
        <v>3477150.29</v>
      </c>
      <c r="T249" s="3"/>
    </row>
    <row r="250" spans="1:29" s="34" customFormat="1" x14ac:dyDescent="0.25">
      <c r="A250"/>
      <c r="B250" s="172" t="s">
        <v>535</v>
      </c>
      <c r="C250" s="171">
        <v>44870</v>
      </c>
      <c r="D250" s="171">
        <v>44870</v>
      </c>
      <c r="E250" s="171">
        <v>0</v>
      </c>
      <c r="F250" s="171"/>
      <c r="G250" s="171"/>
      <c r="H250" s="171"/>
      <c r="I250" s="171"/>
      <c r="J250" s="171"/>
      <c r="K250" s="171"/>
      <c r="L250" s="171"/>
      <c r="M250" s="171"/>
      <c r="N250" s="171"/>
      <c r="O250" s="171"/>
      <c r="P250" s="171"/>
      <c r="Q250" s="171">
        <f t="shared" si="3"/>
        <v>0</v>
      </c>
      <c r="R250"/>
      <c r="S250"/>
      <c r="T250" s="3"/>
      <c r="U250"/>
      <c r="V250"/>
      <c r="X250"/>
      <c r="Y250"/>
      <c r="Z250"/>
      <c r="AA250"/>
      <c r="AB250"/>
      <c r="AC250"/>
    </row>
    <row r="251" spans="1:29" x14ac:dyDescent="0.25">
      <c r="B251" s="172" t="s">
        <v>333</v>
      </c>
      <c r="C251" s="171">
        <v>126000</v>
      </c>
      <c r="D251" s="171">
        <v>116999.93</v>
      </c>
      <c r="E251" s="171">
        <v>0</v>
      </c>
      <c r="F251" s="171"/>
      <c r="G251" s="171"/>
      <c r="H251" s="171">
        <v>0</v>
      </c>
      <c r="I251" s="171"/>
      <c r="J251" s="171">
        <v>1250</v>
      </c>
      <c r="K251" s="171">
        <v>0</v>
      </c>
      <c r="L251" s="171"/>
      <c r="M251" s="171">
        <v>700</v>
      </c>
      <c r="N251" s="171"/>
      <c r="O251" s="171"/>
      <c r="P251" s="171">
        <v>3499.93</v>
      </c>
      <c r="Q251" s="171">
        <f t="shared" si="3"/>
        <v>5449.93</v>
      </c>
      <c r="T251" s="3"/>
    </row>
    <row r="252" spans="1:29" x14ac:dyDescent="0.25">
      <c r="B252" s="172" t="s">
        <v>334</v>
      </c>
      <c r="C252" s="171">
        <v>303720</v>
      </c>
      <c r="D252" s="171">
        <v>409355</v>
      </c>
      <c r="E252" s="171">
        <v>0</v>
      </c>
      <c r="F252" s="171"/>
      <c r="G252" s="171">
        <v>0</v>
      </c>
      <c r="H252" s="171">
        <v>52908.04</v>
      </c>
      <c r="I252" s="171">
        <v>0</v>
      </c>
      <c r="J252" s="171">
        <v>220</v>
      </c>
      <c r="K252" s="171">
        <v>0</v>
      </c>
      <c r="L252" s="171">
        <v>0</v>
      </c>
      <c r="M252" s="171">
        <v>56136.18</v>
      </c>
      <c r="N252" s="171">
        <v>1936.38</v>
      </c>
      <c r="O252" s="171">
        <v>2631</v>
      </c>
      <c r="P252" s="171">
        <v>65989.55</v>
      </c>
      <c r="Q252" s="171">
        <f t="shared" si="3"/>
        <v>179821.15000000002</v>
      </c>
      <c r="T252" s="3"/>
    </row>
    <row r="253" spans="1:29" s="34" customFormat="1" x14ac:dyDescent="0.25">
      <c r="A253"/>
      <c r="B253" s="172" t="s">
        <v>335</v>
      </c>
      <c r="C253" s="171">
        <v>396518</v>
      </c>
      <c r="D253" s="171">
        <v>371228</v>
      </c>
      <c r="E253" s="171">
        <v>0</v>
      </c>
      <c r="F253" s="171"/>
      <c r="G253" s="171"/>
      <c r="H253" s="171"/>
      <c r="I253" s="171"/>
      <c r="J253" s="171"/>
      <c r="K253" s="171"/>
      <c r="L253" s="171"/>
      <c r="M253" s="171"/>
      <c r="N253" s="171"/>
      <c r="O253" s="171">
        <v>0</v>
      </c>
      <c r="P253" s="171">
        <v>5095</v>
      </c>
      <c r="Q253" s="171">
        <f t="shared" si="3"/>
        <v>5095</v>
      </c>
      <c r="R253"/>
      <c r="S253"/>
      <c r="T253" s="3"/>
      <c r="U253"/>
      <c r="V253"/>
      <c r="X253"/>
      <c r="Y253"/>
      <c r="Z253"/>
      <c r="AA253"/>
      <c r="AB253"/>
      <c r="AC253"/>
    </row>
    <row r="254" spans="1:29" x14ac:dyDescent="0.25">
      <c r="B254" s="170" t="s">
        <v>336</v>
      </c>
      <c r="C254" s="171">
        <v>5493046</v>
      </c>
      <c r="D254" s="171">
        <v>6402523.5200000005</v>
      </c>
      <c r="E254" s="171">
        <v>0</v>
      </c>
      <c r="F254" s="171">
        <v>0</v>
      </c>
      <c r="G254" s="171">
        <v>332771.15999999997</v>
      </c>
      <c r="H254" s="171">
        <v>228932.74</v>
      </c>
      <c r="I254" s="171">
        <v>61371.8</v>
      </c>
      <c r="J254" s="171">
        <v>214125</v>
      </c>
      <c r="K254" s="171">
        <v>46420</v>
      </c>
      <c r="L254" s="171">
        <v>305689.95</v>
      </c>
      <c r="M254" s="171">
        <v>451119.84</v>
      </c>
      <c r="N254" s="171">
        <v>11097.970000000001</v>
      </c>
      <c r="O254" s="171">
        <v>529140.17000000004</v>
      </c>
      <c r="P254" s="171">
        <v>360351.5</v>
      </c>
      <c r="Q254" s="171">
        <f t="shared" si="3"/>
        <v>2541020.13</v>
      </c>
      <c r="T254" s="3"/>
    </row>
    <row r="255" spans="1:29" x14ac:dyDescent="0.25">
      <c r="B255" s="170" t="s">
        <v>337</v>
      </c>
      <c r="C255" s="171">
        <v>3585</v>
      </c>
      <c r="D255" s="171">
        <v>4210</v>
      </c>
      <c r="E255" s="171">
        <v>0</v>
      </c>
      <c r="F255" s="171"/>
      <c r="G255" s="171">
        <v>0</v>
      </c>
      <c r="H255" s="171"/>
      <c r="I255" s="171"/>
      <c r="J255" s="171"/>
      <c r="K255" s="171">
        <v>0</v>
      </c>
      <c r="L255" s="171"/>
      <c r="M255" s="171"/>
      <c r="N255" s="171"/>
      <c r="O255" s="171"/>
      <c r="P255" s="171"/>
      <c r="Q255" s="171">
        <f t="shared" si="3"/>
        <v>0</v>
      </c>
      <c r="T255" s="3"/>
    </row>
    <row r="256" spans="1:29" x14ac:dyDescent="0.25">
      <c r="B256" s="172" t="s">
        <v>338</v>
      </c>
      <c r="C256" s="171">
        <v>640600</v>
      </c>
      <c r="D256" s="171">
        <v>602600</v>
      </c>
      <c r="E256" s="171">
        <v>0</v>
      </c>
      <c r="F256" s="171"/>
      <c r="G256" s="171"/>
      <c r="H256" s="171">
        <v>0</v>
      </c>
      <c r="I256" s="171"/>
      <c r="J256" s="171">
        <v>0</v>
      </c>
      <c r="K256" s="171">
        <v>0</v>
      </c>
      <c r="L256" s="171">
        <v>56079.5</v>
      </c>
      <c r="M256" s="171">
        <v>0</v>
      </c>
      <c r="N256" s="171"/>
      <c r="O256" s="171"/>
      <c r="P256" s="171"/>
      <c r="Q256" s="171">
        <f t="shared" si="3"/>
        <v>56079.5</v>
      </c>
      <c r="T256" s="3"/>
    </row>
    <row r="257" spans="1:29" x14ac:dyDescent="0.25">
      <c r="B257" s="172" t="s">
        <v>339</v>
      </c>
      <c r="C257" s="171">
        <v>27000</v>
      </c>
      <c r="D257" s="171">
        <v>50650</v>
      </c>
      <c r="E257" s="171">
        <v>0</v>
      </c>
      <c r="F257" s="171"/>
      <c r="G257" s="171">
        <v>7608</v>
      </c>
      <c r="H257" s="171">
        <v>570</v>
      </c>
      <c r="I257" s="171"/>
      <c r="J257" s="171"/>
      <c r="K257" s="171"/>
      <c r="L257" s="171"/>
      <c r="M257" s="171">
        <v>2113.64</v>
      </c>
      <c r="N257" s="171"/>
      <c r="O257" s="171">
        <v>657</v>
      </c>
      <c r="P257" s="171">
        <v>650</v>
      </c>
      <c r="Q257" s="171">
        <f t="shared" si="3"/>
        <v>11598.64</v>
      </c>
      <c r="T257" s="3"/>
    </row>
    <row r="258" spans="1:29" x14ac:dyDescent="0.25">
      <c r="B258" s="172" t="s">
        <v>340</v>
      </c>
      <c r="C258" s="182">
        <v>3943593</v>
      </c>
      <c r="D258" s="169">
        <v>4226217.28</v>
      </c>
      <c r="E258" s="182">
        <v>0</v>
      </c>
      <c r="F258" s="182">
        <v>0</v>
      </c>
      <c r="G258" s="182">
        <v>308534.59999999998</v>
      </c>
      <c r="H258" s="182">
        <v>228262.74</v>
      </c>
      <c r="I258" s="182">
        <v>30090</v>
      </c>
      <c r="J258" s="182">
        <v>5900</v>
      </c>
      <c r="K258" s="182">
        <v>8120</v>
      </c>
      <c r="L258" s="182">
        <v>243994.5</v>
      </c>
      <c r="M258" s="182">
        <v>197642.6</v>
      </c>
      <c r="N258" s="182">
        <v>5948.97</v>
      </c>
      <c r="O258" s="182">
        <v>345165.77</v>
      </c>
      <c r="P258" s="182">
        <v>237565.5</v>
      </c>
      <c r="Q258" s="182">
        <f t="shared" si="3"/>
        <v>1611224.68</v>
      </c>
      <c r="T258" s="3"/>
    </row>
    <row r="259" spans="1:29" s="34" customFormat="1" x14ac:dyDescent="0.25">
      <c r="A259"/>
      <c r="B259" s="172" t="s">
        <v>341</v>
      </c>
      <c r="C259" s="171">
        <v>878268</v>
      </c>
      <c r="D259" s="171">
        <v>1518846.24</v>
      </c>
      <c r="E259" s="171">
        <v>0</v>
      </c>
      <c r="F259" s="171">
        <v>0</v>
      </c>
      <c r="G259" s="171">
        <v>16628.560000000001</v>
      </c>
      <c r="H259" s="171">
        <v>100</v>
      </c>
      <c r="I259" s="171">
        <v>31281.8</v>
      </c>
      <c r="J259" s="171">
        <v>208225</v>
      </c>
      <c r="K259" s="171">
        <v>38300</v>
      </c>
      <c r="L259" s="171">
        <v>5615.95</v>
      </c>
      <c r="M259" s="171">
        <v>251363.6</v>
      </c>
      <c r="N259" s="171">
        <v>5149</v>
      </c>
      <c r="O259" s="171">
        <v>183317.4</v>
      </c>
      <c r="P259" s="171">
        <v>122136</v>
      </c>
      <c r="Q259" s="171">
        <f t="shared" si="3"/>
        <v>862117.31</v>
      </c>
      <c r="R259"/>
      <c r="S259"/>
      <c r="T259" s="3"/>
      <c r="U259"/>
      <c r="V259"/>
      <c r="X259"/>
      <c r="Y259"/>
      <c r="Z259"/>
      <c r="AA259"/>
      <c r="AB259"/>
      <c r="AC259"/>
    </row>
    <row r="260" spans="1:29" x14ac:dyDescent="0.25">
      <c r="B260" s="168" t="s">
        <v>46</v>
      </c>
      <c r="C260" s="181">
        <v>402146499</v>
      </c>
      <c r="D260" s="171">
        <v>423405068.21000004</v>
      </c>
      <c r="E260" s="181">
        <v>1152697.18</v>
      </c>
      <c r="F260" s="181">
        <v>1932128.68</v>
      </c>
      <c r="G260" s="181">
        <v>5304045.83</v>
      </c>
      <c r="H260" s="181">
        <v>3704223.98</v>
      </c>
      <c r="I260" s="181">
        <v>3212218.8200000003</v>
      </c>
      <c r="J260" s="181">
        <v>4015372.5500000003</v>
      </c>
      <c r="K260" s="181">
        <v>1609944.68</v>
      </c>
      <c r="L260" s="181">
        <v>15433132.26</v>
      </c>
      <c r="M260" s="181">
        <v>10993649.720000001</v>
      </c>
      <c r="N260" s="181">
        <v>14429550.98</v>
      </c>
      <c r="O260" s="181">
        <v>11478316.75</v>
      </c>
      <c r="P260" s="181">
        <v>7085197.6799999997</v>
      </c>
      <c r="Q260" s="181">
        <f t="shared" si="3"/>
        <v>80350479.109999985</v>
      </c>
      <c r="T260" s="3"/>
    </row>
    <row r="261" spans="1:29" x14ac:dyDescent="0.25">
      <c r="B261" s="170" t="s">
        <v>342</v>
      </c>
      <c r="C261" s="171">
        <v>29318971</v>
      </c>
      <c r="D261" s="171">
        <v>29379208.379999999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301020.88</v>
      </c>
      <c r="O261" s="171">
        <v>10306.9</v>
      </c>
      <c r="P261" s="171">
        <v>420441.19</v>
      </c>
      <c r="Q261" s="171">
        <f t="shared" si="3"/>
        <v>4456823.6400000006</v>
      </c>
      <c r="T261" s="3"/>
    </row>
    <row r="262" spans="1:29" x14ac:dyDescent="0.25">
      <c r="B262" s="172" t="s">
        <v>343</v>
      </c>
      <c r="C262" s="171">
        <v>27690640</v>
      </c>
      <c r="D262" s="171">
        <v>27849278.379999999</v>
      </c>
      <c r="E262" s="171">
        <v>725389.31</v>
      </c>
      <c r="F262" s="171">
        <v>324335.98</v>
      </c>
      <c r="G262" s="171">
        <v>380170.04</v>
      </c>
      <c r="H262" s="171">
        <v>305503.34999999998</v>
      </c>
      <c r="I262" s="171">
        <v>37406</v>
      </c>
      <c r="J262" s="171">
        <v>131116.71</v>
      </c>
      <c r="K262" s="171">
        <v>314139.59999999998</v>
      </c>
      <c r="L262" s="171">
        <v>620542.44999999995</v>
      </c>
      <c r="M262" s="171">
        <v>886451.23</v>
      </c>
      <c r="N262" s="171">
        <v>250221.88</v>
      </c>
      <c r="O262" s="171">
        <v>10306.9</v>
      </c>
      <c r="P262" s="171">
        <v>420441.19</v>
      </c>
      <c r="Q262" s="171">
        <f t="shared" si="3"/>
        <v>4406024.6400000006</v>
      </c>
      <c r="T262" s="3"/>
    </row>
    <row r="263" spans="1:29" x14ac:dyDescent="0.25">
      <c r="B263" s="172" t="s">
        <v>478</v>
      </c>
      <c r="C263" s="171">
        <v>1628331</v>
      </c>
      <c r="D263" s="171">
        <v>1529930</v>
      </c>
      <c r="E263" s="171">
        <v>0</v>
      </c>
      <c r="F263" s="171"/>
      <c r="G263" s="171"/>
      <c r="H263" s="171"/>
      <c r="I263" s="171"/>
      <c r="J263" s="171"/>
      <c r="K263" s="171">
        <v>0</v>
      </c>
      <c r="L263" s="171"/>
      <c r="M263" s="171">
        <v>0</v>
      </c>
      <c r="N263" s="171">
        <v>50799</v>
      </c>
      <c r="O263" s="171">
        <v>0</v>
      </c>
      <c r="P263" s="171"/>
      <c r="Q263" s="171">
        <f t="shared" si="3"/>
        <v>50799</v>
      </c>
      <c r="T263" s="3"/>
    </row>
    <row r="264" spans="1:29" x14ac:dyDescent="0.25">
      <c r="B264" s="170" t="s">
        <v>344</v>
      </c>
      <c r="C264" s="171">
        <v>34091282</v>
      </c>
      <c r="D264" s="171">
        <v>47010405.149999999</v>
      </c>
      <c r="E264" s="171">
        <v>96540.2</v>
      </c>
      <c r="F264" s="171">
        <v>1569222.51</v>
      </c>
      <c r="G264" s="171">
        <v>806301.46</v>
      </c>
      <c r="H264" s="171">
        <v>1320546.3</v>
      </c>
      <c r="I264" s="171">
        <v>1420000.04</v>
      </c>
      <c r="J264" s="171">
        <v>3267890.7</v>
      </c>
      <c r="K264" s="171">
        <v>194238.01</v>
      </c>
      <c r="L264" s="171">
        <v>877958.08</v>
      </c>
      <c r="M264" s="171">
        <v>981007</v>
      </c>
      <c r="N264" s="171">
        <v>5693677.1899999995</v>
      </c>
      <c r="O264" s="171">
        <v>319781.68</v>
      </c>
      <c r="P264" s="171">
        <v>1876172.5299999998</v>
      </c>
      <c r="Q264" s="171">
        <f t="shared" si="3"/>
        <v>18423335.699999999</v>
      </c>
      <c r="T264" s="3"/>
    </row>
    <row r="265" spans="1:29" s="34" customFormat="1" x14ac:dyDescent="0.25">
      <c r="A265"/>
      <c r="B265" s="172" t="s">
        <v>345</v>
      </c>
      <c r="C265" s="171">
        <v>34091282</v>
      </c>
      <c r="D265" s="171">
        <v>43780105.149999999</v>
      </c>
      <c r="E265" s="171">
        <v>96540.2</v>
      </c>
      <c r="F265" s="171">
        <v>1561422.51</v>
      </c>
      <c r="G265" s="171">
        <v>806301.46</v>
      </c>
      <c r="H265" s="171">
        <v>1320546.3</v>
      </c>
      <c r="I265" s="171">
        <v>1420000.04</v>
      </c>
      <c r="J265" s="171">
        <v>3267890.7</v>
      </c>
      <c r="K265" s="171">
        <v>194238.01</v>
      </c>
      <c r="L265" s="171">
        <v>877958.08</v>
      </c>
      <c r="M265" s="171">
        <v>689580</v>
      </c>
      <c r="N265" s="171">
        <v>3333264.19</v>
      </c>
      <c r="O265" s="171">
        <v>319781.68</v>
      </c>
      <c r="P265" s="171">
        <v>1843172.65</v>
      </c>
      <c r="Q265" s="171">
        <f t="shared" si="3"/>
        <v>15730695.82</v>
      </c>
      <c r="R265"/>
      <c r="S265"/>
      <c r="T265" s="3"/>
      <c r="U265"/>
      <c r="V265"/>
      <c r="X265"/>
      <c r="Y265"/>
      <c r="Z265"/>
      <c r="AA265"/>
      <c r="AB265"/>
      <c r="AC265"/>
    </row>
    <row r="266" spans="1:29" s="34" customFormat="1" x14ac:dyDescent="0.25">
      <c r="A266"/>
      <c r="B266" s="172" t="s">
        <v>346</v>
      </c>
      <c r="C266" s="171">
        <v>0</v>
      </c>
      <c r="D266" s="171">
        <v>3230300</v>
      </c>
      <c r="E266" s="171"/>
      <c r="F266" s="171">
        <v>7800</v>
      </c>
      <c r="G266" s="171">
        <v>0</v>
      </c>
      <c r="H266" s="171"/>
      <c r="I266" s="171"/>
      <c r="J266" s="171"/>
      <c r="K266" s="171"/>
      <c r="L266" s="171">
        <v>0</v>
      </c>
      <c r="M266" s="171">
        <v>291427</v>
      </c>
      <c r="N266" s="171">
        <v>2360413</v>
      </c>
      <c r="O266" s="171">
        <v>0</v>
      </c>
      <c r="P266" s="171">
        <v>32999.879999999997</v>
      </c>
      <c r="Q266" s="171">
        <f t="shared" si="3"/>
        <v>2692639.88</v>
      </c>
      <c r="R266"/>
      <c r="S266"/>
      <c r="T266" s="3"/>
      <c r="U266"/>
      <c r="V266"/>
      <c r="X266"/>
      <c r="Y266"/>
      <c r="Z266"/>
      <c r="AA266"/>
      <c r="AB266"/>
      <c r="AC266"/>
    </row>
    <row r="267" spans="1:29" x14ac:dyDescent="0.25">
      <c r="B267" s="170" t="s">
        <v>347</v>
      </c>
      <c r="C267" s="171">
        <v>3142600</v>
      </c>
      <c r="D267" s="171">
        <v>3147000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v>0</v>
      </c>
      <c r="Q267" s="171">
        <f t="shared" si="3"/>
        <v>1554536.21</v>
      </c>
      <c r="T267" s="3"/>
    </row>
    <row r="268" spans="1:29" s="34" customFormat="1" x14ac:dyDescent="0.25">
      <c r="A268"/>
      <c r="B268" s="172" t="s">
        <v>348</v>
      </c>
      <c r="C268" s="171">
        <v>3142600</v>
      </c>
      <c r="D268" s="171">
        <v>3147000</v>
      </c>
      <c r="E268" s="171">
        <v>0</v>
      </c>
      <c r="F268" s="171">
        <v>2997.2</v>
      </c>
      <c r="G268" s="171">
        <v>0</v>
      </c>
      <c r="H268" s="171">
        <v>33804.639999999999</v>
      </c>
      <c r="I268" s="171">
        <v>502254.39</v>
      </c>
      <c r="J268" s="171">
        <v>108620</v>
      </c>
      <c r="K268" s="171">
        <v>0</v>
      </c>
      <c r="L268" s="171">
        <v>28583.14</v>
      </c>
      <c r="M268" s="171">
        <v>0</v>
      </c>
      <c r="N268" s="171">
        <v>161229.32</v>
      </c>
      <c r="O268" s="171">
        <v>717047.52</v>
      </c>
      <c r="P268" s="171">
        <v>0</v>
      </c>
      <c r="Q268" s="171">
        <f t="shared" si="3"/>
        <v>1554536.21</v>
      </c>
      <c r="R268"/>
      <c r="S268"/>
      <c r="T268" s="3"/>
      <c r="U268"/>
      <c r="V268"/>
      <c r="X268"/>
      <c r="Y268"/>
      <c r="Z268"/>
      <c r="AA268"/>
      <c r="AB268"/>
      <c r="AC268"/>
    </row>
    <row r="269" spans="1:29" x14ac:dyDescent="0.25">
      <c r="B269" s="170" t="s">
        <v>349</v>
      </c>
      <c r="C269" s="171">
        <v>8231960</v>
      </c>
      <c r="D269" s="171">
        <v>5821026.5999999996</v>
      </c>
      <c r="E269" s="171">
        <v>0</v>
      </c>
      <c r="F269" s="171"/>
      <c r="G269" s="171"/>
      <c r="H269" s="171">
        <v>0</v>
      </c>
      <c r="I269" s="171"/>
      <c r="J269" s="171">
        <v>0</v>
      </c>
      <c r="K269" s="171">
        <v>0</v>
      </c>
      <c r="L269" s="171">
        <v>198066.6</v>
      </c>
      <c r="M269" s="171"/>
      <c r="N269" s="171">
        <v>0</v>
      </c>
      <c r="O269" s="171">
        <v>0</v>
      </c>
      <c r="P269" s="171">
        <v>47200</v>
      </c>
      <c r="Q269" s="171">
        <f t="shared" si="3"/>
        <v>245266.6</v>
      </c>
      <c r="T269" s="3"/>
    </row>
    <row r="270" spans="1:29" x14ac:dyDescent="0.25">
      <c r="B270" s="172" t="s">
        <v>350</v>
      </c>
      <c r="C270" s="171">
        <v>8231960</v>
      </c>
      <c r="D270" s="171">
        <v>5821026.5999999996</v>
      </c>
      <c r="E270" s="171">
        <v>0</v>
      </c>
      <c r="F270" s="171"/>
      <c r="G270" s="171"/>
      <c r="H270" s="171">
        <v>0</v>
      </c>
      <c r="I270" s="171"/>
      <c r="J270" s="171">
        <v>0</v>
      </c>
      <c r="K270" s="171">
        <v>0</v>
      </c>
      <c r="L270" s="171">
        <v>198066.6</v>
      </c>
      <c r="M270" s="171"/>
      <c r="N270" s="171">
        <v>0</v>
      </c>
      <c r="O270" s="171">
        <v>0</v>
      </c>
      <c r="P270" s="171">
        <v>47200</v>
      </c>
      <c r="Q270" s="171">
        <f t="shared" ref="Q270:Q336" si="4">SUM(E270:P270)</f>
        <v>245266.6</v>
      </c>
      <c r="T270" s="3"/>
    </row>
    <row r="271" spans="1:29" s="34" customFormat="1" x14ac:dyDescent="0.25">
      <c r="A271"/>
      <c r="B271" s="170" t="s">
        <v>351</v>
      </c>
      <c r="C271" s="171">
        <v>14350555</v>
      </c>
      <c r="D271" s="171">
        <v>11954948.83</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v>416192.05</v>
      </c>
      <c r="Q271" s="171">
        <f t="shared" si="4"/>
        <v>6564741.629999999</v>
      </c>
      <c r="R271"/>
      <c r="S271"/>
      <c r="T271" s="3"/>
      <c r="U271"/>
      <c r="V271"/>
      <c r="X271"/>
      <c r="Y271"/>
      <c r="Z271"/>
      <c r="AA271"/>
      <c r="AB271"/>
      <c r="AC271"/>
    </row>
    <row r="272" spans="1:29" x14ac:dyDescent="0.25">
      <c r="B272" s="172" t="s">
        <v>352</v>
      </c>
      <c r="C272" s="171">
        <v>14350555</v>
      </c>
      <c r="D272" s="171">
        <v>11954948.83</v>
      </c>
      <c r="E272" s="171">
        <v>62982.5</v>
      </c>
      <c r="F272" s="171">
        <v>0</v>
      </c>
      <c r="G272" s="171">
        <v>80310.8</v>
      </c>
      <c r="H272" s="171">
        <v>31275</v>
      </c>
      <c r="I272" s="171">
        <v>309991.95</v>
      </c>
      <c r="J272" s="171">
        <v>175999.37</v>
      </c>
      <c r="K272" s="171">
        <v>113644.15</v>
      </c>
      <c r="L272" s="171">
        <v>4859490.25</v>
      </c>
      <c r="M272" s="171">
        <v>302218.09999999998</v>
      </c>
      <c r="N272" s="171">
        <v>0</v>
      </c>
      <c r="O272" s="171">
        <v>212637.46</v>
      </c>
      <c r="P272" s="171">
        <v>416192.05</v>
      </c>
      <c r="Q272" s="171">
        <f t="shared" si="4"/>
        <v>6564741.629999999</v>
      </c>
      <c r="T272" s="3"/>
    </row>
    <row r="273" spans="1:29" s="34" customFormat="1" x14ac:dyDescent="0.25">
      <c r="A273"/>
      <c r="B273" s="170" t="s">
        <v>353</v>
      </c>
      <c r="C273" s="171">
        <v>15559799</v>
      </c>
      <c r="D273" s="171">
        <v>19954075.399999999</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v>478485.64</v>
      </c>
      <c r="Q273" s="171">
        <f t="shared" si="4"/>
        <v>6189407.1600000001</v>
      </c>
      <c r="R273"/>
      <c r="S273"/>
      <c r="T273" s="3"/>
      <c r="U273"/>
      <c r="V273"/>
      <c r="X273"/>
      <c r="Y273"/>
      <c r="Z273"/>
      <c r="AA273"/>
      <c r="AB273"/>
      <c r="AC273"/>
    </row>
    <row r="274" spans="1:29" x14ac:dyDescent="0.25">
      <c r="B274" s="172" t="s">
        <v>354</v>
      </c>
      <c r="C274" s="171">
        <v>15559799</v>
      </c>
      <c r="D274" s="171">
        <v>19954075.399999999</v>
      </c>
      <c r="E274" s="171">
        <v>0</v>
      </c>
      <c r="F274" s="171">
        <v>35201.760000000002</v>
      </c>
      <c r="G274" s="171">
        <v>141937.48000000001</v>
      </c>
      <c r="H274" s="171">
        <v>1680898.61</v>
      </c>
      <c r="I274" s="171">
        <v>236518.39999999999</v>
      </c>
      <c r="J274" s="171">
        <v>147852.85</v>
      </c>
      <c r="K274" s="171">
        <v>191046.58</v>
      </c>
      <c r="L274" s="171">
        <v>839795.74</v>
      </c>
      <c r="M274" s="171">
        <v>1705378.56</v>
      </c>
      <c r="N274" s="171">
        <v>324751.37</v>
      </c>
      <c r="O274" s="171">
        <v>407540.17</v>
      </c>
      <c r="P274" s="171">
        <v>478485.64</v>
      </c>
      <c r="Q274" s="171">
        <f t="shared" si="4"/>
        <v>6189407.1600000001</v>
      </c>
      <c r="T274" s="3"/>
    </row>
    <row r="275" spans="1:29" s="34" customFormat="1" x14ac:dyDescent="0.25">
      <c r="A275"/>
      <c r="B275" s="170" t="s">
        <v>536</v>
      </c>
      <c r="C275" s="171">
        <v>200000000</v>
      </c>
      <c r="D275" s="171">
        <v>200000000</v>
      </c>
      <c r="E275" s="171">
        <v>0</v>
      </c>
      <c r="F275" s="171"/>
      <c r="G275" s="171"/>
      <c r="H275" s="171"/>
      <c r="I275" s="171"/>
      <c r="J275" s="171"/>
      <c r="K275" s="171"/>
      <c r="L275" s="171"/>
      <c r="M275" s="171"/>
      <c r="N275" s="171"/>
      <c r="O275" s="171"/>
      <c r="P275" s="171"/>
      <c r="Q275" s="171">
        <f t="shared" si="4"/>
        <v>0</v>
      </c>
      <c r="R275"/>
      <c r="S275"/>
      <c r="T275" s="3"/>
      <c r="U275"/>
      <c r="V275"/>
      <c r="X275"/>
      <c r="Y275"/>
      <c r="Z275"/>
      <c r="AA275"/>
      <c r="AB275"/>
      <c r="AC275"/>
    </row>
    <row r="276" spans="1:29" x14ac:dyDescent="0.25">
      <c r="B276" s="172" t="s">
        <v>537</v>
      </c>
      <c r="C276" s="171">
        <v>200000000</v>
      </c>
      <c r="D276" s="171">
        <v>200000000</v>
      </c>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70" t="s">
        <v>355</v>
      </c>
      <c r="C277" s="171">
        <v>33860485</v>
      </c>
      <c r="D277" s="171">
        <v>37167134.530000001</v>
      </c>
      <c r="E277" s="171">
        <v>0</v>
      </c>
      <c r="F277" s="171">
        <v>0</v>
      </c>
      <c r="G277" s="171">
        <v>251337.49</v>
      </c>
      <c r="H277" s="171">
        <v>289309.67000000004</v>
      </c>
      <c r="I277" s="171">
        <v>190510</v>
      </c>
      <c r="J277" s="171">
        <v>109986.54999999999</v>
      </c>
      <c r="K277" s="171">
        <v>710767.1</v>
      </c>
      <c r="L277" s="171">
        <v>734296.9</v>
      </c>
      <c r="M277" s="171">
        <v>817968.71000000008</v>
      </c>
      <c r="N277" s="171">
        <v>118926.81999999999</v>
      </c>
      <c r="O277" s="171">
        <v>482194.99</v>
      </c>
      <c r="P277" s="171">
        <v>1026689.5599999999</v>
      </c>
      <c r="Q277" s="171">
        <f t="shared" si="4"/>
        <v>4731987.7899999991</v>
      </c>
      <c r="R277"/>
      <c r="S277"/>
      <c r="T277" s="3"/>
      <c r="U277"/>
      <c r="V277"/>
      <c r="X277"/>
      <c r="Y277"/>
      <c r="Z277"/>
      <c r="AA277"/>
      <c r="AB277"/>
      <c r="AC277"/>
    </row>
    <row r="278" spans="1:29" x14ac:dyDescent="0.25">
      <c r="B278" s="172" t="s">
        <v>356</v>
      </c>
      <c r="C278" s="171">
        <v>30174422</v>
      </c>
      <c r="D278" s="171">
        <v>29987842.609999999</v>
      </c>
      <c r="E278" s="171">
        <v>0</v>
      </c>
      <c r="F278" s="171">
        <v>0</v>
      </c>
      <c r="G278" s="171">
        <v>0</v>
      </c>
      <c r="H278" s="171">
        <v>117174</v>
      </c>
      <c r="I278" s="171">
        <v>0</v>
      </c>
      <c r="J278" s="171">
        <v>35768.01</v>
      </c>
      <c r="K278" s="171">
        <v>0</v>
      </c>
      <c r="L278" s="171">
        <v>7764.8</v>
      </c>
      <c r="M278" s="171">
        <v>28116.400000000001</v>
      </c>
      <c r="N278" s="171">
        <v>15000.98</v>
      </c>
      <c r="O278" s="171">
        <v>66387.87</v>
      </c>
      <c r="P278" s="171">
        <v>49764.61</v>
      </c>
      <c r="Q278" s="171">
        <f t="shared" si="4"/>
        <v>319976.67</v>
      </c>
      <c r="T278" s="3"/>
    </row>
    <row r="279" spans="1:29" s="34" customFormat="1" x14ac:dyDescent="0.25">
      <c r="A279"/>
      <c r="B279" s="172" t="s">
        <v>357</v>
      </c>
      <c r="C279" s="171">
        <v>3686063</v>
      </c>
      <c r="D279" s="171">
        <v>7179291.9199999999</v>
      </c>
      <c r="E279" s="171">
        <v>0</v>
      </c>
      <c r="F279" s="171">
        <v>0</v>
      </c>
      <c r="G279" s="171">
        <v>251337.49</v>
      </c>
      <c r="H279" s="171">
        <v>172135.67</v>
      </c>
      <c r="I279" s="171">
        <v>190510</v>
      </c>
      <c r="J279" s="171">
        <v>74218.539999999994</v>
      </c>
      <c r="K279" s="171">
        <v>710767.1</v>
      </c>
      <c r="L279" s="171">
        <v>726532.1</v>
      </c>
      <c r="M279" s="171">
        <v>789852.31</v>
      </c>
      <c r="N279" s="171">
        <v>103925.84</v>
      </c>
      <c r="O279" s="171">
        <v>415807.12</v>
      </c>
      <c r="P279" s="171">
        <v>976924.95</v>
      </c>
      <c r="Q279" s="171">
        <f t="shared" si="4"/>
        <v>4412011.12</v>
      </c>
      <c r="R279"/>
      <c r="S279"/>
      <c r="T279" s="3"/>
      <c r="U279"/>
      <c r="V279"/>
      <c r="X279"/>
      <c r="Y279"/>
      <c r="Z279"/>
      <c r="AA279"/>
      <c r="AB279"/>
      <c r="AC279"/>
    </row>
    <row r="280" spans="1:29" x14ac:dyDescent="0.25">
      <c r="B280" s="170" t="s">
        <v>358</v>
      </c>
      <c r="C280" s="171">
        <v>63590847</v>
      </c>
      <c r="D280" s="171">
        <v>68971269.319999993</v>
      </c>
      <c r="E280" s="171">
        <v>267785.17000000004</v>
      </c>
      <c r="F280" s="171">
        <v>371.23</v>
      </c>
      <c r="G280" s="171">
        <v>3643988.56</v>
      </c>
      <c r="H280" s="171">
        <v>42886.409999999996</v>
      </c>
      <c r="I280" s="171">
        <v>515538.04000000004</v>
      </c>
      <c r="J280" s="171">
        <v>73906.37</v>
      </c>
      <c r="K280" s="171">
        <v>86109.24</v>
      </c>
      <c r="L280" s="171">
        <v>7274399.0999999996</v>
      </c>
      <c r="M280" s="171">
        <v>6300626.1200000001</v>
      </c>
      <c r="N280" s="171">
        <v>7829945.4000000004</v>
      </c>
      <c r="O280" s="171">
        <v>9328808.0299999993</v>
      </c>
      <c r="P280" s="171">
        <v>2820016.71</v>
      </c>
      <c r="Q280" s="171">
        <f t="shared" si="4"/>
        <v>38184380.380000003</v>
      </c>
      <c r="T280" s="3"/>
    </row>
    <row r="281" spans="1:29" x14ac:dyDescent="0.25">
      <c r="B281" s="172" t="s">
        <v>359</v>
      </c>
      <c r="C281" s="171">
        <v>56860112</v>
      </c>
      <c r="D281" s="171">
        <v>56461818.93</v>
      </c>
      <c r="E281" s="171">
        <v>212123.39</v>
      </c>
      <c r="F281" s="171">
        <v>0</v>
      </c>
      <c r="G281" s="171">
        <v>3485330.24</v>
      </c>
      <c r="H281" s="171">
        <v>17191.439999999999</v>
      </c>
      <c r="I281" s="171">
        <v>0</v>
      </c>
      <c r="J281" s="171">
        <v>11399.8</v>
      </c>
      <c r="K281" s="171">
        <v>0</v>
      </c>
      <c r="L281" s="171">
        <v>6441620</v>
      </c>
      <c r="M281" s="171">
        <v>5953850.4800000004</v>
      </c>
      <c r="N281" s="171">
        <v>7512343.7400000002</v>
      </c>
      <c r="O281" s="171">
        <v>7846823</v>
      </c>
      <c r="P281" s="171">
        <v>18294.95</v>
      </c>
      <c r="Q281" s="171">
        <f t="shared" si="4"/>
        <v>31498977.040000003</v>
      </c>
      <c r="T281" s="3"/>
    </row>
    <row r="282" spans="1:29" x14ac:dyDescent="0.25">
      <c r="B282" s="172" t="s">
        <v>360</v>
      </c>
      <c r="C282" s="171">
        <v>0</v>
      </c>
      <c r="D282" s="171">
        <v>1860000</v>
      </c>
      <c r="E282" s="171"/>
      <c r="F282" s="171"/>
      <c r="G282" s="171"/>
      <c r="H282" s="171"/>
      <c r="I282" s="171"/>
      <c r="J282" s="171"/>
      <c r="K282" s="171"/>
      <c r="L282" s="171"/>
      <c r="M282" s="171"/>
      <c r="N282" s="171"/>
      <c r="O282" s="171">
        <v>0</v>
      </c>
      <c r="P282" s="171">
        <v>1860000</v>
      </c>
      <c r="Q282" s="171">
        <f t="shared" si="4"/>
        <v>1860000</v>
      </c>
      <c r="T282" s="3"/>
    </row>
    <row r="283" spans="1:29" x14ac:dyDescent="0.25">
      <c r="B283" s="172" t="s">
        <v>538</v>
      </c>
      <c r="C283" s="171">
        <v>1887600</v>
      </c>
      <c r="D283" s="171">
        <v>1887600</v>
      </c>
      <c r="E283" s="171">
        <v>0</v>
      </c>
      <c r="F283" s="171"/>
      <c r="G283" s="171"/>
      <c r="H283" s="171"/>
      <c r="I283" s="171"/>
      <c r="J283" s="171"/>
      <c r="K283" s="171"/>
      <c r="L283" s="171"/>
      <c r="M283" s="171"/>
      <c r="N283" s="171"/>
      <c r="O283" s="171"/>
      <c r="P283" s="171"/>
      <c r="Q283" s="171">
        <f t="shared" si="4"/>
        <v>0</v>
      </c>
      <c r="T283" s="3"/>
    </row>
    <row r="284" spans="1:29" x14ac:dyDescent="0.25">
      <c r="B284" s="172" t="s">
        <v>361</v>
      </c>
      <c r="C284" s="182">
        <v>1194860</v>
      </c>
      <c r="D284" s="169">
        <v>4105488</v>
      </c>
      <c r="E284" s="182">
        <v>55661.78</v>
      </c>
      <c r="F284" s="182">
        <v>371.23</v>
      </c>
      <c r="G284" s="182">
        <v>11281.04</v>
      </c>
      <c r="H284" s="182">
        <v>23035.77</v>
      </c>
      <c r="I284" s="182">
        <v>60659.08</v>
      </c>
      <c r="J284" s="182">
        <v>13599.08</v>
      </c>
      <c r="K284" s="182">
        <v>0</v>
      </c>
      <c r="L284" s="182">
        <v>5605</v>
      </c>
      <c r="M284" s="182">
        <v>83927.5</v>
      </c>
      <c r="N284" s="182">
        <v>19120.25</v>
      </c>
      <c r="O284" s="182">
        <v>1452264.94</v>
      </c>
      <c r="P284" s="182">
        <v>310549.84000000003</v>
      </c>
      <c r="Q284" s="182">
        <f t="shared" si="4"/>
        <v>2036075.51</v>
      </c>
      <c r="T284" s="3"/>
    </row>
    <row r="285" spans="1:29" x14ac:dyDescent="0.25">
      <c r="B285" s="172" t="s">
        <v>362</v>
      </c>
      <c r="C285" s="182">
        <v>3648275</v>
      </c>
      <c r="D285" s="169">
        <v>4656362.3899999997</v>
      </c>
      <c r="E285" s="182">
        <v>0</v>
      </c>
      <c r="F285" s="182">
        <v>0</v>
      </c>
      <c r="G285" s="182">
        <v>147377.28</v>
      </c>
      <c r="H285" s="182">
        <v>2659.2</v>
      </c>
      <c r="I285" s="182">
        <v>454878.96</v>
      </c>
      <c r="J285" s="182">
        <v>48907.49</v>
      </c>
      <c r="K285" s="182">
        <v>86109.24</v>
      </c>
      <c r="L285" s="182">
        <v>827174.1</v>
      </c>
      <c r="M285" s="182">
        <v>262848.14</v>
      </c>
      <c r="N285" s="182">
        <v>298481.40999999997</v>
      </c>
      <c r="O285" s="182">
        <v>29720.09</v>
      </c>
      <c r="P285" s="182">
        <v>631171.91999999993</v>
      </c>
      <c r="Q285" s="182">
        <f t="shared" si="4"/>
        <v>2789327.83</v>
      </c>
      <c r="T285" s="3"/>
    </row>
    <row r="286" spans="1:29" x14ac:dyDescent="0.25">
      <c r="B286" s="166" t="s">
        <v>47</v>
      </c>
      <c r="C286" s="167">
        <v>21598258207</v>
      </c>
      <c r="D286" s="167">
        <v>20163094832.5</v>
      </c>
      <c r="E286" s="167">
        <v>1565264646.8800001</v>
      </c>
      <c r="F286" s="167">
        <v>1561573581.0100002</v>
      </c>
      <c r="G286" s="167">
        <v>1672444017.6499999</v>
      </c>
      <c r="H286" s="167">
        <v>3110951144.5699997</v>
      </c>
      <c r="I286" s="167">
        <v>1942383280.3700001</v>
      </c>
      <c r="J286" s="167">
        <v>1934826395.6700003</v>
      </c>
      <c r="K286" s="167">
        <v>3711904815.8900003</v>
      </c>
      <c r="L286" s="167">
        <v>1940016441.4500003</v>
      </c>
      <c r="M286" s="167">
        <v>1939323243.1700001</v>
      </c>
      <c r="N286" s="167">
        <v>50961830.68</v>
      </c>
      <c r="O286" s="167">
        <v>155876843.68000001</v>
      </c>
      <c r="P286" s="167">
        <v>354088813.87999994</v>
      </c>
      <c r="Q286" s="167">
        <f t="shared" si="4"/>
        <v>19939615054.900005</v>
      </c>
      <c r="T286" s="3"/>
    </row>
    <row r="287" spans="1:29" s="34" customFormat="1" x14ac:dyDescent="0.25">
      <c r="A287"/>
      <c r="B287" s="168" t="s">
        <v>48</v>
      </c>
      <c r="C287" s="181">
        <v>56437360</v>
      </c>
      <c r="D287" s="171">
        <v>48765360</v>
      </c>
      <c r="E287" s="181">
        <v>0</v>
      </c>
      <c r="F287" s="181">
        <v>0</v>
      </c>
      <c r="G287" s="181"/>
      <c r="H287" s="181">
        <v>0</v>
      </c>
      <c r="I287" s="181"/>
      <c r="J287" s="181"/>
      <c r="K287" s="181">
        <v>0</v>
      </c>
      <c r="L287" s="181">
        <v>50000</v>
      </c>
      <c r="M287" s="181">
        <v>0</v>
      </c>
      <c r="N287" s="181"/>
      <c r="O287" s="181"/>
      <c r="P287" s="181">
        <v>0</v>
      </c>
      <c r="Q287" s="181">
        <f t="shared" si="4"/>
        <v>50000</v>
      </c>
      <c r="R287"/>
      <c r="S287"/>
      <c r="T287" s="3"/>
      <c r="U287"/>
      <c r="X287"/>
      <c r="Y287"/>
      <c r="Z287"/>
      <c r="AA287"/>
      <c r="AB287"/>
      <c r="AC287"/>
    </row>
    <row r="288" spans="1:29" x14ac:dyDescent="0.25">
      <c r="B288" s="170" t="s">
        <v>366</v>
      </c>
      <c r="C288" s="171">
        <v>36020000</v>
      </c>
      <c r="D288" s="171">
        <v>32230000</v>
      </c>
      <c r="E288" s="171">
        <v>0</v>
      </c>
      <c r="F288" s="171">
        <v>0</v>
      </c>
      <c r="G288" s="171"/>
      <c r="H288" s="171">
        <v>0</v>
      </c>
      <c r="I288" s="171"/>
      <c r="J288" s="171"/>
      <c r="K288" s="171">
        <v>0</v>
      </c>
      <c r="L288" s="171">
        <v>0</v>
      </c>
      <c r="M288" s="171">
        <v>0</v>
      </c>
      <c r="N288" s="171"/>
      <c r="O288" s="171"/>
      <c r="P288" s="171"/>
      <c r="Q288" s="171">
        <f t="shared" si="4"/>
        <v>0</v>
      </c>
      <c r="T288" s="3"/>
      <c r="V288" s="2"/>
      <c r="W288" s="2"/>
    </row>
    <row r="289" spans="1:29" s="34" customFormat="1" x14ac:dyDescent="0.25">
      <c r="A289"/>
      <c r="B289" s="172" t="s">
        <v>367</v>
      </c>
      <c r="C289" s="171">
        <v>5420000</v>
      </c>
      <c r="D289" s="171">
        <v>5320000</v>
      </c>
      <c r="E289" s="171">
        <v>0</v>
      </c>
      <c r="F289" s="171"/>
      <c r="G289" s="171"/>
      <c r="H289" s="171"/>
      <c r="I289" s="171"/>
      <c r="J289" s="171"/>
      <c r="K289" s="171">
        <v>0</v>
      </c>
      <c r="L289" s="171"/>
      <c r="M289" s="171"/>
      <c r="N289" s="171"/>
      <c r="O289" s="171"/>
      <c r="P289" s="171"/>
      <c r="Q289" s="171">
        <f t="shared" si="4"/>
        <v>0</v>
      </c>
      <c r="R289"/>
      <c r="S289"/>
      <c r="T289" s="3"/>
      <c r="U289"/>
      <c r="V289" s="137"/>
      <c r="W289" s="137"/>
      <c r="X289"/>
      <c r="Y289"/>
      <c r="Z289"/>
      <c r="AA289"/>
      <c r="AB289"/>
      <c r="AC289"/>
    </row>
    <row r="290" spans="1:29" x14ac:dyDescent="0.25">
      <c r="B290" s="172" t="s">
        <v>368</v>
      </c>
      <c r="C290" s="171">
        <v>30600000</v>
      </c>
      <c r="D290" s="171">
        <v>26910000</v>
      </c>
      <c r="E290" s="171">
        <v>0</v>
      </c>
      <c r="F290" s="171">
        <v>0</v>
      </c>
      <c r="G290" s="171"/>
      <c r="H290" s="171">
        <v>0</v>
      </c>
      <c r="I290" s="171"/>
      <c r="J290" s="171"/>
      <c r="K290" s="171">
        <v>0</v>
      </c>
      <c r="L290" s="171">
        <v>0</v>
      </c>
      <c r="M290" s="171">
        <v>0</v>
      </c>
      <c r="N290" s="171"/>
      <c r="O290" s="171"/>
      <c r="P290" s="171"/>
      <c r="Q290" s="171">
        <f t="shared" si="4"/>
        <v>0</v>
      </c>
      <c r="T290" s="3"/>
    </row>
    <row r="291" spans="1:29" x14ac:dyDescent="0.25">
      <c r="B291" s="170" t="s">
        <v>369</v>
      </c>
      <c r="C291" s="171">
        <v>1024960</v>
      </c>
      <c r="D291" s="171">
        <v>1024960</v>
      </c>
      <c r="E291" s="171">
        <v>0</v>
      </c>
      <c r="F291" s="171"/>
      <c r="G291" s="171"/>
      <c r="H291" s="171"/>
      <c r="I291" s="171"/>
      <c r="J291" s="171"/>
      <c r="K291" s="171"/>
      <c r="L291" s="171"/>
      <c r="M291" s="171"/>
      <c r="N291" s="171"/>
      <c r="O291" s="171"/>
      <c r="P291" s="171"/>
      <c r="Q291" s="171">
        <f t="shared" si="4"/>
        <v>0</v>
      </c>
      <c r="T291" s="3"/>
    </row>
    <row r="292" spans="1:29" s="34" customFormat="1" x14ac:dyDescent="0.25">
      <c r="A292"/>
      <c r="B292" s="172" t="s">
        <v>370</v>
      </c>
      <c r="C292" s="171">
        <v>1024960</v>
      </c>
      <c r="D292" s="171">
        <v>1024960</v>
      </c>
      <c r="E292" s="171">
        <v>0</v>
      </c>
      <c r="F292" s="171"/>
      <c r="G292" s="171"/>
      <c r="H292" s="171"/>
      <c r="I292" s="171"/>
      <c r="J292" s="171"/>
      <c r="K292" s="171"/>
      <c r="L292" s="171"/>
      <c r="M292" s="171"/>
      <c r="N292" s="171"/>
      <c r="O292" s="171"/>
      <c r="P292" s="171"/>
      <c r="Q292" s="171">
        <f t="shared" si="4"/>
        <v>0</v>
      </c>
      <c r="R292"/>
      <c r="S292"/>
      <c r="T292" s="3"/>
      <c r="U292"/>
      <c r="V292"/>
      <c r="X292"/>
      <c r="Y292"/>
      <c r="Z292"/>
      <c r="AA292"/>
      <c r="AB292"/>
      <c r="AC292"/>
    </row>
    <row r="293" spans="1:29" x14ac:dyDescent="0.25">
      <c r="B293" s="170" t="s">
        <v>371</v>
      </c>
      <c r="C293" s="171">
        <v>15020400</v>
      </c>
      <c r="D293" s="171">
        <v>11020400</v>
      </c>
      <c r="E293" s="171">
        <v>0</v>
      </c>
      <c r="F293" s="171"/>
      <c r="G293" s="171"/>
      <c r="H293" s="171"/>
      <c r="I293" s="171"/>
      <c r="J293" s="171"/>
      <c r="K293" s="171">
        <v>0</v>
      </c>
      <c r="L293" s="171"/>
      <c r="M293" s="171">
        <v>0</v>
      </c>
      <c r="N293" s="171"/>
      <c r="O293" s="171"/>
      <c r="P293" s="171"/>
      <c r="Q293" s="171">
        <f t="shared" si="4"/>
        <v>0</v>
      </c>
      <c r="T293" s="3"/>
    </row>
    <row r="294" spans="1:29" x14ac:dyDescent="0.25">
      <c r="B294" s="172" t="s">
        <v>372</v>
      </c>
      <c r="C294" s="171">
        <v>8638700</v>
      </c>
      <c r="D294" s="171">
        <v>6638700</v>
      </c>
      <c r="E294" s="171">
        <v>0</v>
      </c>
      <c r="F294" s="171"/>
      <c r="G294" s="171"/>
      <c r="H294" s="171"/>
      <c r="I294" s="171"/>
      <c r="J294" s="171"/>
      <c r="K294" s="171">
        <v>0</v>
      </c>
      <c r="L294" s="171"/>
      <c r="M294" s="171">
        <v>0</v>
      </c>
      <c r="N294" s="171"/>
      <c r="O294" s="171"/>
      <c r="P294" s="171"/>
      <c r="Q294" s="171">
        <f t="shared" si="4"/>
        <v>0</v>
      </c>
      <c r="T294" s="3"/>
    </row>
    <row r="295" spans="1:29" s="34" customFormat="1" x14ac:dyDescent="0.25">
      <c r="A295"/>
      <c r="B295" s="172" t="s">
        <v>373</v>
      </c>
      <c r="C295" s="171">
        <v>6381700</v>
      </c>
      <c r="D295" s="171">
        <v>4381700</v>
      </c>
      <c r="E295" s="171">
        <v>0</v>
      </c>
      <c r="F295" s="171"/>
      <c r="G295" s="171"/>
      <c r="H295" s="171"/>
      <c r="I295" s="171"/>
      <c r="J295" s="171"/>
      <c r="K295" s="171"/>
      <c r="L295" s="171"/>
      <c r="M295" s="171">
        <v>0</v>
      </c>
      <c r="N295" s="171"/>
      <c r="O295" s="171"/>
      <c r="P295" s="171"/>
      <c r="Q295" s="171">
        <f t="shared" si="4"/>
        <v>0</v>
      </c>
      <c r="R295"/>
      <c r="S295"/>
      <c r="T295" s="3"/>
      <c r="U295"/>
      <c r="V295"/>
      <c r="X295"/>
      <c r="Y295"/>
      <c r="Z295"/>
      <c r="AA295"/>
      <c r="AB295"/>
      <c r="AC295"/>
    </row>
    <row r="296" spans="1:29" x14ac:dyDescent="0.25">
      <c r="B296" s="170" t="s">
        <v>374</v>
      </c>
      <c r="C296" s="171">
        <v>60000</v>
      </c>
      <c r="D296" s="171">
        <v>60000</v>
      </c>
      <c r="E296" s="171">
        <v>0</v>
      </c>
      <c r="F296" s="171"/>
      <c r="G296" s="171"/>
      <c r="H296" s="171"/>
      <c r="I296" s="171"/>
      <c r="J296" s="171"/>
      <c r="K296" s="171"/>
      <c r="L296" s="171"/>
      <c r="M296" s="171"/>
      <c r="N296" s="171"/>
      <c r="O296" s="171"/>
      <c r="P296" s="171"/>
      <c r="Q296" s="171">
        <f t="shared" si="4"/>
        <v>0</v>
      </c>
      <c r="T296" s="3"/>
    </row>
    <row r="297" spans="1:29" s="34" customFormat="1" x14ac:dyDescent="0.25">
      <c r="A297"/>
      <c r="B297" s="172" t="s">
        <v>375</v>
      </c>
      <c r="C297" s="171">
        <v>60000</v>
      </c>
      <c r="D297" s="171">
        <v>60000</v>
      </c>
      <c r="E297" s="171">
        <v>0</v>
      </c>
      <c r="F297" s="171"/>
      <c r="G297" s="171"/>
      <c r="H297" s="171"/>
      <c r="I297" s="171"/>
      <c r="J297" s="171"/>
      <c r="K297" s="171"/>
      <c r="L297" s="171"/>
      <c r="M297" s="171"/>
      <c r="N297" s="171"/>
      <c r="O297" s="171"/>
      <c r="P297" s="171"/>
      <c r="Q297" s="171">
        <f t="shared" si="4"/>
        <v>0</v>
      </c>
      <c r="R297"/>
      <c r="S297"/>
      <c r="T297" s="3"/>
      <c r="U297"/>
      <c r="V297"/>
      <c r="X297"/>
      <c r="Y297"/>
      <c r="Z297"/>
      <c r="AA297"/>
      <c r="AB297"/>
      <c r="AC297"/>
    </row>
    <row r="298" spans="1:29" x14ac:dyDescent="0.25">
      <c r="B298" s="170" t="s">
        <v>376</v>
      </c>
      <c r="C298" s="182">
        <v>4312000</v>
      </c>
      <c r="D298" s="169">
        <v>4430000</v>
      </c>
      <c r="E298" s="182">
        <v>0</v>
      </c>
      <c r="F298" s="182"/>
      <c r="G298" s="182"/>
      <c r="H298" s="182">
        <v>0</v>
      </c>
      <c r="I298" s="182"/>
      <c r="J298" s="182"/>
      <c r="K298" s="182">
        <v>0</v>
      </c>
      <c r="L298" s="182">
        <v>50000</v>
      </c>
      <c r="M298" s="182">
        <v>0</v>
      </c>
      <c r="N298" s="182"/>
      <c r="O298" s="182"/>
      <c r="P298" s="182">
        <v>0</v>
      </c>
      <c r="Q298" s="182">
        <f t="shared" si="4"/>
        <v>50000</v>
      </c>
      <c r="T298" s="3"/>
    </row>
    <row r="299" spans="1:29" x14ac:dyDescent="0.25">
      <c r="B299" s="172" t="s">
        <v>378</v>
      </c>
      <c r="C299" s="171">
        <v>4312000</v>
      </c>
      <c r="D299" s="171">
        <v>4430000</v>
      </c>
      <c r="E299" s="171">
        <v>0</v>
      </c>
      <c r="F299" s="171"/>
      <c r="G299" s="171"/>
      <c r="H299" s="171">
        <v>0</v>
      </c>
      <c r="I299" s="171"/>
      <c r="J299" s="171"/>
      <c r="K299" s="171">
        <v>0</v>
      </c>
      <c r="L299" s="171">
        <v>50000</v>
      </c>
      <c r="M299" s="171">
        <v>0</v>
      </c>
      <c r="N299" s="171"/>
      <c r="O299" s="171"/>
      <c r="P299" s="171">
        <v>0</v>
      </c>
      <c r="Q299" s="171">
        <f t="shared" si="4"/>
        <v>50000</v>
      </c>
      <c r="T299" s="3"/>
    </row>
    <row r="300" spans="1:29" s="34" customFormat="1" x14ac:dyDescent="0.25">
      <c r="A300"/>
      <c r="B300" s="168" t="s">
        <v>49</v>
      </c>
      <c r="C300" s="181">
        <v>21532760819</v>
      </c>
      <c r="D300" s="171">
        <v>20104103444.5</v>
      </c>
      <c r="E300" s="181">
        <v>1565264646.8800001</v>
      </c>
      <c r="F300" s="181">
        <v>1560225734.6300001</v>
      </c>
      <c r="G300" s="181">
        <v>1671521462.0699999</v>
      </c>
      <c r="H300" s="181">
        <v>3109286761.0499997</v>
      </c>
      <c r="I300" s="181">
        <v>1941883280.3700001</v>
      </c>
      <c r="J300" s="181">
        <v>1934826395.6700003</v>
      </c>
      <c r="K300" s="181">
        <v>3711029976.3600001</v>
      </c>
      <c r="L300" s="181">
        <v>1939966441.4500003</v>
      </c>
      <c r="M300" s="181">
        <v>1939323243.1700001</v>
      </c>
      <c r="N300" s="181">
        <v>50961830.68</v>
      </c>
      <c r="O300" s="181">
        <v>155876843.68000001</v>
      </c>
      <c r="P300" s="181">
        <v>354088813.87999994</v>
      </c>
      <c r="Q300" s="181">
        <f t="shared" si="4"/>
        <v>19934255429.890003</v>
      </c>
      <c r="R300"/>
      <c r="S300"/>
      <c r="T300" s="3"/>
      <c r="U300"/>
      <c r="V300"/>
      <c r="X300"/>
      <c r="Y300"/>
      <c r="Z300"/>
      <c r="AA300"/>
      <c r="AB300"/>
      <c r="AC300"/>
    </row>
    <row r="301" spans="1:29" x14ac:dyDescent="0.25">
      <c r="B301" s="170" t="s">
        <v>381</v>
      </c>
      <c r="C301" s="171">
        <v>21532760819</v>
      </c>
      <c r="D301" s="171">
        <v>20104103444.5</v>
      </c>
      <c r="E301" s="171">
        <v>1565264646.8800001</v>
      </c>
      <c r="F301" s="171">
        <v>1560225734.6300001</v>
      </c>
      <c r="G301" s="171">
        <v>1671521462.0699999</v>
      </c>
      <c r="H301" s="171">
        <v>3109286761.0499997</v>
      </c>
      <c r="I301" s="171">
        <v>1941883280.3700001</v>
      </c>
      <c r="J301" s="171">
        <v>1934826395.6700003</v>
      </c>
      <c r="K301" s="171">
        <v>3711029976.3600001</v>
      </c>
      <c r="L301" s="171">
        <v>1939966441.4500003</v>
      </c>
      <c r="M301" s="171">
        <v>1939323243.1700001</v>
      </c>
      <c r="N301" s="171">
        <v>50961830.68</v>
      </c>
      <c r="O301" s="171">
        <v>155876843.68000001</v>
      </c>
      <c r="P301" s="171">
        <v>354088813.87999994</v>
      </c>
      <c r="Q301" s="171">
        <f t="shared" si="4"/>
        <v>19934255429.890003</v>
      </c>
      <c r="T301" s="3"/>
    </row>
    <row r="302" spans="1:29" s="34" customFormat="1" x14ac:dyDescent="0.25">
      <c r="A302"/>
      <c r="B302" s="172" t="s">
        <v>383</v>
      </c>
      <c r="C302" s="171">
        <v>152800000</v>
      </c>
      <c r="D302" s="171">
        <v>153300000</v>
      </c>
      <c r="E302" s="171">
        <v>0</v>
      </c>
      <c r="F302" s="171">
        <v>0</v>
      </c>
      <c r="G302" s="171"/>
      <c r="H302" s="171"/>
      <c r="I302" s="171"/>
      <c r="J302" s="171"/>
      <c r="K302" s="171">
        <v>51475110.340000004</v>
      </c>
      <c r="L302" s="171"/>
      <c r="M302" s="171"/>
      <c r="N302" s="171"/>
      <c r="O302" s="171">
        <v>17291025</v>
      </c>
      <c r="P302" s="171">
        <v>34912396.460000001</v>
      </c>
      <c r="Q302" s="171">
        <f t="shared" si="4"/>
        <v>103678531.80000001</v>
      </c>
      <c r="R302"/>
      <c r="S302"/>
      <c r="T302" s="3"/>
      <c r="U302"/>
      <c r="V302"/>
      <c r="X302"/>
      <c r="Y302"/>
      <c r="Z302"/>
      <c r="AA302"/>
      <c r="AB302"/>
      <c r="AC302"/>
    </row>
    <row r="303" spans="1:29" x14ac:dyDescent="0.25">
      <c r="B303" s="172" t="s">
        <v>384</v>
      </c>
      <c r="C303" s="182">
        <v>2784738819</v>
      </c>
      <c r="D303" s="169">
        <v>2534805249.4899998</v>
      </c>
      <c r="E303" s="182">
        <v>25069262.66</v>
      </c>
      <c r="F303" s="182">
        <v>25069262.649999999</v>
      </c>
      <c r="G303" s="182">
        <v>143479886.09999999</v>
      </c>
      <c r="H303" s="182">
        <v>25069262.66</v>
      </c>
      <c r="I303" s="182">
        <v>25069262.66</v>
      </c>
      <c r="J303" s="182">
        <v>25069262.66</v>
      </c>
      <c r="K303" s="182">
        <v>1753695790.6600001</v>
      </c>
      <c r="L303" s="182">
        <v>25069262.66</v>
      </c>
      <c r="M303" s="182">
        <v>25069262.68</v>
      </c>
      <c r="N303" s="182">
        <v>50961830.68</v>
      </c>
      <c r="O303" s="182">
        <v>138585818.68000001</v>
      </c>
      <c r="P303" s="182">
        <v>319176417.41999996</v>
      </c>
      <c r="Q303" s="182">
        <f t="shared" si="4"/>
        <v>2581384582.1700006</v>
      </c>
      <c r="T303" s="3"/>
    </row>
    <row r="304" spans="1:29" x14ac:dyDescent="0.25">
      <c r="B304" s="172" t="s">
        <v>479</v>
      </c>
      <c r="C304" s="171">
        <v>18595222000</v>
      </c>
      <c r="D304" s="171">
        <v>17415998195.009998</v>
      </c>
      <c r="E304" s="171">
        <v>1540195384.22</v>
      </c>
      <c r="F304" s="171">
        <v>1535156471.98</v>
      </c>
      <c r="G304" s="171">
        <v>1528041575.97</v>
      </c>
      <c r="H304" s="171">
        <v>3084217498.3899999</v>
      </c>
      <c r="I304" s="171">
        <v>1916814017.71</v>
      </c>
      <c r="J304" s="171">
        <v>1909757133.0100002</v>
      </c>
      <c r="K304" s="171">
        <v>1905859075.3600001</v>
      </c>
      <c r="L304" s="171">
        <v>1914897178.7900002</v>
      </c>
      <c r="M304" s="171">
        <v>1914253980.49</v>
      </c>
      <c r="N304" s="171"/>
      <c r="O304" s="171"/>
      <c r="P304" s="171">
        <v>0</v>
      </c>
      <c r="Q304" s="171">
        <f t="shared" si="4"/>
        <v>17249192315.920002</v>
      </c>
      <c r="T304" s="3"/>
      <c r="V304" s="2"/>
      <c r="W304" s="2"/>
    </row>
    <row r="305" spans="1:29" x14ac:dyDescent="0.25">
      <c r="B305" s="168" t="s">
        <v>50</v>
      </c>
      <c r="C305" s="181">
        <v>7960028</v>
      </c>
      <c r="D305" s="171">
        <v>8626028</v>
      </c>
      <c r="E305" s="181">
        <v>0</v>
      </c>
      <c r="F305" s="181">
        <v>1347846.3800000004</v>
      </c>
      <c r="G305" s="181">
        <v>922555.58</v>
      </c>
      <c r="H305" s="181">
        <v>1664383.52</v>
      </c>
      <c r="I305" s="181">
        <v>0</v>
      </c>
      <c r="J305" s="181"/>
      <c r="K305" s="181">
        <v>874839.53</v>
      </c>
      <c r="L305" s="181">
        <v>0</v>
      </c>
      <c r="M305" s="181"/>
      <c r="N305" s="181"/>
      <c r="O305" s="181"/>
      <c r="P305" s="181"/>
      <c r="Q305" s="181">
        <f t="shared" si="4"/>
        <v>4809625.0100000007</v>
      </c>
      <c r="T305" s="3"/>
    </row>
    <row r="306" spans="1:29" x14ac:dyDescent="0.25">
      <c r="B306" s="170" t="s">
        <v>386</v>
      </c>
      <c r="C306" s="182">
        <v>7960028</v>
      </c>
      <c r="D306" s="169">
        <v>8626028</v>
      </c>
      <c r="E306" s="182">
        <v>0</v>
      </c>
      <c r="F306" s="182">
        <v>1347846.3800000004</v>
      </c>
      <c r="G306" s="182">
        <v>922555.58</v>
      </c>
      <c r="H306" s="182">
        <v>1664383.52</v>
      </c>
      <c r="I306" s="182">
        <v>0</v>
      </c>
      <c r="J306" s="182"/>
      <c r="K306" s="182">
        <v>874839.53</v>
      </c>
      <c r="L306" s="182">
        <v>0</v>
      </c>
      <c r="M306" s="182"/>
      <c r="N306" s="182"/>
      <c r="O306" s="182"/>
      <c r="P306" s="182"/>
      <c r="Q306" s="182">
        <f t="shared" si="4"/>
        <v>4809625.0100000007</v>
      </c>
      <c r="T306" s="3"/>
    </row>
    <row r="307" spans="1:29" x14ac:dyDescent="0.25">
      <c r="B307" s="172" t="s">
        <v>387</v>
      </c>
      <c r="C307" s="182">
        <v>7960028</v>
      </c>
      <c r="D307" s="169">
        <v>8626028</v>
      </c>
      <c r="E307" s="182">
        <v>0</v>
      </c>
      <c r="F307" s="182">
        <v>1347846.3800000004</v>
      </c>
      <c r="G307" s="182">
        <v>922555.58</v>
      </c>
      <c r="H307" s="182">
        <v>1664383.52</v>
      </c>
      <c r="I307" s="182">
        <v>0</v>
      </c>
      <c r="J307" s="182"/>
      <c r="K307" s="182">
        <v>874839.53</v>
      </c>
      <c r="L307" s="182">
        <v>0</v>
      </c>
      <c r="M307" s="182"/>
      <c r="N307" s="182"/>
      <c r="O307" s="182"/>
      <c r="P307" s="182"/>
      <c r="Q307" s="182">
        <f t="shared" si="4"/>
        <v>4809625.0100000007</v>
      </c>
      <c r="T307" s="3"/>
    </row>
    <row r="308" spans="1:29" s="34" customFormat="1" x14ac:dyDescent="0.25">
      <c r="A308"/>
      <c r="B308" s="168" t="s">
        <v>51</v>
      </c>
      <c r="C308" s="169">
        <v>1100000</v>
      </c>
      <c r="D308" s="169">
        <v>1600000</v>
      </c>
      <c r="E308" s="169">
        <v>0</v>
      </c>
      <c r="F308" s="169"/>
      <c r="G308" s="169"/>
      <c r="H308" s="169">
        <v>0</v>
      </c>
      <c r="I308" s="169">
        <v>500000</v>
      </c>
      <c r="J308" s="169"/>
      <c r="K308" s="169"/>
      <c r="L308" s="169"/>
      <c r="M308" s="169"/>
      <c r="N308" s="169"/>
      <c r="O308" s="169"/>
      <c r="P308" s="169"/>
      <c r="Q308" s="169">
        <f t="shared" si="4"/>
        <v>500000</v>
      </c>
      <c r="R308"/>
      <c r="S308"/>
      <c r="T308" s="3"/>
      <c r="U308"/>
      <c r="V308"/>
      <c r="X308"/>
      <c r="Y308"/>
      <c r="Z308"/>
      <c r="AA308"/>
      <c r="AB308"/>
      <c r="AC308"/>
    </row>
    <row r="309" spans="1:29" x14ac:dyDescent="0.25">
      <c r="B309" s="170" t="s">
        <v>388</v>
      </c>
      <c r="C309" s="182">
        <v>1100000</v>
      </c>
      <c r="D309" s="169">
        <v>1600000</v>
      </c>
      <c r="E309" s="182">
        <v>0</v>
      </c>
      <c r="F309" s="182"/>
      <c r="G309" s="182"/>
      <c r="H309" s="182">
        <v>0</v>
      </c>
      <c r="I309" s="182">
        <v>500000</v>
      </c>
      <c r="J309" s="182"/>
      <c r="K309" s="182"/>
      <c r="L309" s="182"/>
      <c r="M309" s="182"/>
      <c r="N309" s="182"/>
      <c r="O309" s="182"/>
      <c r="P309" s="182"/>
      <c r="Q309" s="182">
        <f t="shared" si="4"/>
        <v>500000</v>
      </c>
      <c r="T309" s="3"/>
    </row>
    <row r="310" spans="1:29" x14ac:dyDescent="0.25">
      <c r="B310" s="172" t="s">
        <v>389</v>
      </c>
      <c r="C310" s="182">
        <v>1100000</v>
      </c>
      <c r="D310" s="169">
        <v>1600000</v>
      </c>
      <c r="E310" s="182">
        <v>0</v>
      </c>
      <c r="F310" s="182"/>
      <c r="G310" s="182"/>
      <c r="H310" s="182">
        <v>0</v>
      </c>
      <c r="I310" s="182">
        <v>500000</v>
      </c>
      <c r="J310" s="182"/>
      <c r="K310" s="182"/>
      <c r="L310" s="182"/>
      <c r="M310" s="182"/>
      <c r="N310" s="182"/>
      <c r="O310" s="182"/>
      <c r="P310" s="182"/>
      <c r="Q310" s="182">
        <f t="shared" si="4"/>
        <v>500000</v>
      </c>
      <c r="T310" s="3"/>
    </row>
    <row r="311" spans="1:29" s="34" customFormat="1" x14ac:dyDescent="0.25">
      <c r="A311"/>
      <c r="B311" s="166" t="s">
        <v>52</v>
      </c>
      <c r="C311" s="167">
        <v>2000000</v>
      </c>
      <c r="D311" s="167">
        <v>2000000</v>
      </c>
      <c r="E311" s="167">
        <v>0</v>
      </c>
      <c r="F311" s="167"/>
      <c r="G311" s="167"/>
      <c r="H311" s="167"/>
      <c r="I311" s="167"/>
      <c r="J311" s="167"/>
      <c r="K311" s="167"/>
      <c r="L311" s="167"/>
      <c r="M311" s="167"/>
      <c r="N311" s="167"/>
      <c r="O311" s="167"/>
      <c r="P311" s="167"/>
      <c r="Q311" s="167">
        <f t="shared" si="4"/>
        <v>0</v>
      </c>
      <c r="R311"/>
      <c r="S311"/>
      <c r="T311" s="3"/>
      <c r="U311"/>
      <c r="V311"/>
      <c r="X311"/>
      <c r="Y311"/>
      <c r="Z311"/>
      <c r="AA311"/>
      <c r="AB311"/>
      <c r="AC311"/>
    </row>
    <row r="312" spans="1:29" x14ac:dyDescent="0.25">
      <c r="B312" s="168" t="s">
        <v>87</v>
      </c>
      <c r="C312" s="181">
        <v>2000000</v>
      </c>
      <c r="D312" s="171">
        <v>2000000</v>
      </c>
      <c r="E312" s="181">
        <v>0</v>
      </c>
      <c r="F312" s="181"/>
      <c r="G312" s="181"/>
      <c r="H312" s="181"/>
      <c r="I312" s="181"/>
      <c r="J312" s="181"/>
      <c r="K312" s="181"/>
      <c r="L312" s="181"/>
      <c r="M312" s="181"/>
      <c r="N312" s="181"/>
      <c r="O312" s="181"/>
      <c r="P312" s="181"/>
      <c r="Q312" s="181">
        <f t="shared" si="4"/>
        <v>0</v>
      </c>
      <c r="T312" s="3"/>
    </row>
    <row r="313" spans="1:29" x14ac:dyDescent="0.25">
      <c r="B313" s="170" t="s">
        <v>390</v>
      </c>
      <c r="C313" s="182">
        <v>2000000</v>
      </c>
      <c r="D313" s="169">
        <v>2000000</v>
      </c>
      <c r="E313" s="182">
        <v>0</v>
      </c>
      <c r="F313" s="182"/>
      <c r="G313" s="182"/>
      <c r="H313" s="182"/>
      <c r="I313" s="182"/>
      <c r="J313" s="182"/>
      <c r="K313" s="182"/>
      <c r="L313" s="182"/>
      <c r="M313" s="182"/>
      <c r="N313" s="182"/>
      <c r="O313" s="182"/>
      <c r="P313" s="182"/>
      <c r="Q313" s="182">
        <f t="shared" si="4"/>
        <v>0</v>
      </c>
      <c r="T313" s="3"/>
    </row>
    <row r="314" spans="1:29" x14ac:dyDescent="0.25">
      <c r="B314" s="172" t="s">
        <v>391</v>
      </c>
      <c r="C314" s="182">
        <v>2000000</v>
      </c>
      <c r="D314" s="169">
        <v>2000000</v>
      </c>
      <c r="E314" s="182">
        <v>0</v>
      </c>
      <c r="F314" s="182"/>
      <c r="G314" s="182"/>
      <c r="H314" s="182"/>
      <c r="I314" s="182"/>
      <c r="J314" s="182"/>
      <c r="K314" s="182"/>
      <c r="L314" s="182"/>
      <c r="M314" s="182"/>
      <c r="N314" s="182"/>
      <c r="O314" s="182"/>
      <c r="P314" s="182"/>
      <c r="Q314" s="182">
        <f t="shared" si="4"/>
        <v>0</v>
      </c>
      <c r="T314" s="3"/>
    </row>
    <row r="315" spans="1:29" x14ac:dyDescent="0.25">
      <c r="B315" s="166" t="s">
        <v>54</v>
      </c>
      <c r="C315" s="167">
        <v>829825374</v>
      </c>
      <c r="D315" s="167">
        <v>1130266513.02</v>
      </c>
      <c r="E315" s="167">
        <v>5910988.0800000001</v>
      </c>
      <c r="F315" s="167">
        <v>959469.8</v>
      </c>
      <c r="G315" s="167">
        <v>14439748.959999997</v>
      </c>
      <c r="H315" s="167">
        <v>1867974.5799999998</v>
      </c>
      <c r="I315" s="167">
        <v>3035801.45</v>
      </c>
      <c r="J315" s="167">
        <v>64998918.840000004</v>
      </c>
      <c r="K315" s="167">
        <v>8953118.6600000001</v>
      </c>
      <c r="L315" s="167">
        <v>10095266.109999999</v>
      </c>
      <c r="M315" s="167">
        <v>2709407.46</v>
      </c>
      <c r="N315" s="167">
        <v>3387941.67</v>
      </c>
      <c r="O315" s="167">
        <v>8307542.8599999994</v>
      </c>
      <c r="P315" s="167">
        <v>22430457.710000001</v>
      </c>
      <c r="Q315" s="167">
        <f t="shared" si="4"/>
        <v>147096636.17999998</v>
      </c>
      <c r="T315" s="3"/>
    </row>
    <row r="316" spans="1:29" x14ac:dyDescent="0.25">
      <c r="B316" s="168" t="s">
        <v>55</v>
      </c>
      <c r="C316" s="181">
        <v>304720469</v>
      </c>
      <c r="D316" s="171">
        <v>436078837.65000004</v>
      </c>
      <c r="E316" s="181">
        <v>4843422.6500000004</v>
      </c>
      <c r="F316" s="181">
        <v>345150</v>
      </c>
      <c r="G316" s="181">
        <v>5227548.3999999994</v>
      </c>
      <c r="H316" s="181">
        <v>1450475.3499999999</v>
      </c>
      <c r="I316" s="181">
        <v>2828139.1500000004</v>
      </c>
      <c r="J316" s="181">
        <v>6716767.9499999993</v>
      </c>
      <c r="K316" s="181">
        <v>7367294.6699999999</v>
      </c>
      <c r="L316" s="181">
        <v>2268806.5499999998</v>
      </c>
      <c r="M316" s="181">
        <v>2336139.2400000002</v>
      </c>
      <c r="N316" s="181">
        <v>964926.1399999999</v>
      </c>
      <c r="O316" s="181">
        <v>498986.6</v>
      </c>
      <c r="P316" s="181">
        <v>16008488.149999999</v>
      </c>
      <c r="Q316" s="181">
        <f t="shared" si="4"/>
        <v>50856144.850000001</v>
      </c>
      <c r="T316" s="3"/>
    </row>
    <row r="317" spans="1:29" x14ac:dyDescent="0.25">
      <c r="B317" s="170" t="s">
        <v>392</v>
      </c>
      <c r="C317" s="171">
        <v>85562725</v>
      </c>
      <c r="D317" s="171">
        <v>96321405.909999996</v>
      </c>
      <c r="E317" s="171">
        <v>0</v>
      </c>
      <c r="F317" s="171">
        <v>345150</v>
      </c>
      <c r="G317" s="171">
        <v>181748.32</v>
      </c>
      <c r="H317" s="171">
        <v>1407995.47</v>
      </c>
      <c r="I317" s="171">
        <v>280643.12</v>
      </c>
      <c r="J317" s="171">
        <v>1214741</v>
      </c>
      <c r="K317" s="171">
        <v>326951.57</v>
      </c>
      <c r="L317" s="171">
        <v>2073319.63</v>
      </c>
      <c r="M317" s="171">
        <v>1072970.1100000001</v>
      </c>
      <c r="N317" s="171">
        <v>741061.2</v>
      </c>
      <c r="O317" s="171">
        <v>498986.6</v>
      </c>
      <c r="P317" s="171">
        <v>5063568.84</v>
      </c>
      <c r="Q317" s="171">
        <f t="shared" si="4"/>
        <v>13207135.859999999</v>
      </c>
      <c r="T317" s="3"/>
    </row>
    <row r="318" spans="1:29" x14ac:dyDescent="0.25">
      <c r="B318" s="172" t="s">
        <v>393</v>
      </c>
      <c r="C318" s="171">
        <v>85562725</v>
      </c>
      <c r="D318" s="171">
        <v>96321405.909999996</v>
      </c>
      <c r="E318" s="171">
        <v>0</v>
      </c>
      <c r="F318" s="171">
        <v>345150</v>
      </c>
      <c r="G318" s="171">
        <v>181748.32</v>
      </c>
      <c r="H318" s="171">
        <v>1407995.47</v>
      </c>
      <c r="I318" s="171">
        <v>280643.12</v>
      </c>
      <c r="J318" s="171">
        <v>1214741</v>
      </c>
      <c r="K318" s="171">
        <v>326951.57</v>
      </c>
      <c r="L318" s="171">
        <v>2073319.63</v>
      </c>
      <c r="M318" s="171">
        <v>1072970.1100000001</v>
      </c>
      <c r="N318" s="171">
        <v>741061.2</v>
      </c>
      <c r="O318" s="171">
        <v>498986.6</v>
      </c>
      <c r="P318" s="171">
        <v>5063568.84</v>
      </c>
      <c r="Q318" s="171">
        <f t="shared" si="4"/>
        <v>13207135.859999999</v>
      </c>
      <c r="T318" s="3"/>
    </row>
    <row r="319" spans="1:29" x14ac:dyDescent="0.25">
      <c r="B319" s="23" t="s">
        <v>394</v>
      </c>
      <c r="C319" s="171">
        <v>0</v>
      </c>
      <c r="D319" s="171">
        <v>496399.95</v>
      </c>
      <c r="E319" s="171"/>
      <c r="F319" s="171">
        <v>0</v>
      </c>
      <c r="G319" s="171">
        <v>496399.95</v>
      </c>
      <c r="H319" s="171">
        <v>0</v>
      </c>
      <c r="I319" s="171"/>
      <c r="J319" s="171"/>
      <c r="K319" s="171"/>
      <c r="L319" s="171"/>
      <c r="M319" s="171"/>
      <c r="N319" s="171"/>
      <c r="O319" s="171"/>
      <c r="P319" s="171"/>
      <c r="Q319" s="171">
        <f t="shared" si="4"/>
        <v>496399.95</v>
      </c>
      <c r="T319" s="3"/>
    </row>
    <row r="320" spans="1:29" x14ac:dyDescent="0.25">
      <c r="B320" s="75" t="s">
        <v>395</v>
      </c>
      <c r="C320" s="171">
        <v>0</v>
      </c>
      <c r="D320" s="171">
        <v>496399.95</v>
      </c>
      <c r="E320" s="171"/>
      <c r="F320" s="171">
        <v>0</v>
      </c>
      <c r="G320" s="171">
        <v>496399.95</v>
      </c>
      <c r="H320" s="171">
        <v>0</v>
      </c>
      <c r="I320" s="171"/>
      <c r="J320" s="171"/>
      <c r="K320" s="171"/>
      <c r="L320" s="171"/>
      <c r="M320" s="171"/>
      <c r="N320" s="171"/>
      <c r="O320" s="171"/>
      <c r="P320" s="171"/>
      <c r="Q320" s="171">
        <f t="shared" si="4"/>
        <v>496399.95</v>
      </c>
      <c r="T320" s="3"/>
    </row>
    <row r="321" spans="1:29" x14ac:dyDescent="0.25">
      <c r="B321" s="170" t="s">
        <v>396</v>
      </c>
      <c r="C321" s="171">
        <v>180566465</v>
      </c>
      <c r="D321" s="171">
        <v>305606752.79000002</v>
      </c>
      <c r="E321" s="171">
        <v>4693872.99</v>
      </c>
      <c r="F321" s="171">
        <v>0</v>
      </c>
      <c r="G321" s="171">
        <v>4434293.49</v>
      </c>
      <c r="H321" s="171">
        <v>8300</v>
      </c>
      <c r="I321" s="171">
        <v>2333696.58</v>
      </c>
      <c r="J321" s="171">
        <v>162562.35999999999</v>
      </c>
      <c r="K321" s="171">
        <v>7040343.0999999996</v>
      </c>
      <c r="L321" s="171">
        <v>0</v>
      </c>
      <c r="M321" s="171">
        <v>1132170.25</v>
      </c>
      <c r="N321" s="171">
        <v>0</v>
      </c>
      <c r="O321" s="171">
        <v>0</v>
      </c>
      <c r="P321" s="171">
        <v>5496584.2000000002</v>
      </c>
      <c r="Q321" s="171">
        <f t="shared" si="4"/>
        <v>25301822.969999999</v>
      </c>
      <c r="T321" s="3"/>
    </row>
    <row r="322" spans="1:29" s="34" customFormat="1" x14ac:dyDescent="0.25">
      <c r="A322"/>
      <c r="B322" s="172" t="s">
        <v>397</v>
      </c>
      <c r="C322" s="171">
        <v>180566465</v>
      </c>
      <c r="D322" s="171">
        <v>305606752.79000002</v>
      </c>
      <c r="E322" s="171">
        <v>4693872.99</v>
      </c>
      <c r="F322" s="171">
        <v>0</v>
      </c>
      <c r="G322" s="171">
        <v>4434293.49</v>
      </c>
      <c r="H322" s="171">
        <v>8300</v>
      </c>
      <c r="I322" s="171">
        <v>2333696.58</v>
      </c>
      <c r="J322" s="171">
        <v>162562.35999999999</v>
      </c>
      <c r="K322" s="171">
        <v>7040343.0999999996</v>
      </c>
      <c r="L322" s="171">
        <v>0</v>
      </c>
      <c r="M322" s="171">
        <v>1132170.25</v>
      </c>
      <c r="N322" s="171">
        <v>0</v>
      </c>
      <c r="O322" s="171">
        <v>0</v>
      </c>
      <c r="P322" s="171">
        <v>5496584.2000000002</v>
      </c>
      <c r="Q322" s="171">
        <f t="shared" si="4"/>
        <v>25301822.969999999</v>
      </c>
      <c r="R322"/>
      <c r="S322"/>
      <c r="T322" s="3"/>
      <c r="U322"/>
      <c r="V322"/>
      <c r="X322"/>
      <c r="Y322"/>
      <c r="Z322"/>
      <c r="AA322"/>
      <c r="AB322"/>
      <c r="AC322"/>
    </row>
    <row r="323" spans="1:29" x14ac:dyDescent="0.25">
      <c r="B323" s="170" t="s">
        <v>398</v>
      </c>
      <c r="C323" s="171">
        <v>35118614</v>
      </c>
      <c r="D323" s="171">
        <v>28663614</v>
      </c>
      <c r="E323" s="171">
        <v>0</v>
      </c>
      <c r="F323" s="171">
        <v>0</v>
      </c>
      <c r="G323" s="171">
        <v>115106.64</v>
      </c>
      <c r="H323" s="171">
        <v>34179.879999999997</v>
      </c>
      <c r="I323" s="171">
        <v>213799.45</v>
      </c>
      <c r="J323" s="171">
        <v>5305244.59</v>
      </c>
      <c r="K323" s="171">
        <v>0</v>
      </c>
      <c r="L323" s="171">
        <v>81233.59</v>
      </c>
      <c r="M323" s="171">
        <v>130998.88</v>
      </c>
      <c r="N323" s="171">
        <v>0</v>
      </c>
      <c r="O323" s="171">
        <v>0</v>
      </c>
      <c r="P323" s="171">
        <v>5448335.1100000003</v>
      </c>
      <c r="Q323" s="171">
        <f t="shared" si="4"/>
        <v>11328898.140000001</v>
      </c>
      <c r="T323" s="3"/>
    </row>
    <row r="324" spans="1:29" s="34" customFormat="1" x14ac:dyDescent="0.25">
      <c r="A324"/>
      <c r="B324" s="172" t="s">
        <v>399</v>
      </c>
      <c r="C324" s="171">
        <v>35118614</v>
      </c>
      <c r="D324" s="171">
        <v>28663614</v>
      </c>
      <c r="E324" s="171">
        <v>0</v>
      </c>
      <c r="F324" s="171">
        <v>0</v>
      </c>
      <c r="G324" s="171">
        <v>115106.64</v>
      </c>
      <c r="H324" s="171">
        <v>34179.879999999997</v>
      </c>
      <c r="I324" s="171">
        <v>213799.45</v>
      </c>
      <c r="J324" s="171">
        <v>5305244.59</v>
      </c>
      <c r="K324" s="171">
        <v>0</v>
      </c>
      <c r="L324" s="171">
        <v>81233.59</v>
      </c>
      <c r="M324" s="171">
        <v>130998.88</v>
      </c>
      <c r="N324" s="171">
        <v>0</v>
      </c>
      <c r="O324" s="171">
        <v>0</v>
      </c>
      <c r="P324" s="171">
        <v>5448335.1100000003</v>
      </c>
      <c r="Q324" s="171">
        <f t="shared" si="4"/>
        <v>11328898.140000001</v>
      </c>
      <c r="R324"/>
      <c r="S324"/>
      <c r="T324" s="3"/>
      <c r="U324"/>
      <c r="V324"/>
      <c r="X324"/>
      <c r="Y324"/>
      <c r="Z324"/>
      <c r="AA324"/>
      <c r="AB324"/>
      <c r="AC324"/>
    </row>
    <row r="325" spans="1:29" x14ac:dyDescent="0.25">
      <c r="B325" s="170" t="s">
        <v>400</v>
      </c>
      <c r="C325" s="182">
        <v>3472665</v>
      </c>
      <c r="D325" s="169">
        <v>4990665</v>
      </c>
      <c r="E325" s="182">
        <v>149549.66</v>
      </c>
      <c r="F325" s="182">
        <v>0</v>
      </c>
      <c r="G325" s="182">
        <v>0</v>
      </c>
      <c r="H325" s="182"/>
      <c r="I325" s="182"/>
      <c r="J325" s="182">
        <v>34220</v>
      </c>
      <c r="K325" s="182">
        <v>0</v>
      </c>
      <c r="L325" s="182">
        <v>114253.33</v>
      </c>
      <c r="M325" s="182">
        <v>0</v>
      </c>
      <c r="N325" s="182">
        <v>223864.94</v>
      </c>
      <c r="O325" s="182">
        <v>0</v>
      </c>
      <c r="P325" s="182">
        <v>0</v>
      </c>
      <c r="Q325" s="182">
        <f t="shared" si="4"/>
        <v>521887.93</v>
      </c>
      <c r="T325" s="3"/>
    </row>
    <row r="326" spans="1:29" s="34" customFormat="1" x14ac:dyDescent="0.25">
      <c r="A326"/>
      <c r="B326" s="172" t="s">
        <v>401</v>
      </c>
      <c r="C326" s="171">
        <v>3472665</v>
      </c>
      <c r="D326" s="171">
        <v>4990665</v>
      </c>
      <c r="E326" s="171">
        <v>149549.66</v>
      </c>
      <c r="F326" s="171">
        <v>0</v>
      </c>
      <c r="G326" s="171">
        <v>0</v>
      </c>
      <c r="H326" s="171"/>
      <c r="I326" s="171"/>
      <c r="J326" s="171">
        <v>34220</v>
      </c>
      <c r="K326" s="171">
        <v>0</v>
      </c>
      <c r="L326" s="171">
        <v>114253.33</v>
      </c>
      <c r="M326" s="171">
        <v>0</v>
      </c>
      <c r="N326" s="171">
        <v>223864.94</v>
      </c>
      <c r="O326" s="171">
        <v>0</v>
      </c>
      <c r="P326" s="171">
        <v>0</v>
      </c>
      <c r="Q326" s="171">
        <f t="shared" si="4"/>
        <v>521887.93</v>
      </c>
      <c r="R326"/>
      <c r="S326"/>
      <c r="T326" s="3"/>
      <c r="U326"/>
      <c r="V326"/>
      <c r="X326"/>
      <c r="Y326"/>
      <c r="Z326"/>
      <c r="AA326"/>
      <c r="AB326"/>
      <c r="AC326"/>
    </row>
    <row r="327" spans="1:29" x14ac:dyDescent="0.25">
      <c r="B327" s="168" t="s">
        <v>88</v>
      </c>
      <c r="C327" s="181">
        <v>8460460</v>
      </c>
      <c r="D327" s="171">
        <v>19927046.34</v>
      </c>
      <c r="E327" s="181">
        <v>37215.31</v>
      </c>
      <c r="F327" s="181">
        <v>116477.8</v>
      </c>
      <c r="G327" s="181">
        <v>0</v>
      </c>
      <c r="H327" s="181">
        <v>256098</v>
      </c>
      <c r="I327" s="181">
        <v>0</v>
      </c>
      <c r="J327" s="181">
        <v>3598048.65</v>
      </c>
      <c r="K327" s="181">
        <v>225766.6</v>
      </c>
      <c r="L327" s="181">
        <v>618830.02</v>
      </c>
      <c r="M327" s="181">
        <v>62135.26</v>
      </c>
      <c r="N327" s="181">
        <v>64876.4</v>
      </c>
      <c r="O327" s="181">
        <v>4929638.46</v>
      </c>
      <c r="P327" s="181">
        <v>122120.01</v>
      </c>
      <c r="Q327" s="181">
        <f t="shared" si="4"/>
        <v>10031206.51</v>
      </c>
      <c r="T327" s="3"/>
    </row>
    <row r="328" spans="1:29" s="34" customFormat="1" x14ac:dyDescent="0.25">
      <c r="A328"/>
      <c r="B328" s="170" t="s">
        <v>402</v>
      </c>
      <c r="C328" s="171">
        <v>6460460</v>
      </c>
      <c r="D328" s="171">
        <v>16169046.34</v>
      </c>
      <c r="E328" s="171">
        <v>37215.31</v>
      </c>
      <c r="F328" s="171">
        <v>0</v>
      </c>
      <c r="G328" s="171">
        <v>0</v>
      </c>
      <c r="H328" s="171">
        <v>256098</v>
      </c>
      <c r="I328" s="171">
        <v>0</v>
      </c>
      <c r="J328" s="171">
        <v>3598048.65</v>
      </c>
      <c r="K328" s="171">
        <v>225766.6</v>
      </c>
      <c r="L328" s="171">
        <v>618830.02</v>
      </c>
      <c r="M328" s="171">
        <v>19413.36</v>
      </c>
      <c r="N328" s="171">
        <v>64876.4</v>
      </c>
      <c r="O328" s="171">
        <v>4929638.46</v>
      </c>
      <c r="P328" s="171">
        <v>93220</v>
      </c>
      <c r="Q328" s="171">
        <f t="shared" si="4"/>
        <v>9843106.8000000007</v>
      </c>
      <c r="R328"/>
      <c r="S328"/>
      <c r="T328" s="3"/>
      <c r="U328"/>
      <c r="V328"/>
      <c r="X328"/>
      <c r="Y328"/>
      <c r="Z328"/>
      <c r="AA328"/>
      <c r="AB328"/>
      <c r="AC328"/>
    </row>
    <row r="329" spans="1:29" s="34" customFormat="1" x14ac:dyDescent="0.25">
      <c r="A329"/>
      <c r="B329" s="172" t="s">
        <v>403</v>
      </c>
      <c r="C329" s="171">
        <v>6460460</v>
      </c>
      <c r="D329" s="171">
        <v>16169046.34</v>
      </c>
      <c r="E329" s="171">
        <v>37215.31</v>
      </c>
      <c r="F329" s="171">
        <v>0</v>
      </c>
      <c r="G329" s="171">
        <v>0</v>
      </c>
      <c r="H329" s="171">
        <v>256098</v>
      </c>
      <c r="I329" s="171">
        <v>0</v>
      </c>
      <c r="J329" s="171">
        <v>3598048.65</v>
      </c>
      <c r="K329" s="171">
        <v>225766.6</v>
      </c>
      <c r="L329" s="171">
        <v>618830.02</v>
      </c>
      <c r="M329" s="171">
        <v>19413.36</v>
      </c>
      <c r="N329" s="171">
        <v>64876.4</v>
      </c>
      <c r="O329" s="171">
        <v>4929638.46</v>
      </c>
      <c r="P329" s="171">
        <v>93220</v>
      </c>
      <c r="Q329" s="171">
        <f t="shared" si="4"/>
        <v>9843106.8000000007</v>
      </c>
      <c r="R329"/>
      <c r="S329"/>
      <c r="T329" s="3"/>
      <c r="U329"/>
      <c r="V329"/>
      <c r="X329"/>
      <c r="Y329"/>
      <c r="Z329"/>
      <c r="AA329"/>
      <c r="AB329"/>
      <c r="AC329"/>
    </row>
    <row r="330" spans="1:29" s="34" customFormat="1" x14ac:dyDescent="0.25">
      <c r="A330"/>
      <c r="B330" s="170" t="s">
        <v>406</v>
      </c>
      <c r="C330" s="182">
        <v>2000000</v>
      </c>
      <c r="D330" s="169">
        <v>3758000</v>
      </c>
      <c r="E330" s="182">
        <v>0</v>
      </c>
      <c r="F330" s="182">
        <v>116477.8</v>
      </c>
      <c r="G330" s="182">
        <v>0</v>
      </c>
      <c r="H330" s="182">
        <v>0</v>
      </c>
      <c r="I330" s="182"/>
      <c r="J330" s="182"/>
      <c r="K330" s="182">
        <v>0</v>
      </c>
      <c r="L330" s="182">
        <v>0</v>
      </c>
      <c r="M330" s="182">
        <v>42721.9</v>
      </c>
      <c r="N330" s="182">
        <v>0</v>
      </c>
      <c r="O330" s="182">
        <v>0</v>
      </c>
      <c r="P330" s="182">
        <v>28900.01</v>
      </c>
      <c r="Q330" s="182">
        <f t="shared" si="4"/>
        <v>188099.71000000002</v>
      </c>
      <c r="R330"/>
      <c r="S330"/>
      <c r="T330" s="3"/>
      <c r="U330"/>
      <c r="V330"/>
      <c r="W330"/>
      <c r="X330"/>
      <c r="Y330"/>
      <c r="Z330"/>
      <c r="AA330"/>
      <c r="AB330"/>
      <c r="AC330"/>
    </row>
    <row r="331" spans="1:29" x14ac:dyDescent="0.25">
      <c r="B331" s="172" t="s">
        <v>407</v>
      </c>
      <c r="C331" s="171">
        <v>2000000</v>
      </c>
      <c r="D331" s="171">
        <v>3758000</v>
      </c>
      <c r="E331" s="171">
        <v>0</v>
      </c>
      <c r="F331" s="171">
        <v>116477.8</v>
      </c>
      <c r="G331" s="171">
        <v>0</v>
      </c>
      <c r="H331" s="171">
        <v>0</v>
      </c>
      <c r="I331" s="171"/>
      <c r="J331" s="171"/>
      <c r="K331" s="171">
        <v>0</v>
      </c>
      <c r="L331" s="171">
        <v>0</v>
      </c>
      <c r="M331" s="171">
        <v>42721.9</v>
      </c>
      <c r="N331" s="171">
        <v>0</v>
      </c>
      <c r="O331" s="171">
        <v>0</v>
      </c>
      <c r="P331" s="171">
        <v>28900.01</v>
      </c>
      <c r="Q331" s="171">
        <f t="shared" si="4"/>
        <v>188099.71000000002</v>
      </c>
      <c r="T331" s="3"/>
      <c r="W331" s="34"/>
    </row>
    <row r="332" spans="1:29" x14ac:dyDescent="0.25">
      <c r="B332" s="168" t="s">
        <v>57</v>
      </c>
      <c r="C332" s="181">
        <v>1300000</v>
      </c>
      <c r="D332" s="171">
        <v>8027949.5899999999</v>
      </c>
      <c r="E332" s="181">
        <v>0</v>
      </c>
      <c r="F332" s="181">
        <v>0</v>
      </c>
      <c r="G332" s="181">
        <v>5088100</v>
      </c>
      <c r="H332" s="181">
        <v>0</v>
      </c>
      <c r="I332" s="181"/>
      <c r="J332" s="181">
        <v>0</v>
      </c>
      <c r="K332" s="181">
        <v>71390</v>
      </c>
      <c r="L332" s="181">
        <v>0</v>
      </c>
      <c r="M332" s="181">
        <v>119416</v>
      </c>
      <c r="N332" s="181">
        <v>0</v>
      </c>
      <c r="O332" s="181">
        <v>142902.45000000001</v>
      </c>
      <c r="P332" s="181">
        <v>933365</v>
      </c>
      <c r="Q332" s="181">
        <f t="shared" si="4"/>
        <v>6355173.4500000002</v>
      </c>
      <c r="T332" s="3"/>
    </row>
    <row r="333" spans="1:29" s="34" customFormat="1" x14ac:dyDescent="0.25">
      <c r="A333"/>
      <c r="B333" s="170" t="s">
        <v>410</v>
      </c>
      <c r="C333" s="171">
        <v>800000</v>
      </c>
      <c r="D333" s="171">
        <v>7527949.5899999999</v>
      </c>
      <c r="E333" s="171">
        <v>0</v>
      </c>
      <c r="F333" s="171">
        <v>0</v>
      </c>
      <c r="G333" s="171">
        <v>5088100</v>
      </c>
      <c r="H333" s="171">
        <v>0</v>
      </c>
      <c r="I333" s="171"/>
      <c r="J333" s="171">
        <v>0</v>
      </c>
      <c r="K333" s="171">
        <v>71390</v>
      </c>
      <c r="L333" s="171">
        <v>0</v>
      </c>
      <c r="M333" s="171">
        <v>119416</v>
      </c>
      <c r="N333" s="171">
        <v>0</v>
      </c>
      <c r="O333" s="171">
        <v>56582.77</v>
      </c>
      <c r="P333" s="171">
        <v>933365</v>
      </c>
      <c r="Q333" s="171">
        <f t="shared" si="4"/>
        <v>6268853.7699999996</v>
      </c>
      <c r="R333"/>
      <c r="S333"/>
      <c r="T333" s="3"/>
      <c r="U333"/>
      <c r="V333"/>
      <c r="X333"/>
      <c r="Y333"/>
      <c r="Z333"/>
      <c r="AA333"/>
      <c r="AB333"/>
      <c r="AC333"/>
    </row>
    <row r="334" spans="1:29" x14ac:dyDescent="0.25">
      <c r="B334" s="172" t="s">
        <v>411</v>
      </c>
      <c r="C334" s="171">
        <v>800000</v>
      </c>
      <c r="D334" s="171">
        <v>7527949.5899999999</v>
      </c>
      <c r="E334" s="171">
        <v>0</v>
      </c>
      <c r="F334" s="171">
        <v>0</v>
      </c>
      <c r="G334" s="171">
        <v>5088100</v>
      </c>
      <c r="H334" s="171">
        <v>0</v>
      </c>
      <c r="I334" s="171"/>
      <c r="J334" s="171">
        <v>0</v>
      </c>
      <c r="K334" s="171">
        <v>71390</v>
      </c>
      <c r="L334" s="171">
        <v>0</v>
      </c>
      <c r="M334" s="171">
        <v>119416</v>
      </c>
      <c r="N334" s="171">
        <v>0</v>
      </c>
      <c r="O334" s="171">
        <v>56582.77</v>
      </c>
      <c r="P334" s="171">
        <v>933365</v>
      </c>
      <c r="Q334" s="171">
        <f t="shared" si="4"/>
        <v>6268853.7699999996</v>
      </c>
      <c r="T334" s="3"/>
    </row>
    <row r="335" spans="1:29" s="34" customFormat="1" x14ac:dyDescent="0.25">
      <c r="A335"/>
      <c r="B335" s="170" t="s">
        <v>412</v>
      </c>
      <c r="C335" s="171">
        <v>400000</v>
      </c>
      <c r="D335" s="171">
        <v>400000</v>
      </c>
      <c r="E335" s="171">
        <v>0</v>
      </c>
      <c r="F335" s="171"/>
      <c r="G335" s="171"/>
      <c r="H335" s="171"/>
      <c r="I335" s="171"/>
      <c r="J335" s="171"/>
      <c r="K335" s="171"/>
      <c r="L335" s="171">
        <v>0</v>
      </c>
      <c r="M335" s="171">
        <v>0</v>
      </c>
      <c r="N335" s="171"/>
      <c r="O335" s="171">
        <v>84254.27</v>
      </c>
      <c r="P335" s="171">
        <v>0</v>
      </c>
      <c r="Q335" s="171">
        <f t="shared" si="4"/>
        <v>84254.27</v>
      </c>
      <c r="R335"/>
      <c r="S335"/>
      <c r="T335" s="3"/>
      <c r="U335"/>
      <c r="V335"/>
      <c r="X335"/>
      <c r="Y335"/>
      <c r="Z335"/>
      <c r="AA335"/>
      <c r="AB335"/>
      <c r="AC335"/>
    </row>
    <row r="336" spans="1:29" x14ac:dyDescent="0.25">
      <c r="B336" s="172" t="s">
        <v>413</v>
      </c>
      <c r="C336" s="171">
        <v>400000</v>
      </c>
      <c r="D336" s="171">
        <v>400000</v>
      </c>
      <c r="E336" s="171">
        <v>0</v>
      </c>
      <c r="F336" s="171"/>
      <c r="G336" s="171"/>
      <c r="H336" s="171"/>
      <c r="I336" s="171"/>
      <c r="J336" s="171"/>
      <c r="K336" s="171"/>
      <c r="L336" s="171">
        <v>0</v>
      </c>
      <c r="M336" s="171">
        <v>0</v>
      </c>
      <c r="N336" s="171"/>
      <c r="O336" s="171">
        <v>84254.27</v>
      </c>
      <c r="P336" s="171">
        <v>0</v>
      </c>
      <c r="Q336" s="171">
        <f t="shared" si="4"/>
        <v>84254.27</v>
      </c>
      <c r="T336" s="3"/>
    </row>
    <row r="337" spans="1:29" s="34" customFormat="1" x14ac:dyDescent="0.25">
      <c r="A337"/>
      <c r="B337" s="170" t="s">
        <v>526</v>
      </c>
      <c r="C337" s="182">
        <v>100000</v>
      </c>
      <c r="D337" s="169">
        <v>100000</v>
      </c>
      <c r="E337" s="182">
        <v>0</v>
      </c>
      <c r="F337" s="182"/>
      <c r="G337" s="182"/>
      <c r="H337" s="182"/>
      <c r="I337" s="182"/>
      <c r="J337" s="182"/>
      <c r="K337" s="182"/>
      <c r="L337" s="182">
        <v>0</v>
      </c>
      <c r="M337" s="182">
        <v>0</v>
      </c>
      <c r="N337" s="182"/>
      <c r="O337" s="182">
        <v>2065.41</v>
      </c>
      <c r="P337" s="182">
        <v>0</v>
      </c>
      <c r="Q337" s="182">
        <f t="shared" ref="Q337:Q384" si="5">SUM(E337:P337)</f>
        <v>2065.41</v>
      </c>
      <c r="R337"/>
      <c r="S337"/>
      <c r="T337" s="3"/>
      <c r="U337"/>
      <c r="V337"/>
      <c r="X337"/>
      <c r="Y337"/>
      <c r="Z337"/>
      <c r="AA337"/>
      <c r="AB337"/>
      <c r="AC337"/>
    </row>
    <row r="338" spans="1:29" x14ac:dyDescent="0.25">
      <c r="B338" s="172" t="s">
        <v>484</v>
      </c>
      <c r="C338" s="171">
        <v>100000</v>
      </c>
      <c r="D338" s="171">
        <v>100000</v>
      </c>
      <c r="E338" s="171">
        <v>0</v>
      </c>
      <c r="F338" s="171"/>
      <c r="G338" s="171"/>
      <c r="H338" s="171"/>
      <c r="I338" s="171"/>
      <c r="J338" s="171"/>
      <c r="K338" s="171"/>
      <c r="L338" s="171">
        <v>0</v>
      </c>
      <c r="M338" s="171">
        <v>0</v>
      </c>
      <c r="N338" s="171"/>
      <c r="O338" s="171">
        <v>2065.41</v>
      </c>
      <c r="P338" s="171">
        <v>0</v>
      </c>
      <c r="Q338" s="171">
        <f t="shared" si="5"/>
        <v>2065.41</v>
      </c>
      <c r="T338" s="3"/>
    </row>
    <row r="339" spans="1:29" s="34" customFormat="1" x14ac:dyDescent="0.25">
      <c r="A339"/>
      <c r="B339" s="168" t="s">
        <v>58</v>
      </c>
      <c r="C339" s="181">
        <v>45229495</v>
      </c>
      <c r="D339" s="171">
        <v>137599995</v>
      </c>
      <c r="E339" s="181">
        <v>0</v>
      </c>
      <c r="F339" s="181"/>
      <c r="G339" s="181"/>
      <c r="H339" s="181">
        <v>0</v>
      </c>
      <c r="I339" s="181">
        <v>0</v>
      </c>
      <c r="J339" s="181">
        <v>52782500</v>
      </c>
      <c r="K339" s="181">
        <v>0</v>
      </c>
      <c r="L339" s="181">
        <v>6687750</v>
      </c>
      <c r="M339" s="181">
        <v>0</v>
      </c>
      <c r="N339" s="181">
        <v>504000</v>
      </c>
      <c r="O339" s="181">
        <v>0</v>
      </c>
      <c r="P339" s="181">
        <v>0</v>
      </c>
      <c r="Q339" s="181">
        <f t="shared" si="5"/>
        <v>59974250</v>
      </c>
      <c r="R339"/>
      <c r="S339"/>
      <c r="T339" s="3"/>
      <c r="U339"/>
      <c r="V339"/>
      <c r="W339"/>
      <c r="X339"/>
      <c r="Y339"/>
      <c r="Z339"/>
      <c r="AA339"/>
      <c r="AB339"/>
      <c r="AC339"/>
    </row>
    <row r="340" spans="1:29" x14ac:dyDescent="0.25">
      <c r="B340" s="170" t="s">
        <v>414</v>
      </c>
      <c r="C340" s="171">
        <v>45229495</v>
      </c>
      <c r="D340" s="171">
        <v>130929495</v>
      </c>
      <c r="E340" s="171">
        <v>0</v>
      </c>
      <c r="F340" s="171"/>
      <c r="G340" s="171"/>
      <c r="H340" s="171">
        <v>0</v>
      </c>
      <c r="I340" s="171">
        <v>0</v>
      </c>
      <c r="J340" s="171">
        <v>52782500</v>
      </c>
      <c r="K340" s="171">
        <v>0</v>
      </c>
      <c r="L340" s="171">
        <v>6687750</v>
      </c>
      <c r="M340" s="171">
        <v>0</v>
      </c>
      <c r="N340" s="171">
        <v>0</v>
      </c>
      <c r="O340" s="171">
        <v>0</v>
      </c>
      <c r="P340" s="171">
        <v>0</v>
      </c>
      <c r="Q340" s="171">
        <f t="shared" si="5"/>
        <v>59470250</v>
      </c>
      <c r="T340" s="3"/>
      <c r="W340" s="34"/>
    </row>
    <row r="341" spans="1:29" x14ac:dyDescent="0.25">
      <c r="B341" s="172" t="s">
        <v>415</v>
      </c>
      <c r="C341" s="171">
        <v>45229495</v>
      </c>
      <c r="D341" s="171">
        <v>130929495</v>
      </c>
      <c r="E341" s="171">
        <v>0</v>
      </c>
      <c r="F341" s="171"/>
      <c r="G341" s="171"/>
      <c r="H341" s="171">
        <v>0</v>
      </c>
      <c r="I341" s="171">
        <v>0</v>
      </c>
      <c r="J341" s="171">
        <v>52782500</v>
      </c>
      <c r="K341" s="171">
        <v>0</v>
      </c>
      <c r="L341" s="171">
        <v>6687750</v>
      </c>
      <c r="M341" s="171">
        <v>0</v>
      </c>
      <c r="N341" s="171">
        <v>0</v>
      </c>
      <c r="O341" s="171">
        <v>0</v>
      </c>
      <c r="P341" s="171">
        <v>0</v>
      </c>
      <c r="Q341" s="171">
        <f t="shared" si="5"/>
        <v>59470250</v>
      </c>
      <c r="T341" s="3"/>
    </row>
    <row r="342" spans="1:29" x14ac:dyDescent="0.25">
      <c r="B342" s="170" t="s">
        <v>527</v>
      </c>
      <c r="C342" s="171">
        <v>0</v>
      </c>
      <c r="D342" s="171">
        <v>5670500</v>
      </c>
      <c r="E342" s="171"/>
      <c r="F342" s="171"/>
      <c r="G342" s="171"/>
      <c r="H342" s="171"/>
      <c r="I342" s="171"/>
      <c r="J342" s="171"/>
      <c r="K342" s="171">
        <v>0</v>
      </c>
      <c r="L342" s="171"/>
      <c r="M342" s="171">
        <v>0</v>
      </c>
      <c r="N342" s="171">
        <v>0</v>
      </c>
      <c r="O342" s="171">
        <v>0</v>
      </c>
      <c r="P342" s="171">
        <v>0</v>
      </c>
      <c r="Q342" s="171">
        <f t="shared" si="5"/>
        <v>0</v>
      </c>
      <c r="T342" s="3"/>
    </row>
    <row r="343" spans="1:29" x14ac:dyDescent="0.25">
      <c r="B343" s="172" t="s">
        <v>528</v>
      </c>
      <c r="C343" s="171">
        <v>0</v>
      </c>
      <c r="D343" s="171">
        <v>5670500</v>
      </c>
      <c r="E343" s="171"/>
      <c r="F343" s="171"/>
      <c r="G343" s="171"/>
      <c r="H343" s="171"/>
      <c r="I343" s="171"/>
      <c r="J343" s="171"/>
      <c r="K343" s="171">
        <v>0</v>
      </c>
      <c r="L343" s="171"/>
      <c r="M343" s="171">
        <v>0</v>
      </c>
      <c r="N343" s="171">
        <v>0</v>
      </c>
      <c r="O343" s="171">
        <v>0</v>
      </c>
      <c r="P343" s="171">
        <v>0</v>
      </c>
      <c r="Q343" s="171">
        <f t="shared" si="5"/>
        <v>0</v>
      </c>
      <c r="T343" s="3"/>
    </row>
    <row r="344" spans="1:29" x14ac:dyDescent="0.25">
      <c r="B344" s="170" t="s">
        <v>539</v>
      </c>
      <c r="C344" s="171">
        <v>0</v>
      </c>
      <c r="D344" s="171">
        <v>1000000</v>
      </c>
      <c r="E344" s="171"/>
      <c r="F344" s="171"/>
      <c r="G344" s="171"/>
      <c r="H344" s="171"/>
      <c r="I344" s="171"/>
      <c r="J344" s="171"/>
      <c r="K344" s="171"/>
      <c r="L344" s="171">
        <v>0</v>
      </c>
      <c r="M344" s="171">
        <v>0</v>
      </c>
      <c r="N344" s="171">
        <v>504000</v>
      </c>
      <c r="O344" s="171">
        <v>0</v>
      </c>
      <c r="P344" s="171"/>
      <c r="Q344" s="171">
        <f t="shared" si="5"/>
        <v>504000</v>
      </c>
      <c r="T344" s="3"/>
    </row>
    <row r="345" spans="1:29" x14ac:dyDescent="0.25">
      <c r="B345" s="172" t="s">
        <v>540</v>
      </c>
      <c r="C345" s="171">
        <v>0</v>
      </c>
      <c r="D345" s="171">
        <v>1000000</v>
      </c>
      <c r="E345" s="171"/>
      <c r="F345" s="171"/>
      <c r="G345" s="171"/>
      <c r="H345" s="171"/>
      <c r="I345" s="171"/>
      <c r="J345" s="171"/>
      <c r="K345" s="171"/>
      <c r="L345" s="171">
        <v>0</v>
      </c>
      <c r="M345" s="171">
        <v>0</v>
      </c>
      <c r="N345" s="171">
        <v>504000</v>
      </c>
      <c r="O345" s="171">
        <v>0</v>
      </c>
      <c r="P345" s="171"/>
      <c r="Q345" s="171">
        <f t="shared" si="5"/>
        <v>504000</v>
      </c>
      <c r="T345" s="3"/>
    </row>
    <row r="346" spans="1:29" s="34" customFormat="1" x14ac:dyDescent="0.25">
      <c r="A346"/>
      <c r="B346" s="168" t="s">
        <v>59</v>
      </c>
      <c r="C346" s="181">
        <v>79882344</v>
      </c>
      <c r="D346" s="171">
        <v>99159130.049999997</v>
      </c>
      <c r="E346" s="181">
        <v>25393.599999999999</v>
      </c>
      <c r="F346" s="181">
        <v>497842</v>
      </c>
      <c r="G346" s="181">
        <v>64900</v>
      </c>
      <c r="H346" s="181">
        <v>161401.22999999998</v>
      </c>
      <c r="I346" s="181">
        <v>207662.3</v>
      </c>
      <c r="J346" s="181">
        <v>51400.07</v>
      </c>
      <c r="K346" s="181">
        <v>1023580.39</v>
      </c>
      <c r="L346" s="181">
        <v>247299.54</v>
      </c>
      <c r="M346" s="181">
        <v>8698.9599999999991</v>
      </c>
      <c r="N346" s="181">
        <v>1854139.1300000001</v>
      </c>
      <c r="O346" s="181">
        <v>2338191.33</v>
      </c>
      <c r="P346" s="181">
        <v>3757280.95</v>
      </c>
      <c r="Q346" s="181">
        <f t="shared" si="5"/>
        <v>10237789.5</v>
      </c>
      <c r="R346"/>
      <c r="S346"/>
      <c r="T346" s="3"/>
      <c r="U346"/>
      <c r="V346"/>
      <c r="W346"/>
      <c r="X346"/>
      <c r="Y346"/>
      <c r="Z346"/>
      <c r="AA346"/>
      <c r="AB346"/>
      <c r="AC346"/>
    </row>
    <row r="347" spans="1:29" x14ac:dyDescent="0.25">
      <c r="B347" s="170" t="s">
        <v>420</v>
      </c>
      <c r="C347" s="171">
        <v>361996</v>
      </c>
      <c r="D347" s="171">
        <v>501646.1</v>
      </c>
      <c r="E347" s="171">
        <v>0</v>
      </c>
      <c r="F347" s="171">
        <v>0</v>
      </c>
      <c r="G347" s="171">
        <v>0</v>
      </c>
      <c r="H347" s="171">
        <v>55000</v>
      </c>
      <c r="I347" s="171">
        <v>0</v>
      </c>
      <c r="J347" s="171">
        <v>0</v>
      </c>
      <c r="K347" s="171">
        <v>126000.4</v>
      </c>
      <c r="L347" s="171">
        <v>98000</v>
      </c>
      <c r="M347" s="171">
        <v>0</v>
      </c>
      <c r="N347" s="171"/>
      <c r="O347" s="171">
        <v>0</v>
      </c>
      <c r="P347" s="171">
        <v>14602.5</v>
      </c>
      <c r="Q347" s="171">
        <f t="shared" si="5"/>
        <v>293602.90000000002</v>
      </c>
      <c r="T347" s="3"/>
      <c r="W347" s="34"/>
    </row>
    <row r="348" spans="1:29" x14ac:dyDescent="0.25">
      <c r="B348" s="172" t="s">
        <v>421</v>
      </c>
      <c r="C348" s="171">
        <v>361996</v>
      </c>
      <c r="D348" s="171">
        <v>501646.1</v>
      </c>
      <c r="E348" s="171">
        <v>0</v>
      </c>
      <c r="F348" s="171">
        <v>0</v>
      </c>
      <c r="G348" s="171">
        <v>0</v>
      </c>
      <c r="H348" s="171">
        <v>55000</v>
      </c>
      <c r="I348" s="171">
        <v>0</v>
      </c>
      <c r="J348" s="171">
        <v>0</v>
      </c>
      <c r="K348" s="171">
        <v>126000.4</v>
      </c>
      <c r="L348" s="171">
        <v>98000</v>
      </c>
      <c r="M348" s="171">
        <v>0</v>
      </c>
      <c r="N348" s="171"/>
      <c r="O348" s="171">
        <v>0</v>
      </c>
      <c r="P348" s="171">
        <v>14602.5</v>
      </c>
      <c r="Q348" s="171">
        <f t="shared" si="5"/>
        <v>293602.90000000002</v>
      </c>
      <c r="T348" s="3"/>
    </row>
    <row r="349" spans="1:29" s="34" customFormat="1" x14ac:dyDescent="0.25">
      <c r="A349"/>
      <c r="B349" s="170" t="s">
        <v>422</v>
      </c>
      <c r="C349" s="171">
        <v>41282806</v>
      </c>
      <c r="D349" s="171">
        <v>32231276.23</v>
      </c>
      <c r="E349" s="171">
        <v>0</v>
      </c>
      <c r="F349" s="171">
        <v>497842</v>
      </c>
      <c r="G349" s="171">
        <v>0</v>
      </c>
      <c r="H349" s="171">
        <v>47000.03</v>
      </c>
      <c r="I349" s="171">
        <v>158102.29999999999</v>
      </c>
      <c r="J349" s="171">
        <v>11400.07</v>
      </c>
      <c r="K349" s="171">
        <v>565999.99</v>
      </c>
      <c r="L349" s="171">
        <v>0</v>
      </c>
      <c r="M349" s="171">
        <v>0</v>
      </c>
      <c r="N349" s="171">
        <v>1833064.33</v>
      </c>
      <c r="O349" s="171">
        <v>2018191.26</v>
      </c>
      <c r="P349" s="171">
        <v>2570218.9900000002</v>
      </c>
      <c r="Q349" s="171">
        <f t="shared" si="5"/>
        <v>7701818.9700000007</v>
      </c>
      <c r="R349"/>
      <c r="S349"/>
      <c r="T349" s="3"/>
      <c r="U349"/>
      <c r="V349"/>
      <c r="W349"/>
      <c r="X349"/>
      <c r="Y349"/>
      <c r="Z349"/>
      <c r="AA349"/>
      <c r="AB349"/>
      <c r="AC349"/>
    </row>
    <row r="350" spans="1:29" x14ac:dyDescent="0.25">
      <c r="B350" s="172" t="s">
        <v>423</v>
      </c>
      <c r="C350" s="171">
        <v>7180449</v>
      </c>
      <c r="D350" s="171">
        <v>14022418.120000001</v>
      </c>
      <c r="E350" s="171">
        <v>0</v>
      </c>
      <c r="F350" s="171">
        <v>0</v>
      </c>
      <c r="G350" s="171">
        <v>0</v>
      </c>
      <c r="H350" s="171">
        <v>0</v>
      </c>
      <c r="I350" s="171">
        <v>20060</v>
      </c>
      <c r="J350" s="171">
        <v>11400.07</v>
      </c>
      <c r="K350" s="171">
        <v>0</v>
      </c>
      <c r="L350" s="171">
        <v>0</v>
      </c>
      <c r="M350" s="171">
        <v>0</v>
      </c>
      <c r="N350" s="171">
        <v>1833064.33</v>
      </c>
      <c r="O350" s="171">
        <v>0</v>
      </c>
      <c r="P350" s="171">
        <v>0</v>
      </c>
      <c r="Q350" s="171">
        <f t="shared" si="5"/>
        <v>1864524.4000000001</v>
      </c>
      <c r="T350" s="3"/>
    </row>
    <row r="351" spans="1:29" x14ac:dyDescent="0.25">
      <c r="B351" s="172" t="s">
        <v>508</v>
      </c>
      <c r="C351" s="171">
        <v>34102357</v>
      </c>
      <c r="D351" s="171">
        <v>18208858.109999999</v>
      </c>
      <c r="E351" s="171">
        <v>0</v>
      </c>
      <c r="F351" s="171">
        <v>497842</v>
      </c>
      <c r="G351" s="171">
        <v>0</v>
      </c>
      <c r="H351" s="171">
        <v>47000.03</v>
      </c>
      <c r="I351" s="171">
        <v>138042.29999999999</v>
      </c>
      <c r="J351" s="171">
        <v>0</v>
      </c>
      <c r="K351" s="171">
        <v>565999.99</v>
      </c>
      <c r="L351" s="171"/>
      <c r="M351" s="171">
        <v>0</v>
      </c>
      <c r="N351" s="171">
        <v>0</v>
      </c>
      <c r="O351" s="171">
        <v>2018191.26</v>
      </c>
      <c r="P351" s="171">
        <v>2570218.9900000002</v>
      </c>
      <c r="Q351" s="171">
        <f t="shared" si="5"/>
        <v>5837294.5700000003</v>
      </c>
      <c r="T351" s="3"/>
    </row>
    <row r="352" spans="1:29" x14ac:dyDescent="0.25">
      <c r="B352" s="170" t="s">
        <v>424</v>
      </c>
      <c r="C352" s="171">
        <v>24115863</v>
      </c>
      <c r="D352" s="171">
        <v>43784728.620000005</v>
      </c>
      <c r="E352" s="171">
        <v>25393.599999999999</v>
      </c>
      <c r="F352" s="171">
        <v>0</v>
      </c>
      <c r="G352" s="171">
        <v>0</v>
      </c>
      <c r="H352" s="171">
        <v>0</v>
      </c>
      <c r="I352" s="171">
        <v>0</v>
      </c>
      <c r="J352" s="171">
        <v>0</v>
      </c>
      <c r="K352" s="171">
        <v>0</v>
      </c>
      <c r="L352" s="171">
        <v>0</v>
      </c>
      <c r="M352" s="171"/>
      <c r="N352" s="171"/>
      <c r="O352" s="171">
        <v>0</v>
      </c>
      <c r="P352" s="171">
        <v>1162724.46</v>
      </c>
      <c r="Q352" s="171">
        <f t="shared" si="5"/>
        <v>1188118.06</v>
      </c>
      <c r="T352" s="3"/>
    </row>
    <row r="353" spans="1:29" x14ac:dyDescent="0.25">
      <c r="B353" s="172" t="s">
        <v>425</v>
      </c>
      <c r="C353" s="171">
        <v>24115863</v>
      </c>
      <c r="D353" s="171">
        <v>43784728.620000005</v>
      </c>
      <c r="E353" s="171">
        <v>25393.599999999999</v>
      </c>
      <c r="F353" s="171">
        <v>0</v>
      </c>
      <c r="G353" s="171">
        <v>0</v>
      </c>
      <c r="H353" s="171">
        <v>0</v>
      </c>
      <c r="I353" s="171">
        <v>0</v>
      </c>
      <c r="J353" s="171">
        <v>0</v>
      </c>
      <c r="K353" s="171">
        <v>0</v>
      </c>
      <c r="L353" s="171">
        <v>0</v>
      </c>
      <c r="M353" s="171"/>
      <c r="N353" s="171"/>
      <c r="O353" s="171">
        <v>0</v>
      </c>
      <c r="P353" s="171">
        <v>1162724.46</v>
      </c>
      <c r="Q353" s="171">
        <f t="shared" si="5"/>
        <v>1188118.06</v>
      </c>
      <c r="T353" s="3"/>
    </row>
    <row r="354" spans="1:29" x14ac:dyDescent="0.25">
      <c r="B354" s="170" t="s">
        <v>426</v>
      </c>
      <c r="C354" s="171">
        <v>9727463</v>
      </c>
      <c r="D354" s="171">
        <v>18157463</v>
      </c>
      <c r="E354" s="171">
        <v>0</v>
      </c>
      <c r="F354" s="171">
        <v>0</v>
      </c>
      <c r="G354" s="171"/>
      <c r="H354" s="171">
        <v>0</v>
      </c>
      <c r="I354" s="171"/>
      <c r="J354" s="171">
        <v>0</v>
      </c>
      <c r="K354" s="171">
        <v>304440</v>
      </c>
      <c r="L354" s="171">
        <v>132399.54</v>
      </c>
      <c r="M354" s="171">
        <v>8698.9599999999991</v>
      </c>
      <c r="N354" s="171">
        <v>0</v>
      </c>
      <c r="O354" s="171">
        <v>320000.07</v>
      </c>
      <c r="P354" s="171">
        <v>0</v>
      </c>
      <c r="Q354" s="171">
        <f t="shared" si="5"/>
        <v>765538.57000000007</v>
      </c>
      <c r="T354" s="3"/>
      <c r="W354" s="34"/>
    </row>
    <row r="355" spans="1:29" x14ac:dyDescent="0.25">
      <c r="B355" s="172" t="s">
        <v>427</v>
      </c>
      <c r="C355" s="171">
        <v>9727463</v>
      </c>
      <c r="D355" s="171">
        <v>18157463</v>
      </c>
      <c r="E355" s="171">
        <v>0</v>
      </c>
      <c r="F355" s="171">
        <v>0</v>
      </c>
      <c r="G355" s="171"/>
      <c r="H355" s="171">
        <v>0</v>
      </c>
      <c r="I355" s="171"/>
      <c r="J355" s="171">
        <v>0</v>
      </c>
      <c r="K355" s="171">
        <v>304440</v>
      </c>
      <c r="L355" s="171">
        <v>132399.54</v>
      </c>
      <c r="M355" s="171">
        <v>8698.9599999999991</v>
      </c>
      <c r="N355" s="171">
        <v>0</v>
      </c>
      <c r="O355" s="171">
        <v>320000.07</v>
      </c>
      <c r="P355" s="171">
        <v>0</v>
      </c>
      <c r="Q355" s="171">
        <f t="shared" si="5"/>
        <v>765538.57000000007</v>
      </c>
      <c r="T355" s="3"/>
    </row>
    <row r="356" spans="1:29" s="34" customFormat="1" x14ac:dyDescent="0.25">
      <c r="A356"/>
      <c r="B356" s="170" t="s">
        <v>428</v>
      </c>
      <c r="C356" s="171">
        <v>2767163</v>
      </c>
      <c r="D356" s="171">
        <v>2847163.1</v>
      </c>
      <c r="E356" s="171">
        <v>0</v>
      </c>
      <c r="F356" s="171">
        <v>0</v>
      </c>
      <c r="G356" s="171">
        <v>64900</v>
      </c>
      <c r="H356" s="171">
        <v>0</v>
      </c>
      <c r="I356" s="171">
        <v>49560</v>
      </c>
      <c r="J356" s="171">
        <v>40000</v>
      </c>
      <c r="K356" s="171">
        <v>27140</v>
      </c>
      <c r="L356" s="171">
        <v>16900</v>
      </c>
      <c r="M356" s="171">
        <v>0</v>
      </c>
      <c r="N356" s="171">
        <v>21074.799999999999</v>
      </c>
      <c r="O356" s="171">
        <v>0</v>
      </c>
      <c r="P356" s="171">
        <v>0</v>
      </c>
      <c r="Q356" s="171">
        <f t="shared" si="5"/>
        <v>219574.8</v>
      </c>
      <c r="R356"/>
      <c r="S356"/>
      <c r="T356" s="3"/>
      <c r="U356"/>
      <c r="V356"/>
      <c r="X356"/>
      <c r="Y356"/>
      <c r="Z356"/>
      <c r="AA356"/>
      <c r="AB356"/>
      <c r="AC356"/>
    </row>
    <row r="357" spans="1:29" x14ac:dyDescent="0.25">
      <c r="B357" s="172" t="s">
        <v>429</v>
      </c>
      <c r="C357" s="171">
        <v>2767163</v>
      </c>
      <c r="D357" s="171">
        <v>2847163.1</v>
      </c>
      <c r="E357" s="171">
        <v>0</v>
      </c>
      <c r="F357" s="171">
        <v>0</v>
      </c>
      <c r="G357" s="171">
        <v>64900</v>
      </c>
      <c r="H357" s="171">
        <v>0</v>
      </c>
      <c r="I357" s="171">
        <v>49560</v>
      </c>
      <c r="J357" s="171">
        <v>40000</v>
      </c>
      <c r="K357" s="171">
        <v>27140</v>
      </c>
      <c r="L357" s="171">
        <v>16900</v>
      </c>
      <c r="M357" s="171">
        <v>0</v>
      </c>
      <c r="N357" s="171">
        <v>21074.799999999999</v>
      </c>
      <c r="O357" s="171">
        <v>0</v>
      </c>
      <c r="P357" s="171">
        <v>0</v>
      </c>
      <c r="Q357" s="171">
        <f t="shared" si="5"/>
        <v>219574.8</v>
      </c>
      <c r="T357" s="3"/>
    </row>
    <row r="358" spans="1:29" s="34" customFormat="1" x14ac:dyDescent="0.25">
      <c r="A358"/>
      <c r="B358" s="170" t="s">
        <v>430</v>
      </c>
      <c r="C358" s="182">
        <v>1627053</v>
      </c>
      <c r="D358" s="169">
        <v>1636853</v>
      </c>
      <c r="E358" s="182">
        <v>0</v>
      </c>
      <c r="F358" s="182"/>
      <c r="G358" s="182">
        <v>0</v>
      </c>
      <c r="H358" s="182">
        <v>59401.2</v>
      </c>
      <c r="I358" s="182"/>
      <c r="J358" s="182"/>
      <c r="K358" s="182"/>
      <c r="L358" s="182">
        <v>0</v>
      </c>
      <c r="M358" s="182"/>
      <c r="N358" s="182"/>
      <c r="O358" s="182">
        <v>0</v>
      </c>
      <c r="P358" s="182">
        <v>9735</v>
      </c>
      <c r="Q358" s="182">
        <f t="shared" si="5"/>
        <v>69136.2</v>
      </c>
      <c r="R358"/>
      <c r="S358"/>
      <c r="T358" s="3"/>
      <c r="U358"/>
      <c r="V358"/>
      <c r="W358"/>
      <c r="X358"/>
      <c r="Y358"/>
      <c r="Z358"/>
      <c r="AA358"/>
      <c r="AB358"/>
      <c r="AC358"/>
    </row>
    <row r="359" spans="1:29" x14ac:dyDescent="0.25">
      <c r="B359" s="172" t="s">
        <v>431</v>
      </c>
      <c r="C359" s="171">
        <v>1627053</v>
      </c>
      <c r="D359" s="171">
        <v>1636853</v>
      </c>
      <c r="E359" s="171">
        <v>0</v>
      </c>
      <c r="F359" s="171"/>
      <c r="G359" s="171">
        <v>0</v>
      </c>
      <c r="H359" s="171">
        <v>59401.2</v>
      </c>
      <c r="I359" s="171"/>
      <c r="J359" s="171"/>
      <c r="K359" s="171"/>
      <c r="L359" s="171">
        <v>0</v>
      </c>
      <c r="M359" s="171"/>
      <c r="N359" s="171"/>
      <c r="O359" s="171">
        <v>0</v>
      </c>
      <c r="P359" s="171">
        <v>9735</v>
      </c>
      <c r="Q359" s="171">
        <f t="shared" si="5"/>
        <v>69136.2</v>
      </c>
      <c r="T359" s="3"/>
      <c r="W359" s="34"/>
    </row>
    <row r="360" spans="1:29" x14ac:dyDescent="0.25">
      <c r="B360" s="168" t="s">
        <v>60</v>
      </c>
      <c r="C360" s="181">
        <v>5727136</v>
      </c>
      <c r="D360" s="171">
        <v>14135211.76</v>
      </c>
      <c r="E360" s="181">
        <v>1004956.52</v>
      </c>
      <c r="F360" s="181">
        <v>0</v>
      </c>
      <c r="G360" s="181">
        <v>1081239.76</v>
      </c>
      <c r="H360" s="181">
        <v>0</v>
      </c>
      <c r="I360" s="181">
        <v>0</v>
      </c>
      <c r="J360" s="181">
        <v>0</v>
      </c>
      <c r="K360" s="181">
        <v>265087</v>
      </c>
      <c r="L360" s="181">
        <v>272580</v>
      </c>
      <c r="M360" s="181">
        <v>183018</v>
      </c>
      <c r="N360" s="181">
        <v>0</v>
      </c>
      <c r="O360" s="181">
        <v>397824.02</v>
      </c>
      <c r="P360" s="181">
        <v>616550</v>
      </c>
      <c r="Q360" s="181">
        <f t="shared" si="5"/>
        <v>3821255.3000000003</v>
      </c>
      <c r="T360" s="3"/>
    </row>
    <row r="361" spans="1:29" s="34" customFormat="1" x14ac:dyDescent="0.25">
      <c r="A361"/>
      <c r="B361" s="170" t="s">
        <v>432</v>
      </c>
      <c r="C361" s="182">
        <v>5727136</v>
      </c>
      <c r="D361" s="169">
        <v>14135211.76</v>
      </c>
      <c r="E361" s="182">
        <v>1004956.52</v>
      </c>
      <c r="F361" s="182">
        <v>0</v>
      </c>
      <c r="G361" s="182">
        <v>1081239.76</v>
      </c>
      <c r="H361" s="182">
        <v>0</v>
      </c>
      <c r="I361" s="182">
        <v>0</v>
      </c>
      <c r="J361" s="182">
        <v>0</v>
      </c>
      <c r="K361" s="182">
        <v>265087</v>
      </c>
      <c r="L361" s="182">
        <v>272580</v>
      </c>
      <c r="M361" s="182">
        <v>183018</v>
      </c>
      <c r="N361" s="182">
        <v>0</v>
      </c>
      <c r="O361" s="182">
        <v>397824.02</v>
      </c>
      <c r="P361" s="182">
        <v>616550</v>
      </c>
      <c r="Q361" s="182">
        <f t="shared" si="5"/>
        <v>3821255.3000000003</v>
      </c>
      <c r="R361"/>
      <c r="S361"/>
      <c r="T361" s="3"/>
      <c r="U361"/>
      <c r="V361"/>
      <c r="X361"/>
      <c r="Y361"/>
      <c r="Z361"/>
      <c r="AA361"/>
      <c r="AB361"/>
      <c r="AC361"/>
    </row>
    <row r="362" spans="1:29" x14ac:dyDescent="0.25">
      <c r="B362" s="172" t="s">
        <v>433</v>
      </c>
      <c r="C362" s="171">
        <v>5727136</v>
      </c>
      <c r="D362" s="171">
        <v>14135211.76</v>
      </c>
      <c r="E362" s="171">
        <v>1004956.52</v>
      </c>
      <c r="F362" s="171">
        <v>0</v>
      </c>
      <c r="G362" s="171">
        <v>1081239.76</v>
      </c>
      <c r="H362" s="171">
        <v>0</v>
      </c>
      <c r="I362" s="171">
        <v>0</v>
      </c>
      <c r="J362" s="171">
        <v>0</v>
      </c>
      <c r="K362" s="171">
        <v>265087</v>
      </c>
      <c r="L362" s="171">
        <v>272580</v>
      </c>
      <c r="M362" s="171">
        <v>183018</v>
      </c>
      <c r="N362" s="171">
        <v>0</v>
      </c>
      <c r="O362" s="171">
        <v>397824.02</v>
      </c>
      <c r="P362" s="171">
        <v>616550</v>
      </c>
      <c r="Q362" s="171">
        <f t="shared" si="5"/>
        <v>3821255.3000000003</v>
      </c>
      <c r="T362" s="3"/>
    </row>
    <row r="363" spans="1:29" s="34" customFormat="1" x14ac:dyDescent="0.25">
      <c r="A363"/>
      <c r="B363" s="168" t="s">
        <v>61</v>
      </c>
      <c r="C363" s="181">
        <v>339261899</v>
      </c>
      <c r="D363" s="171">
        <v>370053607.44</v>
      </c>
      <c r="E363" s="181">
        <v>0</v>
      </c>
      <c r="F363" s="181">
        <v>0</v>
      </c>
      <c r="G363" s="181">
        <v>2977960.8</v>
      </c>
      <c r="H363" s="181">
        <v>0</v>
      </c>
      <c r="I363" s="181">
        <v>0</v>
      </c>
      <c r="J363" s="181">
        <v>1850202.17</v>
      </c>
      <c r="K363" s="181">
        <v>0</v>
      </c>
      <c r="L363" s="181"/>
      <c r="M363" s="181">
        <v>0</v>
      </c>
      <c r="N363" s="181">
        <v>0</v>
      </c>
      <c r="O363" s="181">
        <v>0</v>
      </c>
      <c r="P363" s="181">
        <v>992653.6</v>
      </c>
      <c r="Q363" s="181">
        <f t="shared" si="5"/>
        <v>5820816.5699999994</v>
      </c>
      <c r="R363"/>
      <c r="S363"/>
      <c r="T363" s="3"/>
      <c r="U363"/>
      <c r="V363"/>
      <c r="X363"/>
      <c r="Y363"/>
      <c r="Z363"/>
      <c r="AA363"/>
      <c r="AB363"/>
      <c r="AC363"/>
    </row>
    <row r="364" spans="1:29" x14ac:dyDescent="0.25">
      <c r="B364" s="170" t="s">
        <v>434</v>
      </c>
      <c r="C364" s="171">
        <v>339061899</v>
      </c>
      <c r="D364" s="171">
        <v>369853607.44</v>
      </c>
      <c r="E364" s="171">
        <v>0</v>
      </c>
      <c r="F364" s="171">
        <v>0</v>
      </c>
      <c r="G364" s="171">
        <v>2977960.8</v>
      </c>
      <c r="H364" s="171">
        <v>0</v>
      </c>
      <c r="I364" s="171">
        <v>0</v>
      </c>
      <c r="J364" s="171">
        <v>1850202.17</v>
      </c>
      <c r="K364" s="171">
        <v>0</v>
      </c>
      <c r="L364" s="171"/>
      <c r="M364" s="171">
        <v>0</v>
      </c>
      <c r="N364" s="171">
        <v>0</v>
      </c>
      <c r="O364" s="171">
        <v>0</v>
      </c>
      <c r="P364" s="171">
        <v>992653.6</v>
      </c>
      <c r="Q364" s="171">
        <f t="shared" si="5"/>
        <v>5820816.5699999994</v>
      </c>
      <c r="T364" s="3"/>
    </row>
    <row r="365" spans="1:29" s="34" customFormat="1" x14ac:dyDescent="0.25">
      <c r="A365"/>
      <c r="B365" s="172" t="s">
        <v>435</v>
      </c>
      <c r="C365" s="171">
        <v>331861899</v>
      </c>
      <c r="D365" s="171">
        <v>354513607.44</v>
      </c>
      <c r="E365" s="171">
        <v>0</v>
      </c>
      <c r="F365" s="171">
        <v>0</v>
      </c>
      <c r="G365" s="171">
        <v>2977960.8</v>
      </c>
      <c r="H365" s="171">
        <v>0</v>
      </c>
      <c r="I365" s="171">
        <v>0</v>
      </c>
      <c r="J365" s="171">
        <v>1850202.17</v>
      </c>
      <c r="K365" s="171">
        <v>0</v>
      </c>
      <c r="L365" s="171"/>
      <c r="M365" s="171">
        <v>0</v>
      </c>
      <c r="N365" s="171">
        <v>0</v>
      </c>
      <c r="O365" s="171"/>
      <c r="P365" s="171">
        <v>992653.6</v>
      </c>
      <c r="Q365" s="171">
        <f t="shared" si="5"/>
        <v>5820816.5699999994</v>
      </c>
      <c r="R365"/>
      <c r="S365"/>
      <c r="T365" s="3"/>
      <c r="U365"/>
      <c r="V365"/>
      <c r="X365"/>
      <c r="Y365"/>
      <c r="Z365"/>
      <c r="AA365"/>
      <c r="AB365"/>
      <c r="AC365"/>
    </row>
    <row r="366" spans="1:29" x14ac:dyDescent="0.25">
      <c r="B366" s="172" t="s">
        <v>436</v>
      </c>
      <c r="C366" s="171">
        <v>7200000</v>
      </c>
      <c r="D366" s="171">
        <v>15340000</v>
      </c>
      <c r="E366" s="171">
        <v>0</v>
      </c>
      <c r="F366" s="171"/>
      <c r="G366" s="171"/>
      <c r="H366" s="171">
        <v>0</v>
      </c>
      <c r="I366" s="171"/>
      <c r="J366" s="171"/>
      <c r="K366" s="171"/>
      <c r="L366" s="171"/>
      <c r="M366" s="171"/>
      <c r="N366" s="171"/>
      <c r="O366" s="171">
        <v>0</v>
      </c>
      <c r="P366" s="171"/>
      <c r="Q366" s="171">
        <f t="shared" si="5"/>
        <v>0</v>
      </c>
      <c r="T366" s="3"/>
    </row>
    <row r="367" spans="1:29" s="34" customFormat="1" x14ac:dyDescent="0.25">
      <c r="A367"/>
      <c r="B367" s="170" t="s">
        <v>437</v>
      </c>
      <c r="C367" s="182">
        <v>200000</v>
      </c>
      <c r="D367" s="169">
        <v>200000</v>
      </c>
      <c r="E367" s="182">
        <v>0</v>
      </c>
      <c r="F367" s="182"/>
      <c r="G367" s="182"/>
      <c r="H367" s="182"/>
      <c r="I367" s="182"/>
      <c r="J367" s="182"/>
      <c r="K367" s="182"/>
      <c r="L367" s="182"/>
      <c r="M367" s="182"/>
      <c r="N367" s="182"/>
      <c r="O367" s="182"/>
      <c r="P367" s="182"/>
      <c r="Q367" s="182">
        <f t="shared" si="5"/>
        <v>0</v>
      </c>
      <c r="R367"/>
      <c r="S367"/>
      <c r="T367" s="3"/>
      <c r="U367"/>
      <c r="V367"/>
      <c r="W367"/>
      <c r="X367"/>
      <c r="Y367"/>
      <c r="Z367"/>
      <c r="AA367"/>
      <c r="AB367"/>
      <c r="AC367"/>
    </row>
    <row r="368" spans="1:29" x14ac:dyDescent="0.25">
      <c r="B368" s="172" t="s">
        <v>529</v>
      </c>
      <c r="C368" s="171">
        <v>200000</v>
      </c>
      <c r="D368" s="171">
        <v>200000</v>
      </c>
      <c r="E368" s="171">
        <v>0</v>
      </c>
      <c r="F368" s="171"/>
      <c r="G368" s="171"/>
      <c r="H368" s="171"/>
      <c r="I368" s="171"/>
      <c r="J368" s="171"/>
      <c r="K368" s="171"/>
      <c r="L368" s="171"/>
      <c r="M368" s="171"/>
      <c r="N368" s="171"/>
      <c r="O368" s="171"/>
      <c r="P368" s="171"/>
      <c r="Q368" s="171">
        <f t="shared" si="5"/>
        <v>0</v>
      </c>
      <c r="T368" s="3"/>
      <c r="W368" s="34"/>
    </row>
    <row r="369" spans="1:29" x14ac:dyDescent="0.25">
      <c r="B369" s="168" t="s">
        <v>62</v>
      </c>
      <c r="C369" s="181">
        <v>45243571</v>
      </c>
      <c r="D369" s="171">
        <v>45284735.189999998</v>
      </c>
      <c r="E369" s="181">
        <v>0</v>
      </c>
      <c r="F369" s="181">
        <v>0</v>
      </c>
      <c r="G369" s="181"/>
      <c r="H369" s="181"/>
      <c r="I369" s="181"/>
      <c r="J369" s="181">
        <v>0</v>
      </c>
      <c r="K369" s="181"/>
      <c r="L369" s="181"/>
      <c r="M369" s="181"/>
      <c r="N369" s="181"/>
      <c r="O369" s="181"/>
      <c r="P369" s="181"/>
      <c r="Q369" s="181">
        <f t="shared" si="5"/>
        <v>0</v>
      </c>
      <c r="T369" s="3"/>
    </row>
    <row r="370" spans="1:29" s="34" customFormat="1" x14ac:dyDescent="0.25">
      <c r="A370"/>
      <c r="B370" s="170" t="s">
        <v>439</v>
      </c>
      <c r="C370" s="171">
        <v>42000000</v>
      </c>
      <c r="D370" s="171">
        <v>42000000</v>
      </c>
      <c r="E370" s="171">
        <v>0</v>
      </c>
      <c r="F370" s="171">
        <v>0</v>
      </c>
      <c r="G370" s="171"/>
      <c r="H370" s="171"/>
      <c r="I370" s="171"/>
      <c r="J370" s="171">
        <v>0</v>
      </c>
      <c r="K370" s="171"/>
      <c r="L370" s="171"/>
      <c r="M370" s="171"/>
      <c r="N370" s="171"/>
      <c r="O370" s="171"/>
      <c r="P370" s="171"/>
      <c r="Q370" s="171">
        <f t="shared" si="5"/>
        <v>0</v>
      </c>
      <c r="R370"/>
      <c r="S370"/>
      <c r="T370" s="3"/>
      <c r="U370"/>
      <c r="V370"/>
      <c r="X370"/>
      <c r="Y370"/>
      <c r="Z370"/>
      <c r="AA370"/>
      <c r="AB370"/>
      <c r="AC370"/>
    </row>
    <row r="371" spans="1:29" x14ac:dyDescent="0.25">
      <c r="B371" s="172" t="s">
        <v>440</v>
      </c>
      <c r="C371" s="171">
        <v>42000000</v>
      </c>
      <c r="D371" s="171">
        <v>42000000</v>
      </c>
      <c r="E371" s="171">
        <v>0</v>
      </c>
      <c r="F371" s="171">
        <v>0</v>
      </c>
      <c r="G371" s="171"/>
      <c r="H371" s="171"/>
      <c r="I371" s="171"/>
      <c r="J371" s="171">
        <v>0</v>
      </c>
      <c r="K371" s="171"/>
      <c r="L371" s="171"/>
      <c r="M371" s="171"/>
      <c r="N371" s="171"/>
      <c r="O371" s="171"/>
      <c r="P371" s="171"/>
      <c r="Q371" s="171">
        <f t="shared" si="5"/>
        <v>0</v>
      </c>
      <c r="T371" s="3"/>
    </row>
    <row r="372" spans="1:29" x14ac:dyDescent="0.25">
      <c r="B372" s="170" t="s">
        <v>445</v>
      </c>
      <c r="C372" s="171">
        <v>3243571</v>
      </c>
      <c r="D372" s="171">
        <v>3243571</v>
      </c>
      <c r="E372" s="171">
        <v>0</v>
      </c>
      <c r="F372" s="171"/>
      <c r="G372" s="171"/>
      <c r="H372" s="171"/>
      <c r="I372" s="171"/>
      <c r="J372" s="171"/>
      <c r="K372" s="171"/>
      <c r="L372" s="171"/>
      <c r="M372" s="171"/>
      <c r="N372" s="171"/>
      <c r="O372" s="171"/>
      <c r="P372" s="171"/>
      <c r="Q372" s="171">
        <f t="shared" si="5"/>
        <v>0</v>
      </c>
      <c r="T372" s="3"/>
    </row>
    <row r="373" spans="1:29" s="34" customFormat="1" x14ac:dyDescent="0.25">
      <c r="A373"/>
      <c r="B373" s="172" t="s">
        <v>446</v>
      </c>
      <c r="C373" s="171">
        <v>3243571</v>
      </c>
      <c r="D373" s="171">
        <v>3243571</v>
      </c>
      <c r="E373" s="171">
        <v>0</v>
      </c>
      <c r="F373" s="171"/>
      <c r="G373" s="171"/>
      <c r="H373" s="171"/>
      <c r="I373" s="171"/>
      <c r="J373" s="171"/>
      <c r="K373" s="171"/>
      <c r="L373" s="171"/>
      <c r="M373" s="171"/>
      <c r="N373" s="171"/>
      <c r="O373" s="171"/>
      <c r="P373" s="171"/>
      <c r="Q373" s="171">
        <f t="shared" si="5"/>
        <v>0</v>
      </c>
      <c r="R373"/>
      <c r="S373"/>
      <c r="T373" s="3"/>
      <c r="U373"/>
      <c r="V373"/>
      <c r="W373"/>
      <c r="X373"/>
      <c r="Y373"/>
      <c r="Z373"/>
      <c r="AA373"/>
      <c r="AB373"/>
      <c r="AC373"/>
    </row>
    <row r="374" spans="1:29" s="34" customFormat="1" x14ac:dyDescent="0.25">
      <c r="A374"/>
      <c r="B374" s="172" t="s">
        <v>530</v>
      </c>
      <c r="C374" s="171">
        <v>0</v>
      </c>
      <c r="D374" s="171">
        <v>41164.19</v>
      </c>
      <c r="E374" s="171"/>
      <c r="F374" s="171">
        <v>0</v>
      </c>
      <c r="G374" s="171"/>
      <c r="H374" s="171"/>
      <c r="I374" s="171"/>
      <c r="J374" s="171"/>
      <c r="K374" s="171"/>
      <c r="L374" s="171"/>
      <c r="M374" s="171"/>
      <c r="N374" s="171"/>
      <c r="O374" s="171"/>
      <c r="P374" s="171"/>
      <c r="Q374" s="171">
        <f t="shared" si="5"/>
        <v>0</v>
      </c>
      <c r="R374"/>
      <c r="S374"/>
      <c r="T374" s="3"/>
      <c r="U374"/>
      <c r="V374"/>
      <c r="W374"/>
      <c r="X374"/>
      <c r="Y374"/>
      <c r="Z374"/>
      <c r="AA374"/>
      <c r="AB374"/>
      <c r="AC374"/>
    </row>
    <row r="375" spans="1:29" s="34" customFormat="1" x14ac:dyDescent="0.25">
      <c r="A375"/>
      <c r="B375" s="172" t="s">
        <v>531</v>
      </c>
      <c r="C375" s="171">
        <v>0</v>
      </c>
      <c r="D375" s="171">
        <v>41164.19</v>
      </c>
      <c r="E375" s="171"/>
      <c r="F375" s="171">
        <v>0</v>
      </c>
      <c r="G375" s="171"/>
      <c r="H375" s="171"/>
      <c r="I375" s="171"/>
      <c r="J375" s="171"/>
      <c r="K375" s="171"/>
      <c r="L375" s="171"/>
      <c r="M375" s="171"/>
      <c r="N375" s="171"/>
      <c r="O375" s="171"/>
      <c r="P375" s="171"/>
      <c r="Q375" s="171">
        <f t="shared" si="5"/>
        <v>0</v>
      </c>
      <c r="R375"/>
      <c r="S375"/>
      <c r="T375" s="3"/>
      <c r="U375"/>
      <c r="V375"/>
      <c r="W375"/>
      <c r="X375"/>
      <c r="Y375"/>
      <c r="Z375"/>
      <c r="AA375"/>
      <c r="AB375"/>
      <c r="AC375"/>
    </row>
    <row r="376" spans="1:29" x14ac:dyDescent="0.25">
      <c r="B376" s="166" t="s">
        <v>63</v>
      </c>
      <c r="C376" s="167">
        <v>217230062</v>
      </c>
      <c r="D376" s="167">
        <v>176622422.69</v>
      </c>
      <c r="E376" s="167">
        <v>0</v>
      </c>
      <c r="F376" s="167">
        <v>0</v>
      </c>
      <c r="G376" s="167">
        <v>0</v>
      </c>
      <c r="H376" s="167">
        <v>2311295.44</v>
      </c>
      <c r="I376" s="167"/>
      <c r="J376" s="167"/>
      <c r="K376" s="167">
        <v>0</v>
      </c>
      <c r="L376" s="167">
        <v>248150</v>
      </c>
      <c r="M376" s="167">
        <v>4482568.0999999996</v>
      </c>
      <c r="N376" s="167">
        <v>0</v>
      </c>
      <c r="O376" s="167">
        <v>5298184.2300000004</v>
      </c>
      <c r="P376" s="167">
        <v>0</v>
      </c>
      <c r="Q376" s="167">
        <f t="shared" si="5"/>
        <v>12340197.77</v>
      </c>
      <c r="T376" s="3"/>
      <c r="W376" s="34"/>
    </row>
    <row r="377" spans="1:29" x14ac:dyDescent="0.25">
      <c r="B377" s="168" t="s">
        <v>64</v>
      </c>
      <c r="C377" s="181">
        <v>210230062</v>
      </c>
      <c r="D377" s="171">
        <v>169622422.69</v>
      </c>
      <c r="E377" s="181">
        <v>0</v>
      </c>
      <c r="F377" s="181">
        <v>0</v>
      </c>
      <c r="G377" s="181">
        <v>0</v>
      </c>
      <c r="H377" s="181">
        <v>2311295.44</v>
      </c>
      <c r="I377" s="181"/>
      <c r="J377" s="181"/>
      <c r="K377" s="181">
        <v>0</v>
      </c>
      <c r="L377" s="181">
        <v>248150</v>
      </c>
      <c r="M377" s="181">
        <v>4482568.0999999996</v>
      </c>
      <c r="N377" s="181">
        <v>0</v>
      </c>
      <c r="O377" s="181">
        <v>5298184.2300000004</v>
      </c>
      <c r="P377" s="181">
        <v>0</v>
      </c>
      <c r="Q377" s="181">
        <f t="shared" si="5"/>
        <v>12340197.77</v>
      </c>
      <c r="T377" s="3"/>
      <c r="W377" s="34"/>
    </row>
    <row r="378" spans="1:29" s="34" customFormat="1" x14ac:dyDescent="0.25">
      <c r="A378"/>
      <c r="B378" s="170" t="s">
        <v>447</v>
      </c>
      <c r="C378" s="171">
        <v>179630062</v>
      </c>
      <c r="D378" s="171">
        <v>139022422.69</v>
      </c>
      <c r="E378" s="171">
        <v>0</v>
      </c>
      <c r="F378" s="171">
        <v>0</v>
      </c>
      <c r="G378" s="171">
        <v>0</v>
      </c>
      <c r="H378" s="171">
        <v>2311295.44</v>
      </c>
      <c r="I378" s="171"/>
      <c r="J378" s="171"/>
      <c r="K378" s="171">
        <v>0</v>
      </c>
      <c r="L378" s="171">
        <v>248150</v>
      </c>
      <c r="M378" s="171">
        <v>4482568.0999999996</v>
      </c>
      <c r="N378" s="171">
        <v>0</v>
      </c>
      <c r="O378" s="171">
        <v>5298184.2300000004</v>
      </c>
      <c r="P378" s="171">
        <v>0</v>
      </c>
      <c r="Q378" s="171">
        <f t="shared" si="5"/>
        <v>12340197.77</v>
      </c>
      <c r="R378"/>
      <c r="S378"/>
      <c r="T378" s="3"/>
      <c r="U378"/>
      <c r="V378"/>
      <c r="W378"/>
      <c r="X378"/>
      <c r="Y378"/>
      <c r="Z378"/>
      <c r="AA378"/>
      <c r="AB378"/>
      <c r="AC378"/>
    </row>
    <row r="379" spans="1:29" s="34" customFormat="1" x14ac:dyDescent="0.25">
      <c r="A379"/>
      <c r="B379" s="172" t="s">
        <v>448</v>
      </c>
      <c r="C379" s="171">
        <v>179630062</v>
      </c>
      <c r="D379" s="171">
        <v>139022422.69</v>
      </c>
      <c r="E379" s="171">
        <v>0</v>
      </c>
      <c r="F379" s="171">
        <v>0</v>
      </c>
      <c r="G379" s="171">
        <v>0</v>
      </c>
      <c r="H379" s="171">
        <v>2311295.44</v>
      </c>
      <c r="I379" s="171"/>
      <c r="J379" s="171"/>
      <c r="K379" s="171">
        <v>0</v>
      </c>
      <c r="L379" s="171">
        <v>248150</v>
      </c>
      <c r="M379" s="171">
        <v>4482568.0999999996</v>
      </c>
      <c r="N379" s="171">
        <v>0</v>
      </c>
      <c r="O379" s="171">
        <v>5298184.2300000004</v>
      </c>
      <c r="P379" s="171">
        <v>0</v>
      </c>
      <c r="Q379" s="171">
        <f t="shared" si="5"/>
        <v>12340197.77</v>
      </c>
      <c r="R379"/>
      <c r="S379"/>
      <c r="T379" s="3"/>
      <c r="U379"/>
      <c r="V379"/>
      <c r="X379"/>
      <c r="Y379"/>
      <c r="Z379"/>
      <c r="AA379"/>
      <c r="AB379"/>
      <c r="AC379"/>
    </row>
    <row r="380" spans="1:29" x14ac:dyDescent="0.25">
      <c r="B380" s="170" t="s">
        <v>449</v>
      </c>
      <c r="C380" s="182">
        <v>30600000</v>
      </c>
      <c r="D380" s="169">
        <v>30600000</v>
      </c>
      <c r="E380" s="182">
        <v>0</v>
      </c>
      <c r="F380" s="182"/>
      <c r="G380" s="182"/>
      <c r="H380" s="182"/>
      <c r="I380" s="182"/>
      <c r="J380" s="182"/>
      <c r="K380" s="182"/>
      <c r="L380" s="182"/>
      <c r="M380" s="182"/>
      <c r="N380" s="182"/>
      <c r="O380" s="182"/>
      <c r="P380" s="182"/>
      <c r="Q380" s="182">
        <f t="shared" si="5"/>
        <v>0</v>
      </c>
      <c r="T380" s="3"/>
    </row>
    <row r="381" spans="1:29" s="34" customFormat="1" x14ac:dyDescent="0.25">
      <c r="A381"/>
      <c r="B381" s="172" t="s">
        <v>450</v>
      </c>
      <c r="C381" s="171">
        <v>30600000</v>
      </c>
      <c r="D381" s="171">
        <v>30600000</v>
      </c>
      <c r="E381" s="171">
        <v>0</v>
      </c>
      <c r="F381" s="171"/>
      <c r="G381" s="171"/>
      <c r="H381" s="171"/>
      <c r="I381" s="171"/>
      <c r="J381" s="171"/>
      <c r="K381" s="171"/>
      <c r="L381" s="171"/>
      <c r="M381" s="171"/>
      <c r="N381" s="171"/>
      <c r="O381" s="171"/>
      <c r="P381" s="171"/>
      <c r="Q381" s="171">
        <f t="shared" si="5"/>
        <v>0</v>
      </c>
      <c r="R381"/>
      <c r="S381"/>
      <c r="T381" s="3"/>
      <c r="U381"/>
      <c r="V381"/>
      <c r="W381"/>
      <c r="X381"/>
      <c r="Y381"/>
      <c r="Z381"/>
      <c r="AA381"/>
      <c r="AB381"/>
      <c r="AC381"/>
    </row>
    <row r="382" spans="1:29" x14ac:dyDescent="0.25">
      <c r="B382" s="168" t="s">
        <v>78</v>
      </c>
      <c r="C382" s="181">
        <v>7000000</v>
      </c>
      <c r="D382" s="171">
        <v>7000000</v>
      </c>
      <c r="E382" s="181">
        <v>0</v>
      </c>
      <c r="F382" s="181"/>
      <c r="G382" s="181"/>
      <c r="H382" s="181"/>
      <c r="I382" s="181"/>
      <c r="J382" s="181"/>
      <c r="K382" s="181"/>
      <c r="L382" s="181"/>
      <c r="M382" s="181"/>
      <c r="N382" s="181"/>
      <c r="O382" s="181"/>
      <c r="P382" s="181"/>
      <c r="Q382" s="181">
        <f t="shared" si="5"/>
        <v>0</v>
      </c>
      <c r="T382" s="3"/>
    </row>
    <row r="383" spans="1:29" x14ac:dyDescent="0.25">
      <c r="B383" s="170" t="s">
        <v>515</v>
      </c>
      <c r="C383" s="171">
        <v>7000000</v>
      </c>
      <c r="D383" s="171">
        <v>7000000</v>
      </c>
      <c r="E383" s="171">
        <v>0</v>
      </c>
      <c r="F383" s="171"/>
      <c r="G383" s="171"/>
      <c r="H383" s="171"/>
      <c r="I383" s="171"/>
      <c r="J383" s="171"/>
      <c r="K383" s="171"/>
      <c r="L383" s="171"/>
      <c r="M383" s="171"/>
      <c r="N383" s="171"/>
      <c r="O383" s="171"/>
      <c r="P383" s="171"/>
      <c r="Q383" s="171">
        <f t="shared" si="5"/>
        <v>0</v>
      </c>
      <c r="T383" s="3"/>
      <c r="V383" s="34"/>
      <c r="W383" s="34"/>
    </row>
    <row r="384" spans="1:29" x14ac:dyDescent="0.25">
      <c r="B384" s="172" t="s">
        <v>516</v>
      </c>
      <c r="C384" s="171">
        <v>7000000</v>
      </c>
      <c r="D384" s="171">
        <v>7000000</v>
      </c>
      <c r="E384" s="171">
        <v>0</v>
      </c>
      <c r="F384" s="171"/>
      <c r="G384" s="171"/>
      <c r="H384" s="171"/>
      <c r="I384" s="171"/>
      <c r="J384" s="171"/>
      <c r="K384" s="171"/>
      <c r="L384" s="171"/>
      <c r="M384" s="171"/>
      <c r="N384" s="171"/>
      <c r="O384" s="171"/>
      <c r="P384" s="171"/>
      <c r="Q384" s="171">
        <f t="shared" si="5"/>
        <v>0</v>
      </c>
      <c r="T384" s="3"/>
    </row>
    <row r="385" spans="1:29" s="34" customFormat="1" x14ac:dyDescent="0.25">
      <c r="A385"/>
      <c r="B385" s="126" t="s">
        <v>106</v>
      </c>
      <c r="C385" s="68">
        <f t="shared" ref="C385:Q385" si="6">C9+C66+C188+C286+C311+C315+C376</f>
        <v>88065353298</v>
      </c>
      <c r="D385" s="68">
        <f t="shared" si="6"/>
        <v>91002667933.650024</v>
      </c>
      <c r="E385" s="174">
        <f t="shared" si="6"/>
        <v>1725355473.0700002</v>
      </c>
      <c r="F385" s="174">
        <f t="shared" si="6"/>
        <v>1778410400.3800001</v>
      </c>
      <c r="G385" s="174">
        <f t="shared" si="6"/>
        <v>1933701203.1399999</v>
      </c>
      <c r="H385" s="174">
        <f t="shared" si="6"/>
        <v>3389239472.0799994</v>
      </c>
      <c r="I385" s="174">
        <f t="shared" si="6"/>
        <v>2216228941.9200001</v>
      </c>
      <c r="J385" s="174">
        <f t="shared" si="6"/>
        <v>2266018950.1200004</v>
      </c>
      <c r="K385" s="174">
        <f t="shared" si="6"/>
        <v>3996818427.96</v>
      </c>
      <c r="L385" s="174">
        <f t="shared" si="6"/>
        <v>2224810824.8400006</v>
      </c>
      <c r="M385" s="174">
        <f t="shared" si="6"/>
        <v>2205918911.1399999</v>
      </c>
      <c r="N385" s="174">
        <f t="shared" si="6"/>
        <v>381721796.04000002</v>
      </c>
      <c r="O385" s="174">
        <f t="shared" si="6"/>
        <v>522361973.48000002</v>
      </c>
      <c r="P385" s="174">
        <f t="shared" si="6"/>
        <v>1051535199.22</v>
      </c>
      <c r="Q385" s="174">
        <f t="shared" si="6"/>
        <v>23692121573.390007</v>
      </c>
      <c r="R385"/>
      <c r="S385"/>
      <c r="T385" s="3"/>
      <c r="U385"/>
      <c r="X385"/>
      <c r="Y385"/>
      <c r="Z385"/>
      <c r="AA385"/>
      <c r="AB385"/>
      <c r="AC385"/>
    </row>
    <row r="386" spans="1:29" x14ac:dyDescent="0.25">
      <c r="B386" s="127"/>
      <c r="C386" s="59"/>
      <c r="D386" s="59"/>
      <c r="E386" s="83"/>
      <c r="F386" s="83"/>
      <c r="G386" s="83"/>
      <c r="H386" s="83"/>
      <c r="I386" s="83"/>
      <c r="J386" s="83"/>
      <c r="K386" s="83"/>
      <c r="L386" s="83"/>
      <c r="M386" s="83"/>
      <c r="N386" s="83"/>
      <c r="O386" s="60"/>
      <c r="P386" s="60"/>
      <c r="Q386" s="60"/>
      <c r="T386" s="3"/>
    </row>
    <row r="387" spans="1:29" s="34" customFormat="1" x14ac:dyDescent="0.25">
      <c r="B387" s="126"/>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c r="R387"/>
      <c r="S387"/>
      <c r="T387" s="3"/>
      <c r="U387"/>
      <c r="V387"/>
      <c r="W387"/>
      <c r="X387"/>
      <c r="Y387"/>
      <c r="Z387"/>
      <c r="AA387"/>
      <c r="AB387"/>
      <c r="AC387"/>
    </row>
    <row r="388" spans="1:29" x14ac:dyDescent="0.25">
      <c r="B388" s="128" t="s">
        <v>67</v>
      </c>
      <c r="C388" s="69">
        <v>453600000</v>
      </c>
      <c r="D388" s="69">
        <v>453600000</v>
      </c>
      <c r="E388" s="69">
        <v>0</v>
      </c>
      <c r="F388" s="54">
        <v>0</v>
      </c>
      <c r="G388" s="54">
        <v>0</v>
      </c>
      <c r="H388" s="54">
        <v>0</v>
      </c>
      <c r="I388" s="54">
        <v>0</v>
      </c>
      <c r="J388" s="54">
        <v>0</v>
      </c>
      <c r="K388" s="54">
        <v>0</v>
      </c>
      <c r="L388" s="54">
        <v>0</v>
      </c>
      <c r="M388" s="54">
        <v>0</v>
      </c>
      <c r="N388" s="54">
        <v>0</v>
      </c>
      <c r="O388" s="54">
        <v>0</v>
      </c>
      <c r="P388" s="54">
        <v>0</v>
      </c>
      <c r="Q388" s="54">
        <f t="shared" ref="Q388:Q398" si="7">SUM(E388:P388)</f>
        <v>0</v>
      </c>
      <c r="T388" s="3"/>
    </row>
    <row r="389" spans="1:29" x14ac:dyDescent="0.25">
      <c r="B389" s="122" t="s">
        <v>68</v>
      </c>
      <c r="C389" s="54">
        <v>453600000</v>
      </c>
      <c r="D389" s="54">
        <v>453600000</v>
      </c>
      <c r="E389" s="54">
        <v>0</v>
      </c>
      <c r="F389" s="54">
        <v>0</v>
      </c>
      <c r="G389" s="54">
        <v>0</v>
      </c>
      <c r="H389" s="54">
        <v>0</v>
      </c>
      <c r="I389" s="54">
        <v>0</v>
      </c>
      <c r="J389" s="54">
        <v>0</v>
      </c>
      <c r="K389" s="54">
        <v>0</v>
      </c>
      <c r="L389" s="54">
        <v>0</v>
      </c>
      <c r="M389" s="54">
        <v>0</v>
      </c>
      <c r="N389" s="54">
        <v>0</v>
      </c>
      <c r="O389" s="54">
        <v>0</v>
      </c>
      <c r="P389" s="54">
        <v>0</v>
      </c>
      <c r="Q389" s="54">
        <f t="shared" si="7"/>
        <v>0</v>
      </c>
      <c r="T389" s="3"/>
    </row>
    <row r="390" spans="1:29" x14ac:dyDescent="0.25">
      <c r="B390" s="123" t="s">
        <v>451</v>
      </c>
      <c r="C390" s="70">
        <v>453600000</v>
      </c>
      <c r="D390" s="70">
        <v>453600000</v>
      </c>
      <c r="E390" s="70">
        <v>0</v>
      </c>
      <c r="F390" s="54">
        <v>0</v>
      </c>
      <c r="G390" s="54">
        <v>0</v>
      </c>
      <c r="H390" s="54">
        <v>0</v>
      </c>
      <c r="I390" s="54">
        <v>0</v>
      </c>
      <c r="J390" s="54">
        <v>0</v>
      </c>
      <c r="K390" s="54">
        <v>0</v>
      </c>
      <c r="L390" s="54">
        <v>0</v>
      </c>
      <c r="M390" s="54">
        <v>0</v>
      </c>
      <c r="N390" s="54">
        <v>0</v>
      </c>
      <c r="O390" s="54">
        <v>0</v>
      </c>
      <c r="P390" s="54">
        <v>0</v>
      </c>
      <c r="Q390" s="38">
        <f t="shared" si="7"/>
        <v>0</v>
      </c>
      <c r="T390" s="3"/>
      <c r="V390" s="34"/>
      <c r="W390" s="34"/>
    </row>
    <row r="391" spans="1:29" x14ac:dyDescent="0.25">
      <c r="B391" s="124" t="s">
        <v>452</v>
      </c>
      <c r="C391" s="38">
        <v>453600000</v>
      </c>
      <c r="D391" s="38">
        <v>453600000</v>
      </c>
      <c r="E391" s="54">
        <v>0</v>
      </c>
      <c r="F391" s="54">
        <v>0</v>
      </c>
      <c r="G391" s="54">
        <v>0</v>
      </c>
      <c r="H391" s="54">
        <v>0</v>
      </c>
      <c r="I391" s="54">
        <v>0</v>
      </c>
      <c r="J391" s="54">
        <v>0</v>
      </c>
      <c r="K391" s="54">
        <v>0</v>
      </c>
      <c r="L391" s="54">
        <v>0</v>
      </c>
      <c r="M391" s="54">
        <v>0</v>
      </c>
      <c r="N391" s="54">
        <v>0</v>
      </c>
      <c r="O391" s="54">
        <v>0</v>
      </c>
      <c r="P391" s="54">
        <v>0</v>
      </c>
      <c r="Q391" s="38">
        <f t="shared" si="7"/>
        <v>0</v>
      </c>
      <c r="T391" s="3"/>
    </row>
    <row r="392" spans="1:29" s="34" customFormat="1" x14ac:dyDescent="0.25">
      <c r="B392" s="128" t="s">
        <v>70</v>
      </c>
      <c r="C392" s="70">
        <v>173399996</v>
      </c>
      <c r="D392" s="70">
        <v>173399996</v>
      </c>
      <c r="E392" s="69">
        <v>0</v>
      </c>
      <c r="F392" s="54">
        <v>0</v>
      </c>
      <c r="G392" s="54">
        <v>0</v>
      </c>
      <c r="H392" s="54">
        <v>0</v>
      </c>
      <c r="I392" s="54">
        <v>0</v>
      </c>
      <c r="J392" s="54">
        <v>0</v>
      </c>
      <c r="K392" s="54">
        <v>0</v>
      </c>
      <c r="L392" s="54">
        <v>0</v>
      </c>
      <c r="M392" s="54">
        <v>0</v>
      </c>
      <c r="N392" s="54">
        <v>0</v>
      </c>
      <c r="O392" s="54">
        <v>0</v>
      </c>
      <c r="P392" s="54">
        <v>0</v>
      </c>
      <c r="Q392" s="38">
        <f t="shared" si="7"/>
        <v>0</v>
      </c>
      <c r="R392"/>
      <c r="S392"/>
      <c r="T392" s="3"/>
      <c r="U392"/>
      <c r="V392"/>
      <c r="W392"/>
      <c r="X392"/>
      <c r="Y392"/>
      <c r="Z392"/>
      <c r="AA392"/>
      <c r="AB392"/>
      <c r="AC392"/>
    </row>
    <row r="393" spans="1:29" x14ac:dyDescent="0.25">
      <c r="B393" s="122" t="s">
        <v>71</v>
      </c>
      <c r="C393" s="38">
        <v>173399996</v>
      </c>
      <c r="D393" s="38">
        <v>173399996</v>
      </c>
      <c r="E393" s="54">
        <v>0</v>
      </c>
      <c r="F393" s="54">
        <v>0</v>
      </c>
      <c r="G393" s="54">
        <v>0</v>
      </c>
      <c r="H393" s="54">
        <v>0</v>
      </c>
      <c r="I393" s="54">
        <v>0</v>
      </c>
      <c r="J393" s="54">
        <v>0</v>
      </c>
      <c r="K393" s="54">
        <v>0</v>
      </c>
      <c r="L393" s="54">
        <v>0</v>
      </c>
      <c r="M393" s="54">
        <v>0</v>
      </c>
      <c r="N393" s="54">
        <v>0</v>
      </c>
      <c r="O393" s="54">
        <v>0</v>
      </c>
      <c r="P393" s="54">
        <v>0</v>
      </c>
      <c r="Q393" s="38">
        <f t="shared" si="7"/>
        <v>0</v>
      </c>
      <c r="T393" s="3"/>
    </row>
    <row r="394" spans="1:29" x14ac:dyDescent="0.25">
      <c r="B394" s="123" t="s">
        <v>453</v>
      </c>
      <c r="C394" s="70">
        <v>7000000</v>
      </c>
      <c r="D394" s="70">
        <v>7000000</v>
      </c>
      <c r="E394" s="69">
        <v>0</v>
      </c>
      <c r="F394" s="54">
        <v>0</v>
      </c>
      <c r="G394" s="54">
        <v>0</v>
      </c>
      <c r="H394" s="54">
        <v>0</v>
      </c>
      <c r="I394" s="54">
        <v>0</v>
      </c>
      <c r="J394" s="54">
        <v>0</v>
      </c>
      <c r="K394" s="54">
        <v>0</v>
      </c>
      <c r="L394" s="54">
        <v>0</v>
      </c>
      <c r="M394" s="54">
        <v>0</v>
      </c>
      <c r="N394" s="54">
        <v>0</v>
      </c>
      <c r="O394" s="54">
        <v>0</v>
      </c>
      <c r="P394" s="54">
        <v>0</v>
      </c>
      <c r="Q394" s="38">
        <f t="shared" si="7"/>
        <v>0</v>
      </c>
      <c r="T394" s="3"/>
    </row>
    <row r="395" spans="1:29" x14ac:dyDescent="0.25">
      <c r="B395" s="124" t="s">
        <v>454</v>
      </c>
      <c r="C395" s="38">
        <v>7000000</v>
      </c>
      <c r="D395" s="38">
        <v>7000000</v>
      </c>
      <c r="E395" s="54">
        <v>0</v>
      </c>
      <c r="F395" s="54">
        <v>0</v>
      </c>
      <c r="G395" s="54">
        <v>0</v>
      </c>
      <c r="H395" s="54">
        <v>0</v>
      </c>
      <c r="I395" s="54">
        <v>0</v>
      </c>
      <c r="J395" s="54">
        <v>0</v>
      </c>
      <c r="K395" s="54">
        <v>0</v>
      </c>
      <c r="L395" s="54">
        <v>0</v>
      </c>
      <c r="M395" s="54">
        <v>0</v>
      </c>
      <c r="N395" s="54">
        <v>0</v>
      </c>
      <c r="O395" s="54">
        <v>0</v>
      </c>
      <c r="P395" s="54">
        <v>0</v>
      </c>
      <c r="Q395" s="38">
        <f t="shared" si="7"/>
        <v>0</v>
      </c>
      <c r="T395" s="3"/>
    </row>
    <row r="396" spans="1:29" x14ac:dyDescent="0.25">
      <c r="B396" s="123" t="s">
        <v>517</v>
      </c>
      <c r="C396" s="70">
        <v>166399996</v>
      </c>
      <c r="D396" s="70">
        <v>166399996</v>
      </c>
      <c r="E396" s="69">
        <v>0</v>
      </c>
      <c r="F396" s="54">
        <v>0</v>
      </c>
      <c r="G396" s="54">
        <v>0</v>
      </c>
      <c r="H396" s="54">
        <v>0</v>
      </c>
      <c r="I396" s="54">
        <v>0</v>
      </c>
      <c r="J396" s="54">
        <v>0</v>
      </c>
      <c r="K396" s="54">
        <v>0</v>
      </c>
      <c r="L396" s="54">
        <v>0</v>
      </c>
      <c r="M396" s="54">
        <v>0</v>
      </c>
      <c r="N396" s="54">
        <v>0</v>
      </c>
      <c r="O396" s="54">
        <v>0</v>
      </c>
      <c r="P396" s="54">
        <v>0</v>
      </c>
      <c r="Q396" s="38">
        <f t="shared" si="7"/>
        <v>0</v>
      </c>
      <c r="T396" s="3"/>
    </row>
    <row r="397" spans="1:29" x14ac:dyDescent="0.25">
      <c r="B397" s="124" t="s">
        <v>518</v>
      </c>
      <c r="C397" s="38">
        <v>166399996</v>
      </c>
      <c r="D397" s="38">
        <v>166399996</v>
      </c>
      <c r="E397" s="54">
        <v>0</v>
      </c>
      <c r="F397" s="54">
        <v>0</v>
      </c>
      <c r="G397" s="54">
        <v>0</v>
      </c>
      <c r="H397" s="54">
        <v>0</v>
      </c>
      <c r="I397" s="54">
        <v>0</v>
      </c>
      <c r="J397" s="54">
        <v>0</v>
      </c>
      <c r="K397" s="54">
        <v>0</v>
      </c>
      <c r="L397" s="54">
        <v>0</v>
      </c>
      <c r="M397" s="54">
        <v>0</v>
      </c>
      <c r="N397" s="54">
        <v>0</v>
      </c>
      <c r="O397" s="54">
        <v>0</v>
      </c>
      <c r="P397" s="54">
        <v>0</v>
      </c>
      <c r="Q397" s="38">
        <f t="shared" si="7"/>
        <v>0</v>
      </c>
      <c r="T397" s="3"/>
    </row>
    <row r="398" spans="1:29" x14ac:dyDescent="0.25">
      <c r="B398" s="126" t="s">
        <v>72</v>
      </c>
      <c r="C398" s="68">
        <f>C392+C388</f>
        <v>626999996</v>
      </c>
      <c r="D398" s="68">
        <f>D392+D388</f>
        <v>626999996</v>
      </c>
      <c r="E398" s="72">
        <f t="shared" ref="E398:P398" si="8">E392+E388</f>
        <v>0</v>
      </c>
      <c r="F398" s="72">
        <f t="shared" si="8"/>
        <v>0</v>
      </c>
      <c r="G398" s="72">
        <f t="shared" si="8"/>
        <v>0</v>
      </c>
      <c r="H398" s="72">
        <f t="shared" si="8"/>
        <v>0</v>
      </c>
      <c r="I398" s="72">
        <f t="shared" si="8"/>
        <v>0</v>
      </c>
      <c r="J398" s="72">
        <f t="shared" si="8"/>
        <v>0</v>
      </c>
      <c r="K398" s="72">
        <f t="shared" si="8"/>
        <v>0</v>
      </c>
      <c r="L398" s="72">
        <f t="shared" si="8"/>
        <v>0</v>
      </c>
      <c r="M398" s="72">
        <f t="shared" si="8"/>
        <v>0</v>
      </c>
      <c r="N398" s="72">
        <f t="shared" si="8"/>
        <v>0</v>
      </c>
      <c r="O398" s="72">
        <f t="shared" si="8"/>
        <v>0</v>
      </c>
      <c r="P398" s="72">
        <f t="shared" si="8"/>
        <v>0</v>
      </c>
      <c r="Q398" s="72">
        <f t="shared" si="7"/>
        <v>0</v>
      </c>
      <c r="T398" s="3"/>
    </row>
    <row r="399" spans="1:29" x14ac:dyDescent="0.25">
      <c r="E399" s="42"/>
      <c r="F399" s="42"/>
      <c r="G399" s="42"/>
      <c r="H399" s="42"/>
      <c r="I399" s="42"/>
      <c r="J399" s="42"/>
      <c r="K399" s="42"/>
      <c r="L399" s="42"/>
      <c r="M399" s="42"/>
      <c r="N399" s="42"/>
      <c r="O399" s="42"/>
      <c r="P399" s="42"/>
      <c r="Q399" s="42"/>
      <c r="T399" s="3"/>
    </row>
    <row r="400" spans="1:29" x14ac:dyDescent="0.25">
      <c r="B400" s="126" t="s">
        <v>107</v>
      </c>
      <c r="C400" s="68">
        <f t="shared" ref="C400:Q400" si="9">C385+C398</f>
        <v>88692353294</v>
      </c>
      <c r="D400" s="68">
        <f t="shared" si="9"/>
        <v>91629667929.650024</v>
      </c>
      <c r="E400" s="72">
        <f t="shared" si="9"/>
        <v>1725355473.0700002</v>
      </c>
      <c r="F400" s="72">
        <f t="shared" si="9"/>
        <v>1778410400.3800001</v>
      </c>
      <c r="G400" s="72">
        <f t="shared" si="9"/>
        <v>1933701203.1399999</v>
      </c>
      <c r="H400" s="72">
        <f t="shared" si="9"/>
        <v>3389239472.0799994</v>
      </c>
      <c r="I400" s="72">
        <f t="shared" si="9"/>
        <v>2216228941.9200001</v>
      </c>
      <c r="J400" s="72">
        <f t="shared" si="9"/>
        <v>2266018950.1200004</v>
      </c>
      <c r="K400" s="72">
        <f t="shared" si="9"/>
        <v>3996818427.96</v>
      </c>
      <c r="L400" s="72">
        <f t="shared" si="9"/>
        <v>2224810824.8400006</v>
      </c>
      <c r="M400" s="72">
        <f t="shared" si="9"/>
        <v>2205918911.1399999</v>
      </c>
      <c r="N400" s="72">
        <f t="shared" si="9"/>
        <v>381721796.04000002</v>
      </c>
      <c r="O400" s="72">
        <f t="shared" si="9"/>
        <v>522361973.48000002</v>
      </c>
      <c r="P400" s="72">
        <f t="shared" si="9"/>
        <v>1051535199.22</v>
      </c>
      <c r="Q400" s="72">
        <f t="shared" si="9"/>
        <v>23692121573.390007</v>
      </c>
      <c r="T400" s="3"/>
    </row>
    <row r="401" spans="2:21" x14ac:dyDescent="0.25">
      <c r="B401" s="185" t="s">
        <v>459</v>
      </c>
      <c r="T401" s="3"/>
    </row>
    <row r="402" spans="2:21" x14ac:dyDescent="0.25">
      <c r="B402" s="185" t="s">
        <v>541</v>
      </c>
      <c r="C402" s="31"/>
      <c r="D402" s="31"/>
      <c r="T402" s="3"/>
      <c r="U402" s="3"/>
    </row>
    <row r="403" spans="2:21" x14ac:dyDescent="0.25">
      <c r="B403" s="185" t="s">
        <v>85</v>
      </c>
      <c r="T403" s="3"/>
      <c r="U403" s="3"/>
    </row>
    <row r="404" spans="2:21" ht="48" x14ac:dyDescent="0.25">
      <c r="B404" s="184" t="s">
        <v>542</v>
      </c>
      <c r="T404" s="3"/>
      <c r="U404" s="3"/>
    </row>
    <row r="405" spans="2:21" x14ac:dyDescent="0.25">
      <c r="B405" s="130"/>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c r="U412" s="3"/>
    </row>
    <row r="413" spans="2:21" x14ac:dyDescent="0.25">
      <c r="T413" s="3"/>
    </row>
    <row r="414" spans="2:21" x14ac:dyDescent="0.25">
      <c r="T414" s="3"/>
    </row>
    <row r="415" spans="2:21" x14ac:dyDescent="0.25">
      <c r="T415" s="3"/>
    </row>
    <row r="416" spans="2:21" x14ac:dyDescent="0.25">
      <c r="T416" s="3"/>
    </row>
  </sheetData>
  <mergeCells count="6">
    <mergeCell ref="B2:Q2"/>
    <mergeCell ref="B3:Q3"/>
    <mergeCell ref="B4:Q4"/>
    <mergeCell ref="B5:Q5"/>
    <mergeCell ref="B7:B8"/>
    <mergeCell ref="E7:Q7"/>
  </mergeCells>
  <conditionalFormatting sqref="T1:W1048576">
    <cfRule type="containsText" dxfId="1" priority="1" operator="containsText" text="Missing">
      <formula>NOT(ISERROR(SEARCH("Missing",T1)))</formula>
    </cfRule>
  </conditionalFormatting>
  <pageMargins left="0.7" right="0.7" top="0.75" bottom="0.75" header="0.3" footer="0.3"/>
  <pageSetup orientation="portrait" r:id="rId1"/>
  <ignoredErrors>
    <ignoredError sqref="Q283:Q397 Q44:Q281 Q9: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41C-C68C-41A7-93B6-F00764496C08}">
  <dimension ref="A2:AC381"/>
  <sheetViews>
    <sheetView showGridLines="0" tabSelected="1" topLeftCell="A319" zoomScale="80" zoomScaleNormal="80" workbookViewId="0">
      <selection activeCell="Q351" activeCellId="1" sqref="E351:G351 Q351"/>
    </sheetView>
  </sheetViews>
  <sheetFormatPr defaultColWidth="11.42578125" defaultRowHeight="15" x14ac:dyDescent="0.25"/>
  <cols>
    <col min="1" max="1" width="12.7109375" bestFit="1" customWidth="1"/>
    <col min="2" max="2" width="82.28515625" style="129" customWidth="1"/>
    <col min="3" max="3" width="18.85546875" customWidth="1"/>
    <col min="4" max="4" width="18.85546875" hidden="1" customWidth="1"/>
    <col min="5" max="5" width="11.42578125" customWidth="1"/>
    <col min="6" max="6" width="12.140625" customWidth="1"/>
    <col min="7" max="7" width="11.5703125" customWidth="1"/>
    <col min="8" max="8" width="10.42578125" hidden="1" customWidth="1"/>
    <col min="9" max="9" width="10.85546875" hidden="1" customWidth="1"/>
    <col min="10" max="10" width="10.42578125" hidden="1" customWidth="1"/>
    <col min="11" max="11" width="10.85546875" hidden="1" customWidth="1"/>
    <col min="12" max="12" width="10.42578125" hidden="1" customWidth="1"/>
    <col min="13" max="13" width="11.42578125" hidden="1" customWidth="1"/>
    <col min="14" max="14" width="11.5703125" hidden="1" customWidth="1"/>
    <col min="15" max="15" width="14.85546875" hidden="1"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546</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543</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6596239114</v>
      </c>
      <c r="D9" s="167"/>
      <c r="E9" s="167">
        <v>174570985.54999995</v>
      </c>
      <c r="F9" s="167">
        <v>178615917.38</v>
      </c>
      <c r="G9" s="167">
        <v>170425461.22</v>
      </c>
      <c r="H9" s="167"/>
      <c r="I9" s="167"/>
      <c r="J9" s="167"/>
      <c r="K9" s="167"/>
      <c r="L9" s="167"/>
      <c r="M9" s="167"/>
      <c r="N9" s="167"/>
      <c r="O9" s="167"/>
      <c r="P9" s="167"/>
      <c r="Q9" s="167">
        <f t="shared" ref="Q9:Q72" si="0">SUM(E9:P9)</f>
        <v>523612364.14999998</v>
      </c>
      <c r="T9" s="175"/>
    </row>
    <row r="10" spans="1:29" x14ac:dyDescent="0.25">
      <c r="B10" s="168" t="s">
        <v>24</v>
      </c>
      <c r="C10" s="169">
        <v>3837572186</v>
      </c>
      <c r="D10" s="169"/>
      <c r="E10" s="169">
        <v>146939629.74999997</v>
      </c>
      <c r="F10" s="169">
        <v>150383303.92999998</v>
      </c>
      <c r="G10" s="169">
        <v>142674602.09</v>
      </c>
      <c r="H10" s="169"/>
      <c r="I10" s="169"/>
      <c r="J10" s="169"/>
      <c r="K10" s="169"/>
      <c r="L10" s="169"/>
      <c r="M10" s="169"/>
      <c r="N10" s="169"/>
      <c r="O10" s="169"/>
      <c r="P10" s="169"/>
      <c r="Q10" s="169">
        <f t="shared" si="0"/>
        <v>439997535.76999998</v>
      </c>
      <c r="T10" s="3"/>
      <c r="V10" s="2"/>
      <c r="W10" s="2"/>
    </row>
    <row r="11" spans="1:29" s="34" customFormat="1" x14ac:dyDescent="0.25">
      <c r="A11"/>
      <c r="B11" s="170" t="s">
        <v>116</v>
      </c>
      <c r="C11" s="171">
        <v>2500620173</v>
      </c>
      <c r="D11" s="171"/>
      <c r="E11" s="171">
        <v>78440326.459999993</v>
      </c>
      <c r="F11" s="171">
        <v>78323790.959999993</v>
      </c>
      <c r="G11" s="171">
        <v>77449728.75</v>
      </c>
      <c r="H11" s="171"/>
      <c r="I11" s="171"/>
      <c r="J11" s="171"/>
      <c r="K11" s="171"/>
      <c r="L11" s="171"/>
      <c r="M11" s="171"/>
      <c r="N11" s="171"/>
      <c r="O11" s="171"/>
      <c r="P11" s="171"/>
      <c r="Q11" s="171">
        <f t="shared" si="0"/>
        <v>234213846.16999999</v>
      </c>
      <c r="R11"/>
      <c r="S11"/>
      <c r="T11" s="3"/>
      <c r="U11"/>
      <c r="V11"/>
      <c r="X11"/>
      <c r="Y11"/>
      <c r="Z11"/>
      <c r="AA11"/>
      <c r="AB11"/>
      <c r="AC11"/>
    </row>
    <row r="12" spans="1:29" x14ac:dyDescent="0.25">
      <c r="B12" s="172" t="s">
        <v>117</v>
      </c>
      <c r="C12" s="171">
        <v>2464290740</v>
      </c>
      <c r="D12" s="171"/>
      <c r="E12" s="171">
        <v>78440326.459999993</v>
      </c>
      <c r="F12" s="171">
        <v>78323790.959999993</v>
      </c>
      <c r="G12" s="171">
        <v>77449728.75</v>
      </c>
      <c r="H12" s="171"/>
      <c r="I12" s="171"/>
      <c r="J12" s="171"/>
      <c r="K12" s="171"/>
      <c r="L12" s="171"/>
      <c r="M12" s="171"/>
      <c r="N12" s="171"/>
      <c r="O12" s="171"/>
      <c r="P12" s="171"/>
      <c r="Q12" s="171">
        <f t="shared" si="0"/>
        <v>234213846.16999999</v>
      </c>
      <c r="T12" s="3"/>
    </row>
    <row r="13" spans="1:29" x14ac:dyDescent="0.25">
      <c r="B13" s="172" t="s">
        <v>118</v>
      </c>
      <c r="C13" s="171">
        <v>36329433</v>
      </c>
      <c r="D13" s="171"/>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702841790</v>
      </c>
      <c r="D14" s="171"/>
      <c r="E14" s="171">
        <v>61565034.810000002</v>
      </c>
      <c r="F14" s="171">
        <v>60854187.629999995</v>
      </c>
      <c r="G14" s="171">
        <v>61032034.810000002</v>
      </c>
      <c r="H14" s="171"/>
      <c r="I14" s="171"/>
      <c r="J14" s="171"/>
      <c r="K14" s="171"/>
      <c r="L14" s="171"/>
      <c r="M14" s="171"/>
      <c r="N14" s="171"/>
      <c r="O14" s="171"/>
      <c r="P14" s="171"/>
      <c r="Q14" s="171">
        <f t="shared" si="0"/>
        <v>183451257.25</v>
      </c>
      <c r="R14"/>
      <c r="S14"/>
      <c r="T14" s="3"/>
      <c r="U14"/>
      <c r="V14"/>
      <c r="X14"/>
      <c r="Y14"/>
      <c r="Z14"/>
      <c r="AA14"/>
      <c r="AB14"/>
      <c r="AC14"/>
    </row>
    <row r="15" spans="1:29" x14ac:dyDescent="0.25">
      <c r="B15" s="172" t="s">
        <v>121</v>
      </c>
      <c r="C15" s="171">
        <v>28331800</v>
      </c>
      <c r="D15" s="171"/>
      <c r="E15" s="171">
        <v>720000</v>
      </c>
      <c r="F15" s="171">
        <v>914986.16</v>
      </c>
      <c r="G15" s="171">
        <v>813000</v>
      </c>
      <c r="H15" s="171"/>
      <c r="I15" s="171"/>
      <c r="J15" s="171"/>
      <c r="K15" s="171"/>
      <c r="L15" s="171"/>
      <c r="M15" s="171"/>
      <c r="N15" s="171"/>
      <c r="O15" s="171"/>
      <c r="P15" s="171"/>
      <c r="Q15" s="171">
        <f t="shared" si="0"/>
        <v>2447986.16</v>
      </c>
      <c r="T15" s="3"/>
    </row>
    <row r="16" spans="1:29" x14ac:dyDescent="0.25">
      <c r="B16" s="172" t="s">
        <v>122</v>
      </c>
      <c r="C16" s="171">
        <v>5016000</v>
      </c>
      <c r="D16" s="171"/>
      <c r="E16" s="171">
        <v>290000</v>
      </c>
      <c r="F16" s="171">
        <v>390000</v>
      </c>
      <c r="G16" s="171">
        <v>290000</v>
      </c>
      <c r="H16" s="171"/>
      <c r="I16" s="171"/>
      <c r="J16" s="171"/>
      <c r="K16" s="171"/>
      <c r="L16" s="171"/>
      <c r="M16" s="171"/>
      <c r="N16" s="171"/>
      <c r="O16" s="171"/>
      <c r="P16" s="171"/>
      <c r="Q16" s="171">
        <f t="shared" si="0"/>
        <v>970000</v>
      </c>
      <c r="T16" s="3"/>
    </row>
    <row r="17" spans="1:29" x14ac:dyDescent="0.25">
      <c r="B17" s="172" t="s">
        <v>123</v>
      </c>
      <c r="C17" s="171">
        <v>5000000</v>
      </c>
      <c r="D17" s="171"/>
      <c r="E17" s="171">
        <v>0</v>
      </c>
      <c r="F17" s="171"/>
      <c r="G17" s="171"/>
      <c r="H17" s="171"/>
      <c r="I17" s="171"/>
      <c r="J17" s="171"/>
      <c r="K17" s="171"/>
      <c r="L17" s="171"/>
      <c r="M17" s="171"/>
      <c r="N17" s="171"/>
      <c r="O17" s="171"/>
      <c r="P17" s="171"/>
      <c r="Q17" s="171">
        <f t="shared" si="0"/>
        <v>0</v>
      </c>
      <c r="T17" s="3"/>
    </row>
    <row r="18" spans="1:29" x14ac:dyDescent="0.25">
      <c r="B18" s="172" t="s">
        <v>124</v>
      </c>
      <c r="C18" s="171">
        <v>552148600</v>
      </c>
      <c r="D18" s="171"/>
      <c r="E18" s="171">
        <v>55454209.810000002</v>
      </c>
      <c r="F18" s="171">
        <v>55586376.469999999</v>
      </c>
      <c r="G18" s="171">
        <v>56702376.469999999</v>
      </c>
      <c r="H18" s="171"/>
      <c r="I18" s="171"/>
      <c r="J18" s="171"/>
      <c r="K18" s="171"/>
      <c r="L18" s="171"/>
      <c r="M18" s="171"/>
      <c r="N18" s="171"/>
      <c r="O18" s="171"/>
      <c r="P18" s="171"/>
      <c r="Q18" s="171">
        <f t="shared" si="0"/>
        <v>167742962.75</v>
      </c>
      <c r="T18" s="3"/>
    </row>
    <row r="19" spans="1:29" x14ac:dyDescent="0.25">
      <c r="B19" s="172" t="s">
        <v>125</v>
      </c>
      <c r="C19" s="171">
        <v>82418875</v>
      </c>
      <c r="D19" s="171"/>
      <c r="E19" s="171">
        <v>2523000</v>
      </c>
      <c r="F19" s="171">
        <v>1404000</v>
      </c>
      <c r="G19" s="171">
        <v>1342500</v>
      </c>
      <c r="H19" s="171"/>
      <c r="I19" s="171"/>
      <c r="J19" s="171"/>
      <c r="K19" s="171"/>
      <c r="L19" s="171"/>
      <c r="M19" s="171"/>
      <c r="N19" s="171"/>
      <c r="O19" s="171"/>
      <c r="P19" s="171"/>
      <c r="Q19" s="171">
        <f t="shared" si="0"/>
        <v>5269500</v>
      </c>
      <c r="T19" s="3"/>
    </row>
    <row r="20" spans="1:29" x14ac:dyDescent="0.25">
      <c r="B20" s="172" t="s">
        <v>127</v>
      </c>
      <c r="C20" s="171">
        <v>29926515</v>
      </c>
      <c r="D20" s="171"/>
      <c r="E20" s="171">
        <v>2577825</v>
      </c>
      <c r="F20" s="171">
        <v>2558825</v>
      </c>
      <c r="G20" s="171">
        <v>1884158.34</v>
      </c>
      <c r="H20" s="171"/>
      <c r="I20" s="171"/>
      <c r="J20" s="171"/>
      <c r="K20" s="171"/>
      <c r="L20" s="171"/>
      <c r="M20" s="171"/>
      <c r="N20" s="171"/>
      <c r="O20" s="171"/>
      <c r="P20" s="171"/>
      <c r="Q20" s="171">
        <f t="shared" si="0"/>
        <v>7020808.3399999999</v>
      </c>
      <c r="T20" s="3"/>
    </row>
    <row r="21" spans="1:29" s="34" customFormat="1" x14ac:dyDescent="0.25">
      <c r="A21"/>
      <c r="B21" s="170" t="s">
        <v>128</v>
      </c>
      <c r="C21" s="171">
        <v>11148899</v>
      </c>
      <c r="D21" s="171"/>
      <c r="E21" s="171">
        <v>437000</v>
      </c>
      <c r="F21" s="171">
        <v>357000</v>
      </c>
      <c r="G21" s="171">
        <v>177000</v>
      </c>
      <c r="H21" s="171"/>
      <c r="I21" s="171"/>
      <c r="J21" s="171"/>
      <c r="K21" s="171"/>
      <c r="L21" s="171"/>
      <c r="M21" s="171"/>
      <c r="N21" s="171"/>
      <c r="O21" s="171"/>
      <c r="P21" s="171"/>
      <c r="Q21" s="171">
        <f t="shared" si="0"/>
        <v>971000</v>
      </c>
      <c r="R21"/>
      <c r="S21"/>
      <c r="T21" s="3"/>
      <c r="U21"/>
      <c r="V21"/>
      <c r="X21"/>
      <c r="Y21"/>
      <c r="Z21"/>
      <c r="AA21"/>
      <c r="AB21"/>
      <c r="AC21"/>
    </row>
    <row r="22" spans="1:29" x14ac:dyDescent="0.25">
      <c r="B22" s="172" t="s">
        <v>129</v>
      </c>
      <c r="C22" s="171">
        <v>11148899</v>
      </c>
      <c r="D22" s="171"/>
      <c r="E22" s="171">
        <v>437000</v>
      </c>
      <c r="F22" s="171">
        <v>357000</v>
      </c>
      <c r="G22" s="171">
        <v>177000</v>
      </c>
      <c r="H22" s="171"/>
      <c r="I22" s="171"/>
      <c r="J22" s="171"/>
      <c r="K22" s="171"/>
      <c r="L22" s="171"/>
      <c r="M22" s="171"/>
      <c r="N22" s="171"/>
      <c r="O22" s="171"/>
      <c r="P22" s="171"/>
      <c r="Q22" s="171">
        <f t="shared" si="0"/>
        <v>971000</v>
      </c>
      <c r="T22" s="3"/>
    </row>
    <row r="23" spans="1:29" s="34" customFormat="1" x14ac:dyDescent="0.25">
      <c r="A23"/>
      <c r="B23" s="170" t="s">
        <v>130</v>
      </c>
      <c r="C23" s="171">
        <v>338861194</v>
      </c>
      <c r="D23" s="171"/>
      <c r="E23" s="171">
        <v>0</v>
      </c>
      <c r="F23" s="171"/>
      <c r="G23" s="171"/>
      <c r="H23" s="171"/>
      <c r="I23" s="171"/>
      <c r="J23" s="171"/>
      <c r="K23" s="171"/>
      <c r="L23" s="171"/>
      <c r="M23" s="171"/>
      <c r="N23" s="171"/>
      <c r="O23" s="171"/>
      <c r="P23" s="171"/>
      <c r="Q23" s="171">
        <f t="shared" si="0"/>
        <v>0</v>
      </c>
      <c r="R23"/>
      <c r="S23"/>
      <c r="T23" s="3"/>
      <c r="U23"/>
      <c r="V23"/>
      <c r="X23"/>
      <c r="Y23"/>
      <c r="Z23"/>
      <c r="AA23"/>
      <c r="AB23"/>
      <c r="AC23"/>
    </row>
    <row r="24" spans="1:29" x14ac:dyDescent="0.25">
      <c r="B24" s="172" t="s">
        <v>131</v>
      </c>
      <c r="C24" s="171">
        <v>338861194</v>
      </c>
      <c r="D24" s="171"/>
      <c r="E24" s="171">
        <v>0</v>
      </c>
      <c r="F24" s="171"/>
      <c r="G24" s="171"/>
      <c r="H24" s="171"/>
      <c r="I24" s="171"/>
      <c r="J24" s="171"/>
      <c r="K24" s="171"/>
      <c r="L24" s="171"/>
      <c r="M24" s="171"/>
      <c r="N24" s="171"/>
      <c r="O24" s="171"/>
      <c r="P24" s="171"/>
      <c r="Q24" s="171">
        <f t="shared" si="0"/>
        <v>0</v>
      </c>
      <c r="T24" s="3"/>
    </row>
    <row r="25" spans="1:29" s="34" customFormat="1" x14ac:dyDescent="0.25">
      <c r="A25"/>
      <c r="B25" s="170" t="s">
        <v>132</v>
      </c>
      <c r="C25" s="171">
        <v>215100130</v>
      </c>
      <c r="D25" s="171"/>
      <c r="E25" s="171">
        <v>6497268.4800000004</v>
      </c>
      <c r="F25" s="171">
        <v>10848325.34</v>
      </c>
      <c r="G25" s="171">
        <v>4015838.5300000003</v>
      </c>
      <c r="H25" s="171"/>
      <c r="I25" s="171"/>
      <c r="J25" s="171"/>
      <c r="K25" s="171"/>
      <c r="L25" s="171"/>
      <c r="M25" s="171"/>
      <c r="N25" s="171"/>
      <c r="O25" s="171"/>
      <c r="P25" s="171"/>
      <c r="Q25" s="171">
        <f t="shared" si="0"/>
        <v>21361432.350000001</v>
      </c>
      <c r="R25"/>
      <c r="S25"/>
      <c r="T25" s="3"/>
      <c r="U25"/>
      <c r="V25"/>
      <c r="X25"/>
      <c r="Y25"/>
      <c r="Z25"/>
      <c r="AA25"/>
      <c r="AB25"/>
      <c r="AC25"/>
    </row>
    <row r="26" spans="1:29" x14ac:dyDescent="0.25">
      <c r="B26" s="172" t="s">
        <v>133</v>
      </c>
      <c r="C26" s="171">
        <v>43468000</v>
      </c>
      <c r="D26" s="171"/>
      <c r="E26" s="171">
        <v>1052000</v>
      </c>
      <c r="F26" s="171">
        <v>140000</v>
      </c>
      <c r="G26" s="171">
        <v>1610300</v>
      </c>
      <c r="H26" s="171"/>
      <c r="I26" s="171"/>
      <c r="J26" s="171"/>
      <c r="K26" s="171"/>
      <c r="L26" s="171"/>
      <c r="M26" s="171"/>
      <c r="N26" s="171"/>
      <c r="O26" s="171"/>
      <c r="P26" s="171"/>
      <c r="Q26" s="171">
        <f t="shared" si="0"/>
        <v>2802300</v>
      </c>
      <c r="T26" s="3"/>
    </row>
    <row r="27" spans="1:29" x14ac:dyDescent="0.25">
      <c r="B27" s="172" t="s">
        <v>135</v>
      </c>
      <c r="C27" s="171">
        <v>141719700</v>
      </c>
      <c r="D27" s="171"/>
      <c r="E27" s="171">
        <v>2242916</v>
      </c>
      <c r="F27" s="171">
        <v>10000000</v>
      </c>
      <c r="G27" s="171">
        <v>1356000</v>
      </c>
      <c r="H27" s="171"/>
      <c r="I27" s="171"/>
      <c r="J27" s="171"/>
      <c r="K27" s="171"/>
      <c r="L27" s="171"/>
      <c r="M27" s="171"/>
      <c r="N27" s="171"/>
      <c r="O27" s="171"/>
      <c r="P27" s="171"/>
      <c r="Q27" s="171">
        <f t="shared" si="0"/>
        <v>13598916</v>
      </c>
      <c r="T27" s="3"/>
    </row>
    <row r="28" spans="1:29" x14ac:dyDescent="0.25">
      <c r="B28" s="172" t="s">
        <v>136</v>
      </c>
      <c r="C28" s="171">
        <v>29912430</v>
      </c>
      <c r="D28" s="171"/>
      <c r="E28" s="171">
        <v>3202352.48</v>
      </c>
      <c r="F28" s="171">
        <v>708325.34</v>
      </c>
      <c r="G28" s="171">
        <v>1049538.53</v>
      </c>
      <c r="H28" s="171"/>
      <c r="I28" s="171"/>
      <c r="J28" s="171"/>
      <c r="K28" s="171"/>
      <c r="L28" s="171"/>
      <c r="M28" s="171"/>
      <c r="N28" s="171"/>
      <c r="O28" s="171"/>
      <c r="P28" s="171"/>
      <c r="Q28" s="171">
        <f t="shared" si="0"/>
        <v>4960216.3499999996</v>
      </c>
      <c r="T28" s="3"/>
    </row>
    <row r="29" spans="1:29" s="34" customFormat="1" x14ac:dyDescent="0.25">
      <c r="A29"/>
      <c r="B29" s="170" t="s">
        <v>137</v>
      </c>
      <c r="C29" s="171">
        <v>69000000</v>
      </c>
      <c r="D29" s="171"/>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69000000</v>
      </c>
      <c r="D30" s="171"/>
      <c r="E30" s="171">
        <v>0</v>
      </c>
      <c r="F30" s="171"/>
      <c r="G30" s="171"/>
      <c r="H30" s="171"/>
      <c r="I30" s="171"/>
      <c r="J30" s="171"/>
      <c r="K30" s="171"/>
      <c r="L30" s="171"/>
      <c r="M30" s="171"/>
      <c r="N30" s="171"/>
      <c r="O30" s="171"/>
      <c r="P30" s="171"/>
      <c r="Q30" s="171">
        <f t="shared" si="0"/>
        <v>0</v>
      </c>
      <c r="T30" s="3"/>
    </row>
    <row r="31" spans="1:29" x14ac:dyDescent="0.25">
      <c r="B31" s="168" t="s">
        <v>25</v>
      </c>
      <c r="C31" s="169">
        <v>1498389588</v>
      </c>
      <c r="D31" s="169"/>
      <c r="E31" s="169">
        <v>4969271.1900000004</v>
      </c>
      <c r="F31" s="169">
        <v>5412745.0600000005</v>
      </c>
      <c r="G31" s="169">
        <v>5225314.41</v>
      </c>
      <c r="H31" s="169"/>
      <c r="I31" s="169"/>
      <c r="J31" s="169"/>
      <c r="K31" s="169"/>
      <c r="L31" s="169"/>
      <c r="M31" s="169"/>
      <c r="N31" s="169"/>
      <c r="O31" s="169"/>
      <c r="P31" s="169"/>
      <c r="Q31" s="169">
        <f t="shared" si="0"/>
        <v>15607330.66</v>
      </c>
      <c r="T31" s="3"/>
    </row>
    <row r="32" spans="1:29" s="34" customFormat="1" x14ac:dyDescent="0.25">
      <c r="A32"/>
      <c r="B32" s="170" t="s">
        <v>139</v>
      </c>
      <c r="C32" s="171">
        <v>55471360</v>
      </c>
      <c r="D32" s="171"/>
      <c r="E32" s="171">
        <v>123914</v>
      </c>
      <c r="F32" s="171">
        <v>123914</v>
      </c>
      <c r="G32" s="171">
        <v>120014</v>
      </c>
      <c r="H32" s="171"/>
      <c r="I32" s="171"/>
      <c r="J32" s="171"/>
      <c r="K32" s="171"/>
      <c r="L32" s="171"/>
      <c r="M32" s="171"/>
      <c r="N32" s="171"/>
      <c r="O32" s="171"/>
      <c r="P32" s="171"/>
      <c r="Q32" s="171">
        <f t="shared" si="0"/>
        <v>367842</v>
      </c>
      <c r="R32"/>
      <c r="S32"/>
      <c r="T32" s="3"/>
      <c r="U32"/>
      <c r="V32"/>
      <c r="X32"/>
      <c r="Y32"/>
      <c r="Z32"/>
      <c r="AA32"/>
      <c r="AB32"/>
      <c r="AC32"/>
    </row>
    <row r="33" spans="1:29" x14ac:dyDescent="0.25">
      <c r="B33" s="172" t="s">
        <v>140</v>
      </c>
      <c r="C33" s="171">
        <v>55471360</v>
      </c>
      <c r="D33" s="171"/>
      <c r="E33" s="171">
        <v>123914</v>
      </c>
      <c r="F33" s="171">
        <v>123914</v>
      </c>
      <c r="G33" s="171">
        <v>120014</v>
      </c>
      <c r="H33" s="171"/>
      <c r="I33" s="171"/>
      <c r="J33" s="171"/>
      <c r="K33" s="171"/>
      <c r="L33" s="171"/>
      <c r="M33" s="171"/>
      <c r="N33" s="171"/>
      <c r="O33" s="171"/>
      <c r="P33" s="171"/>
      <c r="Q33" s="171">
        <f t="shared" si="0"/>
        <v>367842</v>
      </c>
      <c r="T33" s="3"/>
    </row>
    <row r="34" spans="1:29" s="34" customFormat="1" x14ac:dyDescent="0.25">
      <c r="A34"/>
      <c r="B34" s="170" t="s">
        <v>141</v>
      </c>
      <c r="C34" s="171">
        <v>1442918228</v>
      </c>
      <c r="D34" s="171"/>
      <c r="E34" s="171">
        <v>4845357.1900000004</v>
      </c>
      <c r="F34" s="171">
        <v>5288831.0600000005</v>
      </c>
      <c r="G34" s="171">
        <v>5105300.41</v>
      </c>
      <c r="H34" s="171"/>
      <c r="I34" s="171"/>
      <c r="J34" s="171"/>
      <c r="K34" s="171"/>
      <c r="L34" s="171"/>
      <c r="M34" s="171"/>
      <c r="N34" s="171"/>
      <c r="O34" s="171"/>
      <c r="P34" s="171"/>
      <c r="Q34" s="171">
        <f t="shared" si="0"/>
        <v>15239488.66</v>
      </c>
      <c r="R34"/>
      <c r="S34"/>
      <c r="T34" s="3"/>
      <c r="U34"/>
      <c r="V34"/>
      <c r="X34"/>
      <c r="Y34"/>
      <c r="Z34"/>
      <c r="AA34"/>
      <c r="AB34"/>
      <c r="AC34"/>
    </row>
    <row r="35" spans="1:29" x14ac:dyDescent="0.25">
      <c r="B35" s="172" t="s">
        <v>142</v>
      </c>
      <c r="C35" s="171">
        <v>4838000</v>
      </c>
      <c r="D35" s="171"/>
      <c r="E35" s="171">
        <v>110145</v>
      </c>
      <c r="F35" s="171">
        <v>110145</v>
      </c>
      <c r="G35" s="171">
        <v>110145</v>
      </c>
      <c r="H35" s="171"/>
      <c r="I35" s="171"/>
      <c r="J35" s="171"/>
      <c r="K35" s="171"/>
      <c r="L35" s="171"/>
      <c r="M35" s="171"/>
      <c r="N35" s="171"/>
      <c r="O35" s="171"/>
      <c r="P35" s="171"/>
      <c r="Q35" s="171">
        <f t="shared" si="0"/>
        <v>330435</v>
      </c>
      <c r="T35" s="3"/>
    </row>
    <row r="36" spans="1:29" x14ac:dyDescent="0.25">
      <c r="B36" s="172" t="s">
        <v>143</v>
      </c>
      <c r="C36" s="171">
        <v>5371002</v>
      </c>
      <c r="D36" s="171"/>
      <c r="E36" s="171">
        <v>173070.53</v>
      </c>
      <c r="F36" s="171">
        <v>527544.4</v>
      </c>
      <c r="G36" s="171">
        <v>446680.75</v>
      </c>
      <c r="H36" s="171"/>
      <c r="I36" s="171"/>
      <c r="J36" s="171"/>
      <c r="K36" s="171"/>
      <c r="L36" s="171"/>
      <c r="M36" s="171"/>
      <c r="N36" s="171"/>
      <c r="O36" s="171"/>
      <c r="P36" s="171"/>
      <c r="Q36" s="171">
        <f t="shared" si="0"/>
        <v>1147295.6800000002</v>
      </c>
      <c r="T36" s="3"/>
    </row>
    <row r="37" spans="1:29" x14ac:dyDescent="0.25">
      <c r="B37" s="172" t="s">
        <v>144</v>
      </c>
      <c r="C37" s="171">
        <v>161572161</v>
      </c>
      <c r="D37" s="171"/>
      <c r="E37" s="171">
        <v>1173000</v>
      </c>
      <c r="F37" s="171">
        <v>1173000</v>
      </c>
      <c r="G37" s="171">
        <v>1078000</v>
      </c>
      <c r="H37" s="171"/>
      <c r="I37" s="171"/>
      <c r="J37" s="171"/>
      <c r="K37" s="171"/>
      <c r="L37" s="171"/>
      <c r="M37" s="171"/>
      <c r="N37" s="171"/>
      <c r="O37" s="171"/>
      <c r="P37" s="171"/>
      <c r="Q37" s="171">
        <f t="shared" si="0"/>
        <v>3424000</v>
      </c>
      <c r="T37" s="3"/>
    </row>
    <row r="38" spans="1:29" x14ac:dyDescent="0.25">
      <c r="B38" s="172" t="s">
        <v>145</v>
      </c>
      <c r="C38" s="171">
        <v>73016000</v>
      </c>
      <c r="D38" s="171"/>
      <c r="E38" s="171">
        <v>3389141.66</v>
      </c>
      <c r="F38" s="171">
        <v>3388141.66</v>
      </c>
      <c r="G38" s="171">
        <v>3440474.66</v>
      </c>
      <c r="H38" s="171"/>
      <c r="I38" s="171"/>
      <c r="J38" s="171"/>
      <c r="K38" s="171"/>
      <c r="L38" s="171"/>
      <c r="M38" s="171"/>
      <c r="N38" s="171"/>
      <c r="O38" s="171"/>
      <c r="P38" s="171"/>
      <c r="Q38" s="171">
        <f t="shared" si="0"/>
        <v>10217757.98</v>
      </c>
      <c r="T38" s="3"/>
    </row>
    <row r="39" spans="1:29" x14ac:dyDescent="0.25">
      <c r="B39" s="172" t="s">
        <v>146</v>
      </c>
      <c r="C39" s="171">
        <v>623131594</v>
      </c>
      <c r="D39" s="171"/>
      <c r="E39" s="171">
        <v>0</v>
      </c>
      <c r="F39" s="171"/>
      <c r="G39" s="171"/>
      <c r="H39" s="171"/>
      <c r="I39" s="171"/>
      <c r="J39" s="171"/>
      <c r="K39" s="171"/>
      <c r="L39" s="171"/>
      <c r="M39" s="171"/>
      <c r="N39" s="171"/>
      <c r="O39" s="171"/>
      <c r="P39" s="171"/>
      <c r="Q39" s="171">
        <f t="shared" si="0"/>
        <v>0</v>
      </c>
      <c r="T39" s="3"/>
    </row>
    <row r="40" spans="1:29" x14ac:dyDescent="0.25">
      <c r="B40" s="172" t="s">
        <v>147</v>
      </c>
      <c r="C40" s="171">
        <v>205848473</v>
      </c>
      <c r="D40" s="171"/>
      <c r="E40" s="171">
        <v>0</v>
      </c>
      <c r="F40" s="171">
        <v>90000</v>
      </c>
      <c r="G40" s="171">
        <v>30000</v>
      </c>
      <c r="H40" s="171"/>
      <c r="I40" s="171"/>
      <c r="J40" s="171"/>
      <c r="K40" s="171"/>
      <c r="L40" s="171"/>
      <c r="M40" s="171"/>
      <c r="N40" s="171"/>
      <c r="O40" s="171"/>
      <c r="P40" s="171"/>
      <c r="Q40" s="171">
        <f t="shared" si="0"/>
        <v>120000</v>
      </c>
      <c r="T40" s="3"/>
    </row>
    <row r="41" spans="1:29" x14ac:dyDescent="0.25">
      <c r="B41" s="172" t="s">
        <v>148</v>
      </c>
      <c r="C41" s="171">
        <v>17572890</v>
      </c>
      <c r="D41" s="171"/>
      <c r="E41" s="171">
        <v>0</v>
      </c>
      <c r="F41" s="171"/>
      <c r="G41" s="171"/>
      <c r="H41" s="171"/>
      <c r="I41" s="171"/>
      <c r="J41" s="171"/>
      <c r="K41" s="171"/>
      <c r="L41" s="171"/>
      <c r="M41" s="171"/>
      <c r="N41" s="171"/>
      <c r="O41" s="171"/>
      <c r="P41" s="171"/>
      <c r="Q41" s="171">
        <f t="shared" si="0"/>
        <v>0</v>
      </c>
      <c r="T41" s="3"/>
    </row>
    <row r="42" spans="1:29" x14ac:dyDescent="0.25">
      <c r="B42" s="172" t="s">
        <v>149</v>
      </c>
      <c r="C42" s="171">
        <v>214458153</v>
      </c>
      <c r="D42" s="171"/>
      <c r="E42" s="171">
        <v>0</v>
      </c>
      <c r="F42" s="171"/>
      <c r="G42" s="171"/>
      <c r="H42" s="171"/>
      <c r="I42" s="171"/>
      <c r="J42" s="171"/>
      <c r="K42" s="171"/>
      <c r="L42" s="171"/>
      <c r="M42" s="171"/>
      <c r="N42" s="171"/>
      <c r="O42" s="171"/>
      <c r="P42" s="171"/>
      <c r="Q42" s="171">
        <f t="shared" si="0"/>
        <v>0</v>
      </c>
      <c r="T42" s="3"/>
    </row>
    <row r="43" spans="1:29" x14ac:dyDescent="0.25">
      <c r="B43" s="172" t="s">
        <v>150</v>
      </c>
      <c r="C43" s="171">
        <v>137109955</v>
      </c>
      <c r="D43" s="171"/>
      <c r="E43" s="171">
        <v>0</v>
      </c>
      <c r="F43" s="171"/>
      <c r="G43" s="171"/>
      <c r="H43" s="171"/>
      <c r="I43" s="171"/>
      <c r="J43" s="171"/>
      <c r="K43" s="171"/>
      <c r="L43" s="171"/>
      <c r="M43" s="171"/>
      <c r="N43" s="171"/>
      <c r="O43" s="171"/>
      <c r="P43" s="171"/>
      <c r="Q43" s="171">
        <f t="shared" si="0"/>
        <v>0</v>
      </c>
      <c r="T43" s="3"/>
    </row>
    <row r="44" spans="1:29" x14ac:dyDescent="0.25">
      <c r="B44" s="168" t="s">
        <v>26</v>
      </c>
      <c r="C44" s="169">
        <v>28079808</v>
      </c>
      <c r="D44" s="169"/>
      <c r="E44" s="169">
        <v>1137990.44</v>
      </c>
      <c r="F44" s="169">
        <v>1822374.99</v>
      </c>
      <c r="G44" s="169">
        <v>1477354.28</v>
      </c>
      <c r="H44" s="169"/>
      <c r="I44" s="169"/>
      <c r="J44" s="169"/>
      <c r="K44" s="169"/>
      <c r="L44" s="169"/>
      <c r="M44" s="169"/>
      <c r="N44" s="169"/>
      <c r="O44" s="169"/>
      <c r="P44" s="169"/>
      <c r="Q44" s="169">
        <f t="shared" si="0"/>
        <v>4437719.71</v>
      </c>
      <c r="T44" s="3"/>
    </row>
    <row r="45" spans="1:29" s="34" customFormat="1" x14ac:dyDescent="0.25">
      <c r="A45"/>
      <c r="B45" s="170" t="s">
        <v>151</v>
      </c>
      <c r="C45" s="171">
        <v>22267808</v>
      </c>
      <c r="D45" s="171"/>
      <c r="E45" s="171">
        <v>1137990.44</v>
      </c>
      <c r="F45" s="171">
        <v>1822374.99</v>
      </c>
      <c r="G45" s="171">
        <v>1406073.24</v>
      </c>
      <c r="H45" s="171"/>
      <c r="I45" s="171"/>
      <c r="J45" s="171"/>
      <c r="K45" s="171"/>
      <c r="L45" s="171"/>
      <c r="M45" s="171"/>
      <c r="N45" s="171"/>
      <c r="O45" s="171"/>
      <c r="P45" s="171"/>
      <c r="Q45" s="171">
        <f t="shared" si="0"/>
        <v>4366438.67</v>
      </c>
      <c r="R45"/>
      <c r="S45"/>
      <c r="T45" s="3"/>
      <c r="U45"/>
      <c r="V45"/>
      <c r="X45"/>
      <c r="Y45"/>
      <c r="Z45"/>
      <c r="AA45"/>
      <c r="AB45"/>
      <c r="AC45"/>
    </row>
    <row r="46" spans="1:29" x14ac:dyDescent="0.25">
      <c r="B46" s="172" t="s">
        <v>152</v>
      </c>
      <c r="C46" s="171">
        <v>22267808</v>
      </c>
      <c r="D46" s="171"/>
      <c r="E46" s="171">
        <v>1137990.44</v>
      </c>
      <c r="F46" s="171">
        <v>1822374.99</v>
      </c>
      <c r="G46" s="171">
        <v>1406073.24</v>
      </c>
      <c r="H46" s="171"/>
      <c r="I46" s="171"/>
      <c r="J46" s="171"/>
      <c r="K46" s="171"/>
      <c r="L46" s="171"/>
      <c r="M46" s="171"/>
      <c r="N46" s="171"/>
      <c r="O46" s="171"/>
      <c r="P46" s="171"/>
      <c r="Q46" s="171">
        <f t="shared" si="0"/>
        <v>4366438.67</v>
      </c>
      <c r="T46" s="3"/>
    </row>
    <row r="47" spans="1:29" s="34" customFormat="1" x14ac:dyDescent="0.25">
      <c r="A47"/>
      <c r="B47" s="170" t="s">
        <v>154</v>
      </c>
      <c r="C47" s="171">
        <v>5812000</v>
      </c>
      <c r="D47" s="171"/>
      <c r="E47" s="171">
        <v>0</v>
      </c>
      <c r="F47" s="171"/>
      <c r="G47" s="171">
        <v>71281.039999999994</v>
      </c>
      <c r="H47" s="171"/>
      <c r="I47" s="171"/>
      <c r="J47" s="171"/>
      <c r="K47" s="171"/>
      <c r="L47" s="171"/>
      <c r="M47" s="171"/>
      <c r="N47" s="171"/>
      <c r="O47" s="171"/>
      <c r="P47" s="171"/>
      <c r="Q47" s="171">
        <f t="shared" si="0"/>
        <v>71281.039999999994</v>
      </c>
      <c r="R47"/>
      <c r="S47"/>
      <c r="T47" s="3"/>
      <c r="U47"/>
      <c r="V47"/>
      <c r="X47"/>
      <c r="Y47"/>
      <c r="Z47"/>
      <c r="AA47"/>
      <c r="AB47"/>
      <c r="AC47"/>
    </row>
    <row r="48" spans="1:29" x14ac:dyDescent="0.25">
      <c r="B48" s="172" t="s">
        <v>155</v>
      </c>
      <c r="C48" s="171">
        <v>5136000</v>
      </c>
      <c r="D48" s="171"/>
      <c r="E48" s="171">
        <v>0</v>
      </c>
      <c r="F48" s="171"/>
      <c r="G48" s="171">
        <v>71281.039999999994</v>
      </c>
      <c r="H48" s="171"/>
      <c r="I48" s="171"/>
      <c r="J48" s="171"/>
      <c r="K48" s="171"/>
      <c r="L48" s="171"/>
      <c r="M48" s="171"/>
      <c r="N48" s="171"/>
      <c r="O48" s="171"/>
      <c r="P48" s="171"/>
      <c r="Q48" s="171">
        <f t="shared" si="0"/>
        <v>71281.039999999994</v>
      </c>
      <c r="T48" s="3"/>
    </row>
    <row r="49" spans="1:29" x14ac:dyDescent="0.25">
      <c r="B49" s="172" t="s">
        <v>156</v>
      </c>
      <c r="C49" s="171">
        <v>676000</v>
      </c>
      <c r="D49" s="171"/>
      <c r="E49" s="171">
        <v>0</v>
      </c>
      <c r="F49" s="171"/>
      <c r="G49" s="171"/>
      <c r="H49" s="171"/>
      <c r="I49" s="171"/>
      <c r="J49" s="171"/>
      <c r="K49" s="171"/>
      <c r="L49" s="171"/>
      <c r="M49" s="171"/>
      <c r="N49" s="171"/>
      <c r="O49" s="171"/>
      <c r="P49" s="171"/>
      <c r="Q49" s="171">
        <f t="shared" si="0"/>
        <v>0</v>
      </c>
      <c r="T49" s="3"/>
    </row>
    <row r="50" spans="1:29" x14ac:dyDescent="0.25">
      <c r="B50" s="168" t="s">
        <v>27</v>
      </c>
      <c r="C50" s="181">
        <v>618438129</v>
      </c>
      <c r="D50" s="171"/>
      <c r="E50" s="181">
        <v>438000</v>
      </c>
      <c r="F50" s="181"/>
      <c r="G50" s="181"/>
      <c r="H50" s="181"/>
      <c r="I50" s="181"/>
      <c r="J50" s="181"/>
      <c r="K50" s="181"/>
      <c r="L50" s="181"/>
      <c r="M50" s="181"/>
      <c r="N50" s="181"/>
      <c r="O50" s="181"/>
      <c r="P50" s="181"/>
      <c r="Q50" s="181">
        <f t="shared" si="0"/>
        <v>438000</v>
      </c>
      <c r="T50" s="3"/>
    </row>
    <row r="51" spans="1:29" x14ac:dyDescent="0.25">
      <c r="B51" s="170" t="s">
        <v>157</v>
      </c>
      <c r="C51" s="171">
        <v>49650000</v>
      </c>
      <c r="D51" s="171"/>
      <c r="E51" s="171">
        <v>0</v>
      </c>
      <c r="F51" s="171"/>
      <c r="G51" s="171"/>
      <c r="H51" s="171"/>
      <c r="I51" s="171"/>
      <c r="J51" s="171"/>
      <c r="K51" s="171"/>
      <c r="L51" s="171"/>
      <c r="M51" s="171"/>
      <c r="N51" s="171"/>
      <c r="O51" s="171"/>
      <c r="P51" s="171"/>
      <c r="Q51" s="171">
        <f t="shared" si="0"/>
        <v>0</v>
      </c>
      <c r="T51" s="3"/>
    </row>
    <row r="52" spans="1:29" x14ac:dyDescent="0.25">
      <c r="B52" s="172" t="s">
        <v>158</v>
      </c>
      <c r="C52" s="171">
        <v>49650000</v>
      </c>
      <c r="D52" s="171"/>
      <c r="E52" s="171">
        <v>0</v>
      </c>
      <c r="F52" s="171"/>
      <c r="G52" s="171"/>
      <c r="H52" s="171"/>
      <c r="I52" s="171"/>
      <c r="J52" s="171"/>
      <c r="K52" s="171"/>
      <c r="L52" s="171"/>
      <c r="M52" s="171"/>
      <c r="N52" s="171"/>
      <c r="O52" s="171"/>
      <c r="P52" s="171"/>
      <c r="Q52" s="171">
        <f t="shared" si="0"/>
        <v>0</v>
      </c>
      <c r="T52" s="3"/>
    </row>
    <row r="53" spans="1:29" x14ac:dyDescent="0.25">
      <c r="B53" s="170" t="s">
        <v>159</v>
      </c>
      <c r="C53" s="171">
        <v>568788129</v>
      </c>
      <c r="D53" s="171"/>
      <c r="E53" s="171">
        <v>438000</v>
      </c>
      <c r="F53" s="171"/>
      <c r="G53" s="171"/>
      <c r="H53" s="171"/>
      <c r="I53" s="171"/>
      <c r="J53" s="171"/>
      <c r="K53" s="171"/>
      <c r="L53" s="171"/>
      <c r="M53" s="171"/>
      <c r="N53" s="171"/>
      <c r="O53" s="171"/>
      <c r="P53" s="171"/>
      <c r="Q53" s="171">
        <f t="shared" si="0"/>
        <v>438000</v>
      </c>
      <c r="T53" s="3"/>
    </row>
    <row r="54" spans="1:29" s="34" customFormat="1" x14ac:dyDescent="0.25">
      <c r="A54"/>
      <c r="B54" s="172" t="s">
        <v>160</v>
      </c>
      <c r="C54" s="171">
        <v>53178708</v>
      </c>
      <c r="D54" s="171"/>
      <c r="E54" s="171">
        <v>0</v>
      </c>
      <c r="F54" s="171"/>
      <c r="G54" s="171"/>
      <c r="H54" s="171"/>
      <c r="I54" s="171"/>
      <c r="J54" s="171"/>
      <c r="K54" s="171"/>
      <c r="L54" s="171"/>
      <c r="M54" s="171"/>
      <c r="N54" s="171"/>
      <c r="O54" s="171"/>
      <c r="P54" s="171"/>
      <c r="Q54" s="171">
        <f t="shared" si="0"/>
        <v>0</v>
      </c>
      <c r="R54"/>
      <c r="S54"/>
      <c r="T54" s="3"/>
      <c r="U54"/>
      <c r="V54"/>
      <c r="X54"/>
      <c r="Y54"/>
      <c r="Z54"/>
      <c r="AA54"/>
      <c r="AB54"/>
      <c r="AC54"/>
    </row>
    <row r="55" spans="1:29" x14ac:dyDescent="0.25">
      <c r="B55" s="172" t="s">
        <v>161</v>
      </c>
      <c r="C55" s="171">
        <v>180000</v>
      </c>
      <c r="D55" s="171"/>
      <c r="E55" s="171">
        <v>0</v>
      </c>
      <c r="F55" s="171"/>
      <c r="G55" s="171"/>
      <c r="H55" s="171"/>
      <c r="I55" s="171"/>
      <c r="J55" s="171"/>
      <c r="K55" s="171"/>
      <c r="L55" s="171"/>
      <c r="M55" s="171"/>
      <c r="N55" s="171"/>
      <c r="O55" s="171"/>
      <c r="P55" s="171"/>
      <c r="Q55" s="171">
        <f t="shared" si="0"/>
        <v>0</v>
      </c>
      <c r="T55" s="3"/>
    </row>
    <row r="56" spans="1:29" s="34" customFormat="1" x14ac:dyDescent="0.25">
      <c r="A56"/>
      <c r="B56" s="172" t="s">
        <v>162</v>
      </c>
      <c r="C56" s="182">
        <v>116912949</v>
      </c>
      <c r="D56" s="169"/>
      <c r="E56" s="182">
        <v>0</v>
      </c>
      <c r="F56" s="182"/>
      <c r="G56" s="182"/>
      <c r="H56" s="182"/>
      <c r="I56" s="182"/>
      <c r="J56" s="182"/>
      <c r="K56" s="182"/>
      <c r="L56" s="182"/>
      <c r="M56" s="182"/>
      <c r="N56" s="182"/>
      <c r="O56" s="182"/>
      <c r="P56" s="182"/>
      <c r="Q56" s="182">
        <f t="shared" si="0"/>
        <v>0</v>
      </c>
      <c r="R56"/>
      <c r="S56"/>
      <c r="T56" s="3"/>
      <c r="U56"/>
      <c r="V56"/>
      <c r="X56"/>
      <c r="Y56"/>
      <c r="Z56"/>
      <c r="AA56"/>
      <c r="AB56"/>
      <c r="AC56"/>
    </row>
    <row r="57" spans="1:29" x14ac:dyDescent="0.25">
      <c r="B57" s="172" t="s">
        <v>163</v>
      </c>
      <c r="C57" s="171">
        <v>398516472</v>
      </c>
      <c r="D57" s="171"/>
      <c r="E57" s="171">
        <v>438000</v>
      </c>
      <c r="F57" s="171"/>
      <c r="G57" s="171"/>
      <c r="H57" s="171"/>
      <c r="I57" s="171"/>
      <c r="J57" s="171"/>
      <c r="K57" s="171"/>
      <c r="L57" s="171"/>
      <c r="M57" s="171"/>
      <c r="N57" s="171"/>
      <c r="O57" s="171"/>
      <c r="P57" s="171"/>
      <c r="Q57" s="171">
        <f t="shared" si="0"/>
        <v>438000</v>
      </c>
      <c r="T57" s="3"/>
    </row>
    <row r="58" spans="1:29" x14ac:dyDescent="0.25">
      <c r="B58" s="168" t="s">
        <v>28</v>
      </c>
      <c r="C58" s="181">
        <v>613759403</v>
      </c>
      <c r="D58" s="171"/>
      <c r="E58" s="181">
        <v>21086094.169999998</v>
      </c>
      <c r="F58" s="181">
        <v>20997493.399999999</v>
      </c>
      <c r="G58" s="181">
        <v>21048190.440000001</v>
      </c>
      <c r="H58" s="181"/>
      <c r="I58" s="181"/>
      <c r="J58" s="181"/>
      <c r="K58" s="181"/>
      <c r="L58" s="181"/>
      <c r="M58" s="181"/>
      <c r="N58" s="181"/>
      <c r="O58" s="181"/>
      <c r="P58" s="181"/>
      <c r="Q58" s="181">
        <f t="shared" si="0"/>
        <v>63131778.00999999</v>
      </c>
      <c r="T58" s="3"/>
    </row>
    <row r="59" spans="1:29" x14ac:dyDescent="0.25">
      <c r="B59" s="170" t="s">
        <v>164</v>
      </c>
      <c r="C59" s="171">
        <v>283356944</v>
      </c>
      <c r="D59" s="171"/>
      <c r="E59" s="171">
        <v>9832379.1899999995</v>
      </c>
      <c r="F59" s="171">
        <v>9786887.9600000009</v>
      </c>
      <c r="G59" s="171">
        <v>9811129.3699999992</v>
      </c>
      <c r="H59" s="171"/>
      <c r="I59" s="171"/>
      <c r="J59" s="171"/>
      <c r="K59" s="171"/>
      <c r="L59" s="171"/>
      <c r="M59" s="171"/>
      <c r="N59" s="171"/>
      <c r="O59" s="171"/>
      <c r="P59" s="171"/>
      <c r="Q59" s="171">
        <f t="shared" si="0"/>
        <v>29430396.519999996</v>
      </c>
      <c r="T59" s="3"/>
    </row>
    <row r="60" spans="1:29" x14ac:dyDescent="0.25">
      <c r="B60" s="172" t="s">
        <v>165</v>
      </c>
      <c r="C60" s="171">
        <v>283356944</v>
      </c>
      <c r="D60" s="171"/>
      <c r="E60" s="171">
        <v>9832379.1899999995</v>
      </c>
      <c r="F60" s="171">
        <v>9786887.9600000009</v>
      </c>
      <c r="G60" s="171">
        <v>9811129.3699999992</v>
      </c>
      <c r="H60" s="171"/>
      <c r="I60" s="171"/>
      <c r="J60" s="171"/>
      <c r="K60" s="171"/>
      <c r="L60" s="171"/>
      <c r="M60" s="171"/>
      <c r="N60" s="171"/>
      <c r="O60" s="171"/>
      <c r="P60" s="171"/>
      <c r="Q60" s="171">
        <f t="shared" si="0"/>
        <v>29430396.519999996</v>
      </c>
      <c r="T60" s="3"/>
    </row>
    <row r="61" spans="1:29" x14ac:dyDescent="0.25">
      <c r="B61" s="170" t="s">
        <v>166</v>
      </c>
      <c r="C61" s="171">
        <v>289456300</v>
      </c>
      <c r="D61" s="171"/>
      <c r="E61" s="171">
        <v>9931186.9199999999</v>
      </c>
      <c r="F61" s="171">
        <v>9868928.5199999996</v>
      </c>
      <c r="G61" s="171">
        <v>9892652.4700000007</v>
      </c>
      <c r="H61" s="171"/>
      <c r="I61" s="171"/>
      <c r="J61" s="171"/>
      <c r="K61" s="171"/>
      <c r="L61" s="171"/>
      <c r="M61" s="171"/>
      <c r="N61" s="171"/>
      <c r="O61" s="171"/>
      <c r="P61" s="171"/>
      <c r="Q61" s="171">
        <f t="shared" si="0"/>
        <v>29692767.909999996</v>
      </c>
      <c r="T61" s="3"/>
    </row>
    <row r="62" spans="1:29" s="34" customFormat="1" x14ac:dyDescent="0.25">
      <c r="A62"/>
      <c r="B62" s="172" t="s">
        <v>167</v>
      </c>
      <c r="C62" s="171">
        <v>289456300</v>
      </c>
      <c r="D62" s="171"/>
      <c r="E62" s="171">
        <v>9931186.9199999999</v>
      </c>
      <c r="F62" s="171">
        <v>9868928.5199999996</v>
      </c>
      <c r="G62" s="171">
        <v>9892652.4700000007</v>
      </c>
      <c r="H62" s="171"/>
      <c r="I62" s="171"/>
      <c r="J62" s="171"/>
      <c r="K62" s="171"/>
      <c r="L62" s="171"/>
      <c r="M62" s="171"/>
      <c r="N62" s="171"/>
      <c r="O62" s="171"/>
      <c r="P62" s="171"/>
      <c r="Q62" s="171">
        <f t="shared" si="0"/>
        <v>29692767.909999996</v>
      </c>
      <c r="R62"/>
      <c r="S62"/>
      <c r="T62" s="3"/>
      <c r="U62"/>
      <c r="V62"/>
      <c r="X62"/>
      <c r="Y62"/>
      <c r="Z62"/>
      <c r="AA62"/>
      <c r="AB62"/>
      <c r="AC62"/>
    </row>
    <row r="63" spans="1:29" x14ac:dyDescent="0.25">
      <c r="B63" s="170" t="s">
        <v>168</v>
      </c>
      <c r="C63" s="182">
        <v>40946159</v>
      </c>
      <c r="D63" s="169"/>
      <c r="E63" s="182">
        <v>1322528.06</v>
      </c>
      <c r="F63" s="182">
        <v>1341676.92</v>
      </c>
      <c r="G63" s="182">
        <v>1344408.6</v>
      </c>
      <c r="H63" s="182"/>
      <c r="I63" s="182"/>
      <c r="J63" s="182"/>
      <c r="K63" s="182"/>
      <c r="L63" s="182"/>
      <c r="M63" s="182"/>
      <c r="N63" s="182"/>
      <c r="O63" s="182"/>
      <c r="P63" s="182"/>
      <c r="Q63" s="182">
        <f t="shared" si="0"/>
        <v>4008613.58</v>
      </c>
      <c r="T63" s="3"/>
    </row>
    <row r="64" spans="1:29" s="34" customFormat="1" x14ac:dyDescent="0.25">
      <c r="A64"/>
      <c r="B64" s="172" t="s">
        <v>169</v>
      </c>
      <c r="C64" s="182">
        <v>40946159</v>
      </c>
      <c r="D64" s="169"/>
      <c r="E64" s="182">
        <v>1322528.06</v>
      </c>
      <c r="F64" s="182">
        <v>1341676.92</v>
      </c>
      <c r="G64" s="182">
        <v>1344408.6</v>
      </c>
      <c r="H64" s="182"/>
      <c r="I64" s="182"/>
      <c r="J64" s="182"/>
      <c r="K64" s="182"/>
      <c r="L64" s="182"/>
      <c r="M64" s="182"/>
      <c r="N64" s="182"/>
      <c r="O64" s="182"/>
      <c r="P64" s="182"/>
      <c r="Q64" s="182">
        <f t="shared" si="0"/>
        <v>4008613.58</v>
      </c>
      <c r="R64"/>
      <c r="S64"/>
      <c r="T64" s="3"/>
      <c r="U64"/>
      <c r="V64"/>
      <c r="X64"/>
      <c r="Y64"/>
      <c r="Z64"/>
      <c r="AA64"/>
      <c r="AB64"/>
      <c r="AC64"/>
    </row>
    <row r="65" spans="1:29" x14ac:dyDescent="0.25">
      <c r="B65" s="166" t="s">
        <v>29</v>
      </c>
      <c r="C65" s="167">
        <v>70240402375</v>
      </c>
      <c r="D65" s="167"/>
      <c r="E65" s="167">
        <v>39294333.150000006</v>
      </c>
      <c r="F65" s="167">
        <v>69219555.429999992</v>
      </c>
      <c r="G65" s="167">
        <v>99489735.239999995</v>
      </c>
      <c r="H65" s="167"/>
      <c r="I65" s="167"/>
      <c r="J65" s="167"/>
      <c r="K65" s="167"/>
      <c r="L65" s="167"/>
      <c r="M65" s="167"/>
      <c r="N65" s="167"/>
      <c r="O65" s="167"/>
      <c r="P65" s="167"/>
      <c r="Q65" s="167">
        <f t="shared" si="0"/>
        <v>208003623.81999999</v>
      </c>
      <c r="T65" s="3"/>
    </row>
    <row r="66" spans="1:29" s="34" customFormat="1" x14ac:dyDescent="0.25">
      <c r="A66"/>
      <c r="B66" s="168" t="s">
        <v>30</v>
      </c>
      <c r="C66" s="181">
        <v>425562582</v>
      </c>
      <c r="D66" s="171"/>
      <c r="E66" s="181">
        <v>11869691.470000001</v>
      </c>
      <c r="F66" s="181">
        <v>13878305.209999997</v>
      </c>
      <c r="G66" s="181">
        <v>15840204.539999999</v>
      </c>
      <c r="H66" s="181"/>
      <c r="I66" s="181"/>
      <c r="J66" s="181"/>
      <c r="K66" s="181"/>
      <c r="L66" s="181"/>
      <c r="M66" s="181"/>
      <c r="N66" s="181"/>
      <c r="O66" s="181"/>
      <c r="P66" s="181"/>
      <c r="Q66" s="181">
        <f t="shared" si="0"/>
        <v>41588201.219999999</v>
      </c>
      <c r="R66"/>
      <c r="S66"/>
      <c r="T66" s="3"/>
      <c r="U66"/>
      <c r="V66"/>
      <c r="X66"/>
      <c r="Y66"/>
      <c r="Z66"/>
      <c r="AA66"/>
      <c r="AB66"/>
      <c r="AC66"/>
    </row>
    <row r="67" spans="1:29" x14ac:dyDescent="0.25">
      <c r="B67" s="170" t="s">
        <v>172</v>
      </c>
      <c r="C67" s="171">
        <v>9536000</v>
      </c>
      <c r="D67" s="171"/>
      <c r="E67" s="171">
        <v>0</v>
      </c>
      <c r="F67" s="171">
        <v>414263.09</v>
      </c>
      <c r="G67" s="171">
        <v>0</v>
      </c>
      <c r="H67" s="171"/>
      <c r="I67" s="171"/>
      <c r="J67" s="171"/>
      <c r="K67" s="171"/>
      <c r="L67" s="171"/>
      <c r="M67" s="171"/>
      <c r="N67" s="171"/>
      <c r="O67" s="171"/>
      <c r="P67" s="171"/>
      <c r="Q67" s="171">
        <f t="shared" si="0"/>
        <v>414263.09</v>
      </c>
      <c r="T67" s="3"/>
    </row>
    <row r="68" spans="1:29" s="34" customFormat="1" x14ac:dyDescent="0.25">
      <c r="A68"/>
      <c r="B68" s="172" t="s">
        <v>173</v>
      </c>
      <c r="C68" s="171">
        <v>9536000</v>
      </c>
      <c r="D68" s="171"/>
      <c r="E68" s="171">
        <v>0</v>
      </c>
      <c r="F68" s="171">
        <v>414263.09</v>
      </c>
      <c r="G68" s="171">
        <v>0</v>
      </c>
      <c r="H68" s="171"/>
      <c r="I68" s="171"/>
      <c r="J68" s="171"/>
      <c r="K68" s="171"/>
      <c r="L68" s="171"/>
      <c r="M68" s="171"/>
      <c r="N68" s="171"/>
      <c r="O68" s="171"/>
      <c r="P68" s="171"/>
      <c r="Q68" s="171">
        <f t="shared" si="0"/>
        <v>414263.09</v>
      </c>
      <c r="R68"/>
      <c r="S68"/>
      <c r="T68" s="3"/>
      <c r="U68"/>
      <c r="V68"/>
      <c r="X68"/>
      <c r="Y68"/>
      <c r="Z68"/>
      <c r="AA68"/>
      <c r="AB68"/>
      <c r="AC68"/>
    </row>
    <row r="69" spans="1:29" x14ac:dyDescent="0.25">
      <c r="B69" s="170" t="s">
        <v>174</v>
      </c>
      <c r="C69" s="171">
        <v>146766775</v>
      </c>
      <c r="D69" s="171"/>
      <c r="E69" s="171">
        <v>999191.26</v>
      </c>
      <c r="F69" s="171">
        <v>2475242.12</v>
      </c>
      <c r="G69" s="171">
        <v>2160367.0299999998</v>
      </c>
      <c r="H69" s="171"/>
      <c r="I69" s="171"/>
      <c r="J69" s="171"/>
      <c r="K69" s="171"/>
      <c r="L69" s="171"/>
      <c r="M69" s="171"/>
      <c r="N69" s="171"/>
      <c r="O69" s="171"/>
      <c r="P69" s="171"/>
      <c r="Q69" s="171">
        <f t="shared" si="0"/>
        <v>5634800.4100000001</v>
      </c>
      <c r="T69" s="3"/>
    </row>
    <row r="70" spans="1:29" s="34" customFormat="1" x14ac:dyDescent="0.25">
      <c r="A70"/>
      <c r="B70" s="172" t="s">
        <v>175</v>
      </c>
      <c r="C70" s="171">
        <v>146766775</v>
      </c>
      <c r="D70" s="171"/>
      <c r="E70" s="171">
        <v>999191.26</v>
      </c>
      <c r="F70" s="171">
        <v>2475242.12</v>
      </c>
      <c r="G70" s="171">
        <v>2160367.0299999998</v>
      </c>
      <c r="H70" s="171"/>
      <c r="I70" s="171"/>
      <c r="J70" s="171"/>
      <c r="K70" s="171"/>
      <c r="L70" s="171"/>
      <c r="M70" s="171"/>
      <c r="N70" s="171"/>
      <c r="O70" s="171"/>
      <c r="P70" s="171"/>
      <c r="Q70" s="171">
        <f t="shared" si="0"/>
        <v>5634800.4100000001</v>
      </c>
      <c r="R70"/>
      <c r="S70"/>
      <c r="T70" s="3"/>
      <c r="U70"/>
      <c r="V70"/>
      <c r="X70"/>
      <c r="Y70"/>
      <c r="Z70"/>
      <c r="AA70"/>
      <c r="AB70"/>
      <c r="AC70"/>
    </row>
    <row r="71" spans="1:29" x14ac:dyDescent="0.25">
      <c r="B71" s="170" t="s">
        <v>176</v>
      </c>
      <c r="C71" s="171">
        <v>248302</v>
      </c>
      <c r="D71" s="171"/>
      <c r="E71" s="171">
        <v>0</v>
      </c>
      <c r="F71" s="171"/>
      <c r="G71" s="171"/>
      <c r="H71" s="171"/>
      <c r="I71" s="171"/>
      <c r="J71" s="171"/>
      <c r="K71" s="171"/>
      <c r="L71" s="171"/>
      <c r="M71" s="171"/>
      <c r="N71" s="171"/>
      <c r="O71" s="171"/>
      <c r="P71" s="171"/>
      <c r="Q71" s="171">
        <f t="shared" si="0"/>
        <v>0</v>
      </c>
      <c r="T71" s="3"/>
    </row>
    <row r="72" spans="1:29" s="34" customFormat="1" x14ac:dyDescent="0.25">
      <c r="A72"/>
      <c r="B72" s="172" t="s">
        <v>177</v>
      </c>
      <c r="C72" s="171">
        <v>248302</v>
      </c>
      <c r="D72" s="171"/>
      <c r="E72" s="171">
        <v>0</v>
      </c>
      <c r="F72" s="171"/>
      <c r="G72" s="171"/>
      <c r="H72" s="171"/>
      <c r="I72" s="171"/>
      <c r="J72" s="171"/>
      <c r="K72" s="171"/>
      <c r="L72" s="171"/>
      <c r="M72" s="171"/>
      <c r="N72" s="171"/>
      <c r="O72" s="171"/>
      <c r="P72" s="171"/>
      <c r="Q72" s="171">
        <f t="shared" si="0"/>
        <v>0</v>
      </c>
      <c r="R72"/>
      <c r="S72"/>
      <c r="T72" s="3"/>
      <c r="U72"/>
      <c r="V72"/>
      <c r="X72"/>
      <c r="Y72"/>
      <c r="Z72"/>
      <c r="AA72"/>
      <c r="AB72"/>
      <c r="AC72"/>
    </row>
    <row r="73" spans="1:29" x14ac:dyDescent="0.25">
      <c r="B73" s="170" t="s">
        <v>178</v>
      </c>
      <c r="C73" s="171">
        <v>164851580</v>
      </c>
      <c r="D73" s="171"/>
      <c r="E73" s="171">
        <v>7977320.79</v>
      </c>
      <c r="F73" s="171">
        <v>8394102.8699999992</v>
      </c>
      <c r="G73" s="171">
        <v>10507291.24</v>
      </c>
      <c r="H73" s="171"/>
      <c r="I73" s="171"/>
      <c r="J73" s="171"/>
      <c r="K73" s="171"/>
      <c r="L73" s="171"/>
      <c r="M73" s="171"/>
      <c r="N73" s="171"/>
      <c r="O73" s="171"/>
      <c r="P73" s="171"/>
      <c r="Q73" s="171">
        <f t="shared" ref="Q73:Q136" si="1">SUM(E73:P73)</f>
        <v>26878714.899999999</v>
      </c>
      <c r="T73" s="3"/>
    </row>
    <row r="74" spans="1:29" s="34" customFormat="1" x14ac:dyDescent="0.25">
      <c r="A74"/>
      <c r="B74" s="172" t="s">
        <v>179</v>
      </c>
      <c r="C74" s="171">
        <v>164851580</v>
      </c>
      <c r="D74" s="171"/>
      <c r="E74" s="171">
        <v>7977320.79</v>
      </c>
      <c r="F74" s="171">
        <v>8394102.8699999992</v>
      </c>
      <c r="G74" s="171">
        <v>10507291.24</v>
      </c>
      <c r="H74" s="171"/>
      <c r="I74" s="171"/>
      <c r="J74" s="171"/>
      <c r="K74" s="171"/>
      <c r="L74" s="171"/>
      <c r="M74" s="171"/>
      <c r="N74" s="171"/>
      <c r="O74" s="171"/>
      <c r="P74" s="171"/>
      <c r="Q74" s="171">
        <f t="shared" si="1"/>
        <v>26878714.899999999</v>
      </c>
      <c r="R74"/>
      <c r="S74"/>
      <c r="T74" s="3"/>
      <c r="U74"/>
      <c r="V74"/>
      <c r="X74"/>
      <c r="Y74"/>
      <c r="Z74"/>
      <c r="AA74"/>
      <c r="AB74"/>
      <c r="AC74"/>
    </row>
    <row r="75" spans="1:29" x14ac:dyDescent="0.25">
      <c r="B75" s="170" t="s">
        <v>180</v>
      </c>
      <c r="C75" s="171">
        <v>98289991</v>
      </c>
      <c r="D75" s="171"/>
      <c r="E75" s="171">
        <v>2828952.42</v>
      </c>
      <c r="F75" s="171">
        <v>2385572.13</v>
      </c>
      <c r="G75" s="171">
        <v>2937763.27</v>
      </c>
      <c r="H75" s="171"/>
      <c r="I75" s="171"/>
      <c r="J75" s="171"/>
      <c r="K75" s="171"/>
      <c r="L75" s="171"/>
      <c r="M75" s="171"/>
      <c r="N75" s="171"/>
      <c r="O75" s="171"/>
      <c r="P75" s="171"/>
      <c r="Q75" s="171">
        <f t="shared" si="1"/>
        <v>8152287.8200000003</v>
      </c>
      <c r="T75" s="3"/>
    </row>
    <row r="76" spans="1:29" s="34" customFormat="1" x14ac:dyDescent="0.25">
      <c r="A76"/>
      <c r="B76" s="172" t="s">
        <v>181</v>
      </c>
      <c r="C76" s="171">
        <v>98289991</v>
      </c>
      <c r="D76" s="171"/>
      <c r="E76" s="171">
        <v>2828952.42</v>
      </c>
      <c r="F76" s="171">
        <v>2385572.13</v>
      </c>
      <c r="G76" s="171">
        <v>2937763.27</v>
      </c>
      <c r="H76" s="171"/>
      <c r="I76" s="171"/>
      <c r="J76" s="171"/>
      <c r="K76" s="171"/>
      <c r="L76" s="171"/>
      <c r="M76" s="171"/>
      <c r="N76" s="171"/>
      <c r="O76" s="171"/>
      <c r="P76" s="171"/>
      <c r="Q76" s="171">
        <f t="shared" si="1"/>
        <v>8152287.8200000003</v>
      </c>
      <c r="R76"/>
      <c r="S76"/>
      <c r="T76" s="3"/>
      <c r="U76"/>
      <c r="V76"/>
      <c r="X76"/>
      <c r="Y76"/>
      <c r="Z76"/>
      <c r="AA76"/>
      <c r="AB76"/>
      <c r="AC76"/>
    </row>
    <row r="77" spans="1:29" x14ac:dyDescent="0.25">
      <c r="B77" s="170" t="s">
        <v>182</v>
      </c>
      <c r="C77" s="171">
        <v>2870024</v>
      </c>
      <c r="D77" s="171"/>
      <c r="E77" s="171">
        <v>35416</v>
      </c>
      <c r="F77" s="171">
        <v>165019</v>
      </c>
      <c r="G77" s="171">
        <v>184133</v>
      </c>
      <c r="H77" s="171"/>
      <c r="I77" s="171"/>
      <c r="J77" s="171"/>
      <c r="K77" s="171"/>
      <c r="L77" s="171"/>
      <c r="M77" s="171"/>
      <c r="N77" s="171"/>
      <c r="O77" s="171"/>
      <c r="P77" s="171"/>
      <c r="Q77" s="171">
        <f t="shared" si="1"/>
        <v>384568</v>
      </c>
      <c r="T77" s="3"/>
    </row>
    <row r="78" spans="1:29" s="34" customFormat="1" x14ac:dyDescent="0.25">
      <c r="A78"/>
      <c r="B78" s="172" t="s">
        <v>183</v>
      </c>
      <c r="C78" s="171">
        <v>2870024</v>
      </c>
      <c r="D78" s="171"/>
      <c r="E78" s="171">
        <v>35416</v>
      </c>
      <c r="F78" s="171">
        <v>165019</v>
      </c>
      <c r="G78" s="171">
        <v>184133</v>
      </c>
      <c r="H78" s="171"/>
      <c r="I78" s="171"/>
      <c r="J78" s="171"/>
      <c r="K78" s="171"/>
      <c r="L78" s="171"/>
      <c r="M78" s="171"/>
      <c r="N78" s="171"/>
      <c r="O78" s="171"/>
      <c r="P78" s="171"/>
      <c r="Q78" s="171">
        <f t="shared" si="1"/>
        <v>384568</v>
      </c>
      <c r="R78"/>
      <c r="S78"/>
      <c r="T78" s="3"/>
      <c r="U78"/>
      <c r="V78"/>
      <c r="X78"/>
      <c r="Y78"/>
      <c r="Z78"/>
      <c r="AA78"/>
      <c r="AB78"/>
      <c r="AC78"/>
    </row>
    <row r="79" spans="1:29" x14ac:dyDescent="0.25">
      <c r="B79" s="170" t="s">
        <v>184</v>
      </c>
      <c r="C79" s="182">
        <v>2999910</v>
      </c>
      <c r="D79" s="169"/>
      <c r="E79" s="182">
        <v>28811</v>
      </c>
      <c r="F79" s="182">
        <v>44106</v>
      </c>
      <c r="G79" s="182">
        <v>50650</v>
      </c>
      <c r="H79" s="182"/>
      <c r="I79" s="182"/>
      <c r="J79" s="182"/>
      <c r="K79" s="182"/>
      <c r="L79" s="182"/>
      <c r="M79" s="182"/>
      <c r="N79" s="182"/>
      <c r="O79" s="182"/>
      <c r="P79" s="182"/>
      <c r="Q79" s="182">
        <f t="shared" si="1"/>
        <v>123567</v>
      </c>
      <c r="T79" s="3"/>
    </row>
    <row r="80" spans="1:29" s="34" customFormat="1" x14ac:dyDescent="0.25">
      <c r="A80"/>
      <c r="B80" s="172" t="s">
        <v>185</v>
      </c>
      <c r="C80" s="171">
        <v>2999910</v>
      </c>
      <c r="D80" s="171"/>
      <c r="E80" s="171">
        <v>28811</v>
      </c>
      <c r="F80" s="171">
        <v>44106</v>
      </c>
      <c r="G80" s="171">
        <v>50650</v>
      </c>
      <c r="H80" s="171"/>
      <c r="I80" s="171"/>
      <c r="J80" s="171"/>
      <c r="K80" s="171"/>
      <c r="L80" s="171"/>
      <c r="M80" s="171"/>
      <c r="N80" s="171"/>
      <c r="O80" s="171"/>
      <c r="P80" s="171"/>
      <c r="Q80" s="171">
        <f t="shared" si="1"/>
        <v>123567</v>
      </c>
      <c r="R80"/>
      <c r="S80"/>
      <c r="T80" s="3"/>
      <c r="U80"/>
      <c r="V80"/>
      <c r="X80"/>
      <c r="Y80"/>
      <c r="Z80"/>
      <c r="AA80"/>
      <c r="AB80"/>
      <c r="AC80"/>
    </row>
    <row r="81" spans="1:29" x14ac:dyDescent="0.25">
      <c r="B81" s="168" t="s">
        <v>31</v>
      </c>
      <c r="C81" s="181">
        <v>466225910</v>
      </c>
      <c r="D81" s="171"/>
      <c r="E81" s="181">
        <v>1789470</v>
      </c>
      <c r="F81" s="181">
        <v>6720771.1100000003</v>
      </c>
      <c r="G81" s="181">
        <v>14120940.939999999</v>
      </c>
      <c r="H81" s="181"/>
      <c r="I81" s="181"/>
      <c r="J81" s="181"/>
      <c r="K81" s="181"/>
      <c r="L81" s="181"/>
      <c r="M81" s="181"/>
      <c r="N81" s="181"/>
      <c r="O81" s="181"/>
      <c r="P81" s="181"/>
      <c r="Q81" s="181">
        <f t="shared" si="1"/>
        <v>22631182.049999997</v>
      </c>
      <c r="T81" s="3"/>
    </row>
    <row r="82" spans="1:29" s="34" customFormat="1" x14ac:dyDescent="0.25">
      <c r="A82"/>
      <c r="B82" s="170" t="s">
        <v>186</v>
      </c>
      <c r="C82" s="171">
        <v>363077140</v>
      </c>
      <c r="D82" s="171"/>
      <c r="E82" s="171">
        <v>1789470</v>
      </c>
      <c r="F82" s="171">
        <v>6526425.1100000003</v>
      </c>
      <c r="G82" s="171">
        <v>13065940.91</v>
      </c>
      <c r="H82" s="171"/>
      <c r="I82" s="171"/>
      <c r="J82" s="171"/>
      <c r="K82" s="171"/>
      <c r="L82" s="171"/>
      <c r="M82" s="171"/>
      <c r="N82" s="171"/>
      <c r="O82" s="171"/>
      <c r="P82" s="171"/>
      <c r="Q82" s="171">
        <f t="shared" si="1"/>
        <v>21381836.02</v>
      </c>
      <c r="R82"/>
      <c r="S82"/>
      <c r="T82" s="3"/>
      <c r="U82"/>
      <c r="V82"/>
      <c r="X82"/>
      <c r="Y82"/>
      <c r="Z82"/>
      <c r="AA82"/>
      <c r="AB82"/>
      <c r="AC82"/>
    </row>
    <row r="83" spans="1:29" x14ac:dyDescent="0.25">
      <c r="B83" s="172" t="s">
        <v>187</v>
      </c>
      <c r="C83" s="171">
        <v>300183000</v>
      </c>
      <c r="D83" s="171"/>
      <c r="E83" s="171">
        <v>0</v>
      </c>
      <c r="F83" s="171">
        <v>6526425.1100000003</v>
      </c>
      <c r="G83" s="171">
        <v>11130176.91</v>
      </c>
      <c r="H83" s="171"/>
      <c r="I83" s="171"/>
      <c r="J83" s="171"/>
      <c r="K83" s="171"/>
      <c r="L83" s="171"/>
      <c r="M83" s="171"/>
      <c r="N83" s="171"/>
      <c r="O83" s="171"/>
      <c r="P83" s="171"/>
      <c r="Q83" s="171">
        <f t="shared" si="1"/>
        <v>17656602.02</v>
      </c>
      <c r="T83" s="3"/>
    </row>
    <row r="84" spans="1:29" s="34" customFormat="1" x14ac:dyDescent="0.25">
      <c r="A84"/>
      <c r="B84" s="172" t="s">
        <v>464</v>
      </c>
      <c r="C84" s="171">
        <v>57864140</v>
      </c>
      <c r="D84" s="171"/>
      <c r="E84" s="171">
        <v>1789470</v>
      </c>
      <c r="F84" s="171">
        <v>0</v>
      </c>
      <c r="G84" s="171">
        <v>1935764</v>
      </c>
      <c r="H84" s="171"/>
      <c r="I84" s="171"/>
      <c r="J84" s="171"/>
      <c r="K84" s="171"/>
      <c r="L84" s="171"/>
      <c r="M84" s="171"/>
      <c r="N84" s="171"/>
      <c r="O84" s="171"/>
      <c r="P84" s="171"/>
      <c r="Q84" s="171">
        <f t="shared" si="1"/>
        <v>3725234</v>
      </c>
      <c r="R84"/>
      <c r="S84"/>
      <c r="T84" s="3"/>
      <c r="U84"/>
      <c r="V84"/>
      <c r="X84"/>
      <c r="Y84"/>
      <c r="Z84"/>
      <c r="AA84"/>
      <c r="AB84"/>
      <c r="AC84"/>
    </row>
    <row r="85" spans="1:29" s="34" customFormat="1" x14ac:dyDescent="0.25">
      <c r="A85"/>
      <c r="B85" s="172" t="s">
        <v>465</v>
      </c>
      <c r="C85" s="171">
        <v>5030000</v>
      </c>
      <c r="D85" s="171"/>
      <c r="E85" s="171">
        <v>0</v>
      </c>
      <c r="F85" s="171">
        <v>0</v>
      </c>
      <c r="G85" s="171">
        <v>0</v>
      </c>
      <c r="H85" s="171"/>
      <c r="I85" s="171"/>
      <c r="J85" s="171"/>
      <c r="K85" s="171"/>
      <c r="L85" s="171"/>
      <c r="M85" s="171"/>
      <c r="N85" s="171"/>
      <c r="O85" s="171"/>
      <c r="P85" s="171"/>
      <c r="Q85" s="171">
        <f t="shared" si="1"/>
        <v>0</v>
      </c>
      <c r="R85"/>
      <c r="S85"/>
      <c r="T85" s="3"/>
      <c r="U85"/>
      <c r="V85"/>
      <c r="X85"/>
      <c r="Y85"/>
      <c r="Z85"/>
      <c r="AA85"/>
      <c r="AB85"/>
      <c r="AC85"/>
    </row>
    <row r="86" spans="1:29" x14ac:dyDescent="0.25">
      <c r="B86" s="170" t="s">
        <v>188</v>
      </c>
      <c r="C86" s="182">
        <v>103148770</v>
      </c>
      <c r="D86" s="169"/>
      <c r="E86" s="182">
        <v>0</v>
      </c>
      <c r="F86" s="182">
        <v>194346</v>
      </c>
      <c r="G86" s="182">
        <v>1055000.03</v>
      </c>
      <c r="H86" s="182"/>
      <c r="I86" s="182"/>
      <c r="J86" s="182"/>
      <c r="K86" s="182"/>
      <c r="L86" s="182"/>
      <c r="M86" s="182"/>
      <c r="N86" s="182"/>
      <c r="O86" s="182"/>
      <c r="P86" s="182"/>
      <c r="Q86" s="182">
        <f t="shared" si="1"/>
        <v>1249346.03</v>
      </c>
      <c r="T86" s="3"/>
    </row>
    <row r="87" spans="1:29" x14ac:dyDescent="0.25">
      <c r="B87" s="172" t="s">
        <v>189</v>
      </c>
      <c r="C87" s="171">
        <v>103148770</v>
      </c>
      <c r="D87" s="171"/>
      <c r="E87" s="171">
        <v>0</v>
      </c>
      <c r="F87" s="171">
        <v>194346</v>
      </c>
      <c r="G87" s="171">
        <v>1055000.03</v>
      </c>
      <c r="H87" s="171"/>
      <c r="I87" s="171"/>
      <c r="J87" s="171"/>
      <c r="K87" s="171"/>
      <c r="L87" s="171"/>
      <c r="M87" s="171"/>
      <c r="N87" s="171"/>
      <c r="O87" s="171"/>
      <c r="P87" s="171"/>
      <c r="Q87" s="171">
        <f t="shared" si="1"/>
        <v>1249346.03</v>
      </c>
      <c r="T87" s="3"/>
    </row>
    <row r="88" spans="1:29" x14ac:dyDescent="0.25">
      <c r="B88" s="168" t="s">
        <v>32</v>
      </c>
      <c r="C88" s="181">
        <v>46136652</v>
      </c>
      <c r="D88" s="171"/>
      <c r="E88" s="181">
        <v>29703.25</v>
      </c>
      <c r="F88" s="181">
        <v>858432.5</v>
      </c>
      <c r="G88" s="181">
        <v>447300.13</v>
      </c>
      <c r="H88" s="181"/>
      <c r="I88" s="181"/>
      <c r="J88" s="181"/>
      <c r="K88" s="181"/>
      <c r="L88" s="181"/>
      <c r="M88" s="181"/>
      <c r="N88" s="181"/>
      <c r="O88" s="181"/>
      <c r="P88" s="181"/>
      <c r="Q88" s="181">
        <f t="shared" si="1"/>
        <v>1335435.8799999999</v>
      </c>
      <c r="T88" s="3"/>
    </row>
    <row r="89" spans="1:29" s="34" customFormat="1" x14ac:dyDescent="0.25">
      <c r="A89"/>
      <c r="B89" s="170" t="s">
        <v>190</v>
      </c>
      <c r="C89" s="171">
        <v>35876396</v>
      </c>
      <c r="D89" s="171"/>
      <c r="E89" s="171">
        <v>29703.25</v>
      </c>
      <c r="F89" s="171">
        <v>858432.5</v>
      </c>
      <c r="G89" s="171">
        <v>281744.13</v>
      </c>
      <c r="H89" s="171"/>
      <c r="I89" s="171"/>
      <c r="J89" s="171"/>
      <c r="K89" s="171"/>
      <c r="L89" s="171"/>
      <c r="M89" s="171"/>
      <c r="N89" s="171"/>
      <c r="O89" s="171"/>
      <c r="P89" s="171"/>
      <c r="Q89" s="171">
        <f t="shared" si="1"/>
        <v>1169879.8799999999</v>
      </c>
      <c r="R89"/>
      <c r="S89"/>
      <c r="T89" s="3"/>
      <c r="U89"/>
      <c r="V89"/>
      <c r="X89"/>
      <c r="Y89"/>
      <c r="Z89"/>
      <c r="AA89"/>
      <c r="AB89"/>
      <c r="AC89"/>
    </row>
    <row r="90" spans="1:29" x14ac:dyDescent="0.25">
      <c r="B90" s="172" t="s">
        <v>191</v>
      </c>
      <c r="C90" s="171">
        <v>35876396</v>
      </c>
      <c r="D90" s="171"/>
      <c r="E90" s="171">
        <v>29703.25</v>
      </c>
      <c r="F90" s="171">
        <v>858432.5</v>
      </c>
      <c r="G90" s="171">
        <v>281744.13</v>
      </c>
      <c r="H90" s="171"/>
      <c r="I90" s="171"/>
      <c r="J90" s="171"/>
      <c r="K90" s="171"/>
      <c r="L90" s="171"/>
      <c r="M90" s="171"/>
      <c r="N90" s="171"/>
      <c r="O90" s="171"/>
      <c r="P90" s="171"/>
      <c r="Q90" s="171">
        <f t="shared" si="1"/>
        <v>1169879.8799999999</v>
      </c>
      <c r="T90" s="3"/>
    </row>
    <row r="91" spans="1:29" x14ac:dyDescent="0.25">
      <c r="B91" s="170" t="s">
        <v>192</v>
      </c>
      <c r="C91" s="171">
        <v>10260256</v>
      </c>
      <c r="D91" s="171"/>
      <c r="E91" s="171">
        <v>0</v>
      </c>
      <c r="F91" s="171"/>
      <c r="G91" s="171">
        <v>165556</v>
      </c>
      <c r="H91" s="171"/>
      <c r="I91" s="171"/>
      <c r="J91" s="171"/>
      <c r="K91" s="171"/>
      <c r="L91" s="171"/>
      <c r="M91" s="171"/>
      <c r="N91" s="171"/>
      <c r="O91" s="171"/>
      <c r="P91" s="171"/>
      <c r="Q91" s="171">
        <f t="shared" si="1"/>
        <v>165556</v>
      </c>
      <c r="T91" s="3"/>
    </row>
    <row r="92" spans="1:29" s="34" customFormat="1" x14ac:dyDescent="0.25">
      <c r="A92"/>
      <c r="B92" s="172" t="s">
        <v>193</v>
      </c>
      <c r="C92" s="171">
        <v>10260256</v>
      </c>
      <c r="D92" s="171"/>
      <c r="E92" s="171">
        <v>0</v>
      </c>
      <c r="F92" s="171"/>
      <c r="G92" s="171">
        <v>165556</v>
      </c>
      <c r="H92" s="171"/>
      <c r="I92" s="171"/>
      <c r="J92" s="171"/>
      <c r="K92" s="171"/>
      <c r="L92" s="171"/>
      <c r="M92" s="171"/>
      <c r="N92" s="171"/>
      <c r="O92" s="171"/>
      <c r="P92" s="171"/>
      <c r="Q92" s="171">
        <f t="shared" si="1"/>
        <v>165556</v>
      </c>
      <c r="R92"/>
      <c r="S92"/>
      <c r="T92" s="3"/>
      <c r="U92"/>
      <c r="V92"/>
      <c r="X92"/>
      <c r="Y92"/>
      <c r="Z92"/>
      <c r="AA92"/>
      <c r="AB92"/>
      <c r="AC92"/>
    </row>
    <row r="93" spans="1:29" x14ac:dyDescent="0.25">
      <c r="B93" s="168" t="s">
        <v>33</v>
      </c>
      <c r="C93" s="181">
        <v>96316418</v>
      </c>
      <c r="D93" s="171"/>
      <c r="E93" s="181">
        <v>400</v>
      </c>
      <c r="F93" s="181">
        <v>3577843.96</v>
      </c>
      <c r="G93" s="181">
        <v>2112146.79</v>
      </c>
      <c r="H93" s="181"/>
      <c r="I93" s="181"/>
      <c r="J93" s="181"/>
      <c r="K93" s="181"/>
      <c r="L93" s="181"/>
      <c r="M93" s="181"/>
      <c r="N93" s="181"/>
      <c r="O93" s="181"/>
      <c r="P93" s="181"/>
      <c r="Q93" s="181">
        <f t="shared" si="1"/>
        <v>5690390.75</v>
      </c>
      <c r="T93" s="3"/>
    </row>
    <row r="94" spans="1:29" s="34" customFormat="1" x14ac:dyDescent="0.25">
      <c r="A94"/>
      <c r="B94" s="170" t="s">
        <v>196</v>
      </c>
      <c r="C94" s="171">
        <v>37262826</v>
      </c>
      <c r="D94" s="171"/>
      <c r="E94" s="171">
        <v>400</v>
      </c>
      <c r="F94" s="171">
        <v>3357122</v>
      </c>
      <c r="G94" s="171">
        <v>1951619.48</v>
      </c>
      <c r="H94" s="171"/>
      <c r="I94" s="171"/>
      <c r="J94" s="171"/>
      <c r="K94" s="171"/>
      <c r="L94" s="171"/>
      <c r="M94" s="171"/>
      <c r="N94" s="171"/>
      <c r="O94" s="171"/>
      <c r="P94" s="171"/>
      <c r="Q94" s="171">
        <f t="shared" si="1"/>
        <v>5309141.4800000004</v>
      </c>
      <c r="R94"/>
      <c r="S94"/>
      <c r="T94" s="3"/>
      <c r="U94"/>
      <c r="V94"/>
      <c r="X94"/>
      <c r="Y94"/>
      <c r="Z94"/>
      <c r="AA94"/>
      <c r="AB94"/>
      <c r="AC94"/>
    </row>
    <row r="95" spans="1:29" x14ac:dyDescent="0.25">
      <c r="B95" s="172" t="s">
        <v>197</v>
      </c>
      <c r="C95" s="171">
        <v>37262826</v>
      </c>
      <c r="D95" s="171"/>
      <c r="E95" s="171">
        <v>400</v>
      </c>
      <c r="F95" s="171">
        <v>3357122</v>
      </c>
      <c r="G95" s="171">
        <v>1951619.48</v>
      </c>
      <c r="H95" s="171"/>
      <c r="I95" s="171"/>
      <c r="J95" s="171"/>
      <c r="K95" s="171"/>
      <c r="L95" s="171"/>
      <c r="M95" s="171"/>
      <c r="N95" s="171"/>
      <c r="O95" s="171"/>
      <c r="P95" s="171"/>
      <c r="Q95" s="171">
        <f t="shared" si="1"/>
        <v>5309141.4800000004</v>
      </c>
      <c r="T95" s="3"/>
    </row>
    <row r="96" spans="1:29" x14ac:dyDescent="0.25">
      <c r="B96" s="170" t="s">
        <v>198</v>
      </c>
      <c r="C96" s="171">
        <v>1424000</v>
      </c>
      <c r="D96" s="171"/>
      <c r="E96" s="171">
        <v>0</v>
      </c>
      <c r="F96" s="171">
        <v>0</v>
      </c>
      <c r="G96" s="171">
        <v>531</v>
      </c>
      <c r="H96" s="171"/>
      <c r="I96" s="171"/>
      <c r="J96" s="171"/>
      <c r="K96" s="171"/>
      <c r="L96" s="171"/>
      <c r="M96" s="171"/>
      <c r="N96" s="171"/>
      <c r="O96" s="171"/>
      <c r="P96" s="171"/>
      <c r="Q96" s="171">
        <f t="shared" si="1"/>
        <v>531</v>
      </c>
      <c r="T96" s="3"/>
    </row>
    <row r="97" spans="1:29" s="34" customFormat="1" x14ac:dyDescent="0.25">
      <c r="A97"/>
      <c r="B97" s="172" t="s">
        <v>199</v>
      </c>
      <c r="C97" s="171">
        <v>1424000</v>
      </c>
      <c r="D97" s="171"/>
      <c r="E97" s="171">
        <v>0</v>
      </c>
      <c r="F97" s="171">
        <v>0</v>
      </c>
      <c r="G97" s="171">
        <v>531</v>
      </c>
      <c r="H97" s="171"/>
      <c r="I97" s="171"/>
      <c r="J97" s="171"/>
      <c r="K97" s="171"/>
      <c r="L97" s="171"/>
      <c r="M97" s="171"/>
      <c r="N97" s="171"/>
      <c r="O97" s="171"/>
      <c r="P97" s="171"/>
      <c r="Q97" s="171">
        <f t="shared" si="1"/>
        <v>531</v>
      </c>
      <c r="R97"/>
      <c r="S97"/>
      <c r="T97" s="3"/>
      <c r="U97"/>
      <c r="V97"/>
      <c r="X97"/>
      <c r="Y97"/>
      <c r="Z97"/>
      <c r="AA97"/>
      <c r="AB97"/>
      <c r="AC97"/>
    </row>
    <row r="98" spans="1:29" x14ac:dyDescent="0.25">
      <c r="B98" s="170" t="s">
        <v>200</v>
      </c>
      <c r="C98" s="171">
        <v>54399391</v>
      </c>
      <c r="D98" s="171"/>
      <c r="E98" s="171">
        <v>0</v>
      </c>
      <c r="F98" s="171">
        <v>220721.96</v>
      </c>
      <c r="G98" s="171">
        <v>134996.31</v>
      </c>
      <c r="H98" s="171"/>
      <c r="I98" s="171"/>
      <c r="J98" s="171"/>
      <c r="K98" s="171"/>
      <c r="L98" s="171"/>
      <c r="M98" s="171"/>
      <c r="N98" s="171"/>
      <c r="O98" s="171"/>
      <c r="P98" s="171"/>
      <c r="Q98" s="171">
        <f t="shared" si="1"/>
        <v>355718.27</v>
      </c>
      <c r="T98" s="3"/>
    </row>
    <row r="99" spans="1:29" s="34" customFormat="1" x14ac:dyDescent="0.25">
      <c r="A99"/>
      <c r="B99" s="172" t="s">
        <v>201</v>
      </c>
      <c r="C99" s="171">
        <v>54399391</v>
      </c>
      <c r="D99" s="171"/>
      <c r="E99" s="171">
        <v>0</v>
      </c>
      <c r="F99" s="171">
        <v>220721.96</v>
      </c>
      <c r="G99" s="171">
        <v>134996.31</v>
      </c>
      <c r="H99" s="171"/>
      <c r="I99" s="171"/>
      <c r="J99" s="171"/>
      <c r="K99" s="171"/>
      <c r="L99" s="171"/>
      <c r="M99" s="171"/>
      <c r="N99" s="171"/>
      <c r="O99" s="171"/>
      <c r="P99" s="171"/>
      <c r="Q99" s="171">
        <f t="shared" si="1"/>
        <v>355718.27</v>
      </c>
      <c r="R99"/>
      <c r="S99"/>
      <c r="T99" s="3"/>
      <c r="U99"/>
      <c r="V99"/>
      <c r="X99"/>
      <c r="Y99"/>
      <c r="Z99"/>
      <c r="AA99"/>
      <c r="AB99"/>
      <c r="AC99"/>
    </row>
    <row r="100" spans="1:29" x14ac:dyDescent="0.25">
      <c r="B100" s="170" t="s">
        <v>202</v>
      </c>
      <c r="C100" s="182">
        <v>3230201</v>
      </c>
      <c r="D100" s="169"/>
      <c r="E100" s="182">
        <v>0</v>
      </c>
      <c r="F100" s="182"/>
      <c r="G100" s="182">
        <v>25000</v>
      </c>
      <c r="H100" s="182"/>
      <c r="I100" s="182"/>
      <c r="J100" s="182"/>
      <c r="K100" s="182"/>
      <c r="L100" s="182"/>
      <c r="M100" s="182"/>
      <c r="N100" s="182"/>
      <c r="O100" s="182"/>
      <c r="P100" s="182"/>
      <c r="Q100" s="182">
        <f t="shared" si="1"/>
        <v>25000</v>
      </c>
      <c r="T100" s="3"/>
    </row>
    <row r="101" spans="1:29" s="34" customFormat="1" x14ac:dyDescent="0.25">
      <c r="A101"/>
      <c r="B101" s="172" t="s">
        <v>203</v>
      </c>
      <c r="C101" s="171">
        <v>3230201</v>
      </c>
      <c r="D101" s="171"/>
      <c r="E101" s="171">
        <v>0</v>
      </c>
      <c r="F101" s="171"/>
      <c r="G101" s="171">
        <v>25000</v>
      </c>
      <c r="H101" s="171"/>
      <c r="I101" s="171"/>
      <c r="J101" s="171"/>
      <c r="K101" s="171"/>
      <c r="L101" s="171"/>
      <c r="M101" s="171"/>
      <c r="N101" s="171"/>
      <c r="O101" s="171"/>
      <c r="P101" s="171"/>
      <c r="Q101" s="171">
        <f t="shared" si="1"/>
        <v>25000</v>
      </c>
      <c r="R101"/>
      <c r="S101"/>
      <c r="T101" s="3"/>
      <c r="U101"/>
      <c r="V101"/>
      <c r="X101"/>
      <c r="Y101"/>
      <c r="Z101"/>
      <c r="AA101"/>
      <c r="AB101"/>
      <c r="AC101"/>
    </row>
    <row r="102" spans="1:29" x14ac:dyDescent="0.25">
      <c r="B102" s="168" t="s">
        <v>34</v>
      </c>
      <c r="C102" s="181">
        <v>994600373</v>
      </c>
      <c r="D102" s="171"/>
      <c r="E102" s="181">
        <v>9189286.4800000004</v>
      </c>
      <c r="F102" s="181">
        <v>17658371.939999998</v>
      </c>
      <c r="G102" s="181">
        <v>31503999.57</v>
      </c>
      <c r="H102" s="181"/>
      <c r="I102" s="181"/>
      <c r="J102" s="181"/>
      <c r="K102" s="181"/>
      <c r="L102" s="181"/>
      <c r="M102" s="181"/>
      <c r="N102" s="181"/>
      <c r="O102" s="181"/>
      <c r="P102" s="181"/>
      <c r="Q102" s="181">
        <f t="shared" si="1"/>
        <v>58351657.989999995</v>
      </c>
      <c r="T102" s="3"/>
    </row>
    <row r="103" spans="1:29" s="34" customFormat="1" x14ac:dyDescent="0.25">
      <c r="A103"/>
      <c r="B103" s="170" t="s">
        <v>204</v>
      </c>
      <c r="C103" s="171">
        <v>380103785</v>
      </c>
      <c r="D103" s="171"/>
      <c r="E103" s="171">
        <v>7033586.4900000002</v>
      </c>
      <c r="F103" s="171">
        <v>12500586.359999999</v>
      </c>
      <c r="G103" s="171">
        <v>11996631.279999999</v>
      </c>
      <c r="H103" s="171"/>
      <c r="I103" s="171"/>
      <c r="J103" s="171"/>
      <c r="K103" s="171"/>
      <c r="L103" s="171"/>
      <c r="M103" s="171"/>
      <c r="N103" s="171"/>
      <c r="O103" s="171"/>
      <c r="P103" s="171"/>
      <c r="Q103" s="171">
        <f t="shared" si="1"/>
        <v>31530804.130000003</v>
      </c>
      <c r="R103"/>
      <c r="S103"/>
      <c r="T103" s="3"/>
      <c r="U103"/>
      <c r="V103"/>
      <c r="X103"/>
      <c r="Y103"/>
      <c r="Z103"/>
      <c r="AA103"/>
      <c r="AB103"/>
      <c r="AC103"/>
    </row>
    <row r="104" spans="1:29" x14ac:dyDescent="0.25">
      <c r="B104" s="172" t="s">
        <v>205</v>
      </c>
      <c r="C104" s="171">
        <v>378464604</v>
      </c>
      <c r="D104" s="171"/>
      <c r="E104" s="171">
        <v>7033586.4900000002</v>
      </c>
      <c r="F104" s="171">
        <v>12500586.359999999</v>
      </c>
      <c r="G104" s="171">
        <v>11996631.279999999</v>
      </c>
      <c r="H104" s="171"/>
      <c r="I104" s="171"/>
      <c r="J104" s="171"/>
      <c r="K104" s="171"/>
      <c r="L104" s="171"/>
      <c r="M104" s="171"/>
      <c r="N104" s="171"/>
      <c r="O104" s="171"/>
      <c r="P104" s="171"/>
      <c r="Q104" s="171">
        <f t="shared" si="1"/>
        <v>31530804.130000003</v>
      </c>
      <c r="T104" s="3"/>
    </row>
    <row r="105" spans="1:29" x14ac:dyDescent="0.25">
      <c r="B105" s="172" t="s">
        <v>466</v>
      </c>
      <c r="C105" s="171">
        <v>1639181</v>
      </c>
      <c r="D105" s="171"/>
      <c r="E105" s="171">
        <v>0</v>
      </c>
      <c r="F105" s="171"/>
      <c r="G105" s="171">
        <v>0</v>
      </c>
      <c r="H105" s="171"/>
      <c r="I105" s="171"/>
      <c r="J105" s="171"/>
      <c r="K105" s="171"/>
      <c r="L105" s="171"/>
      <c r="M105" s="171"/>
      <c r="N105" s="171"/>
      <c r="O105" s="171"/>
      <c r="P105" s="171"/>
      <c r="Q105" s="171">
        <f t="shared" si="1"/>
        <v>0</v>
      </c>
      <c r="T105" s="3"/>
    </row>
    <row r="106" spans="1:29" x14ac:dyDescent="0.25">
      <c r="B106" s="170" t="s">
        <v>206</v>
      </c>
      <c r="C106" s="171">
        <v>0</v>
      </c>
      <c r="D106" s="171"/>
      <c r="E106" s="171">
        <v>249999.99</v>
      </c>
      <c r="F106" s="171">
        <v>0</v>
      </c>
      <c r="G106" s="171">
        <v>0</v>
      </c>
      <c r="H106" s="171"/>
      <c r="I106" s="171"/>
      <c r="J106" s="171"/>
      <c r="K106" s="171"/>
      <c r="L106" s="171"/>
      <c r="M106" s="171"/>
      <c r="N106" s="171"/>
      <c r="O106" s="171"/>
      <c r="P106" s="171"/>
      <c r="Q106" s="171">
        <f t="shared" si="1"/>
        <v>249999.99</v>
      </c>
      <c r="T106" s="3"/>
    </row>
    <row r="107" spans="1:29" x14ac:dyDescent="0.25">
      <c r="B107" s="172" t="s">
        <v>467</v>
      </c>
      <c r="C107" s="171">
        <v>0</v>
      </c>
      <c r="D107" s="171"/>
      <c r="E107" s="171">
        <v>249999.99</v>
      </c>
      <c r="F107" s="171">
        <v>0</v>
      </c>
      <c r="G107" s="171">
        <v>0</v>
      </c>
      <c r="H107" s="171"/>
      <c r="I107" s="171"/>
      <c r="J107" s="171"/>
      <c r="K107" s="171"/>
      <c r="L107" s="171"/>
      <c r="M107" s="171"/>
      <c r="N107" s="171"/>
      <c r="O107" s="171"/>
      <c r="P107" s="171"/>
      <c r="Q107" s="171">
        <f t="shared" si="1"/>
        <v>249999.99</v>
      </c>
      <c r="T107" s="3"/>
    </row>
    <row r="108" spans="1:29" s="34" customFormat="1" x14ac:dyDescent="0.25">
      <c r="A108"/>
      <c r="B108" s="170" t="s">
        <v>208</v>
      </c>
      <c r="C108" s="171">
        <v>23308376</v>
      </c>
      <c r="D108" s="171"/>
      <c r="E108" s="171">
        <v>8260</v>
      </c>
      <c r="F108" s="171">
        <v>2640609</v>
      </c>
      <c r="G108" s="171">
        <v>1243916.7999999998</v>
      </c>
      <c r="H108" s="171"/>
      <c r="I108" s="171"/>
      <c r="J108" s="171"/>
      <c r="K108" s="171"/>
      <c r="L108" s="171"/>
      <c r="M108" s="171"/>
      <c r="N108" s="171"/>
      <c r="O108" s="171"/>
      <c r="P108" s="171"/>
      <c r="Q108" s="171">
        <f t="shared" si="1"/>
        <v>3892785.8</v>
      </c>
      <c r="R108"/>
      <c r="S108"/>
      <c r="T108" s="3"/>
      <c r="U108"/>
      <c r="V108"/>
      <c r="X108"/>
      <c r="Y108"/>
      <c r="Z108"/>
      <c r="AA108"/>
      <c r="AB108"/>
      <c r="AC108"/>
    </row>
    <row r="109" spans="1:29" x14ac:dyDescent="0.25">
      <c r="B109" s="172" t="s">
        <v>209</v>
      </c>
      <c r="C109" s="171">
        <v>12300000</v>
      </c>
      <c r="D109" s="171"/>
      <c r="E109" s="171">
        <v>0</v>
      </c>
      <c r="F109" s="171">
        <v>2218318.4</v>
      </c>
      <c r="G109" s="171">
        <v>231091.20000000001</v>
      </c>
      <c r="H109" s="171"/>
      <c r="I109" s="171"/>
      <c r="J109" s="171"/>
      <c r="K109" s="171"/>
      <c r="L109" s="171"/>
      <c r="M109" s="171"/>
      <c r="N109" s="171"/>
      <c r="O109" s="171"/>
      <c r="P109" s="171"/>
      <c r="Q109" s="171">
        <f t="shared" si="1"/>
        <v>2449409.6</v>
      </c>
      <c r="T109" s="3"/>
    </row>
    <row r="110" spans="1:29" x14ac:dyDescent="0.25">
      <c r="B110" s="172" t="s">
        <v>210</v>
      </c>
      <c r="C110" s="171">
        <v>4745717</v>
      </c>
      <c r="D110" s="171"/>
      <c r="E110" s="171">
        <v>0</v>
      </c>
      <c r="F110" s="171">
        <v>377096.6</v>
      </c>
      <c r="G110" s="171">
        <v>754193.2</v>
      </c>
      <c r="H110" s="171"/>
      <c r="I110" s="171"/>
      <c r="J110" s="171"/>
      <c r="K110" s="171"/>
      <c r="L110" s="171"/>
      <c r="M110" s="171"/>
      <c r="N110" s="171"/>
      <c r="O110" s="171"/>
      <c r="P110" s="171"/>
      <c r="Q110" s="171">
        <f t="shared" si="1"/>
        <v>1131289.7999999998</v>
      </c>
      <c r="T110" s="3"/>
    </row>
    <row r="111" spans="1:29" s="34" customFormat="1" x14ac:dyDescent="0.25">
      <c r="A111"/>
      <c r="B111" s="172" t="s">
        <v>211</v>
      </c>
      <c r="C111" s="171">
        <v>6262659</v>
      </c>
      <c r="D111" s="171"/>
      <c r="E111" s="171">
        <v>8260</v>
      </c>
      <c r="F111" s="171">
        <v>45194</v>
      </c>
      <c r="G111" s="171">
        <v>258632.4</v>
      </c>
      <c r="H111" s="171"/>
      <c r="I111" s="171"/>
      <c r="J111" s="171"/>
      <c r="K111" s="171"/>
      <c r="L111" s="171"/>
      <c r="M111" s="171"/>
      <c r="N111" s="171"/>
      <c r="O111" s="171"/>
      <c r="P111" s="171"/>
      <c r="Q111" s="171">
        <f t="shared" si="1"/>
        <v>312086.40000000002</v>
      </c>
      <c r="R111"/>
      <c r="S111"/>
      <c r="T111" s="3"/>
      <c r="U111"/>
      <c r="V111"/>
      <c r="X111"/>
      <c r="Y111"/>
      <c r="Z111"/>
      <c r="AA111"/>
      <c r="AB111"/>
      <c r="AC111"/>
    </row>
    <row r="112" spans="1:29" x14ac:dyDescent="0.25">
      <c r="B112" s="170" t="s">
        <v>212</v>
      </c>
      <c r="C112" s="171">
        <v>10104654</v>
      </c>
      <c r="D112" s="171"/>
      <c r="E112" s="171">
        <v>0</v>
      </c>
      <c r="F112" s="171">
        <v>0</v>
      </c>
      <c r="G112" s="171">
        <v>1560000</v>
      </c>
      <c r="H112" s="171"/>
      <c r="I112" s="171"/>
      <c r="J112" s="171"/>
      <c r="K112" s="171"/>
      <c r="L112" s="171"/>
      <c r="M112" s="171"/>
      <c r="N112" s="171"/>
      <c r="O112" s="171"/>
      <c r="P112" s="171"/>
      <c r="Q112" s="171">
        <f t="shared" si="1"/>
        <v>1560000</v>
      </c>
      <c r="T112" s="3"/>
    </row>
    <row r="113" spans="1:29" s="34" customFormat="1" x14ac:dyDescent="0.25">
      <c r="A113"/>
      <c r="B113" s="172" t="s">
        <v>213</v>
      </c>
      <c r="C113" s="171">
        <v>10104654</v>
      </c>
      <c r="D113" s="171"/>
      <c r="E113" s="171">
        <v>0</v>
      </c>
      <c r="F113" s="171">
        <v>0</v>
      </c>
      <c r="G113" s="171">
        <v>1560000</v>
      </c>
      <c r="H113" s="171"/>
      <c r="I113" s="171"/>
      <c r="J113" s="171"/>
      <c r="K113" s="171"/>
      <c r="L113" s="171"/>
      <c r="M113" s="171"/>
      <c r="N113" s="171"/>
      <c r="O113" s="171"/>
      <c r="P113" s="171"/>
      <c r="Q113" s="171">
        <f t="shared" si="1"/>
        <v>1560000</v>
      </c>
      <c r="R113"/>
      <c r="S113"/>
      <c r="T113" s="3"/>
      <c r="U113"/>
      <c r="V113"/>
      <c r="X113"/>
      <c r="Y113"/>
      <c r="Z113"/>
      <c r="AA113"/>
      <c r="AB113"/>
      <c r="AC113"/>
    </row>
    <row r="114" spans="1:29" x14ac:dyDescent="0.25">
      <c r="B114" s="170" t="s">
        <v>214</v>
      </c>
      <c r="C114" s="171">
        <v>312985451</v>
      </c>
      <c r="D114" s="171"/>
      <c r="E114" s="171">
        <v>1897440</v>
      </c>
      <c r="F114" s="171">
        <v>151040</v>
      </c>
      <c r="G114" s="171">
        <v>623499.14</v>
      </c>
      <c r="H114" s="171"/>
      <c r="I114" s="171"/>
      <c r="J114" s="171"/>
      <c r="K114" s="171"/>
      <c r="L114" s="171"/>
      <c r="M114" s="171"/>
      <c r="N114" s="171"/>
      <c r="O114" s="171"/>
      <c r="P114" s="171"/>
      <c r="Q114" s="171">
        <f t="shared" si="1"/>
        <v>2671979.14</v>
      </c>
      <c r="T114" s="3"/>
    </row>
    <row r="115" spans="1:29" x14ac:dyDescent="0.25">
      <c r="B115" s="172" t="s">
        <v>215</v>
      </c>
      <c r="C115" s="171">
        <v>312985451</v>
      </c>
      <c r="D115" s="171"/>
      <c r="E115" s="171">
        <v>1897440</v>
      </c>
      <c r="F115" s="171">
        <v>151040</v>
      </c>
      <c r="G115" s="171">
        <v>623499.14</v>
      </c>
      <c r="H115" s="171"/>
      <c r="I115" s="171"/>
      <c r="J115" s="171"/>
      <c r="K115" s="171"/>
      <c r="L115" s="171"/>
      <c r="M115" s="171"/>
      <c r="N115" s="171"/>
      <c r="O115" s="171"/>
      <c r="P115" s="171"/>
      <c r="Q115" s="171">
        <f t="shared" si="1"/>
        <v>2671979.14</v>
      </c>
      <c r="T115" s="3"/>
    </row>
    <row r="116" spans="1:29" x14ac:dyDescent="0.25">
      <c r="B116" s="170" t="s">
        <v>216</v>
      </c>
      <c r="C116" s="182">
        <v>268098107</v>
      </c>
      <c r="D116" s="169"/>
      <c r="E116" s="182">
        <v>0</v>
      </c>
      <c r="F116" s="182">
        <v>2366136.58</v>
      </c>
      <c r="G116" s="182">
        <v>16079952.35</v>
      </c>
      <c r="H116" s="182"/>
      <c r="I116" s="182"/>
      <c r="J116" s="182"/>
      <c r="K116" s="182"/>
      <c r="L116" s="182"/>
      <c r="M116" s="182"/>
      <c r="N116" s="182"/>
      <c r="O116" s="182"/>
      <c r="P116" s="182"/>
      <c r="Q116" s="182">
        <f t="shared" si="1"/>
        <v>18446088.93</v>
      </c>
      <c r="T116" s="3"/>
    </row>
    <row r="117" spans="1:29" s="34" customFormat="1" x14ac:dyDescent="0.25">
      <c r="A117"/>
      <c r="B117" s="172" t="s">
        <v>217</v>
      </c>
      <c r="C117" s="171">
        <v>268098107</v>
      </c>
      <c r="D117" s="171"/>
      <c r="E117" s="171">
        <v>0</v>
      </c>
      <c r="F117" s="171">
        <v>2366136.58</v>
      </c>
      <c r="G117" s="171">
        <v>16079952.35</v>
      </c>
      <c r="H117" s="171"/>
      <c r="I117" s="171"/>
      <c r="J117" s="171"/>
      <c r="K117" s="171"/>
      <c r="L117" s="171"/>
      <c r="M117" s="171"/>
      <c r="N117" s="171"/>
      <c r="O117" s="171"/>
      <c r="P117" s="171"/>
      <c r="Q117" s="171">
        <f t="shared" si="1"/>
        <v>18446088.93</v>
      </c>
      <c r="R117"/>
      <c r="S117"/>
      <c r="T117" s="3"/>
      <c r="U117"/>
      <c r="V117"/>
      <c r="X117"/>
      <c r="Y117"/>
      <c r="Z117"/>
      <c r="AA117"/>
      <c r="AB117"/>
      <c r="AC117"/>
    </row>
    <row r="118" spans="1:29" x14ac:dyDescent="0.25">
      <c r="B118" s="168" t="s">
        <v>35</v>
      </c>
      <c r="C118" s="181">
        <v>121983663</v>
      </c>
      <c r="D118" s="171"/>
      <c r="E118" s="181">
        <v>2141877.7400000002</v>
      </c>
      <c r="F118" s="181">
        <v>2133163.66</v>
      </c>
      <c r="G118" s="181">
        <v>4634386.4000000004</v>
      </c>
      <c r="H118" s="181"/>
      <c r="I118" s="181"/>
      <c r="J118" s="181"/>
      <c r="K118" s="181"/>
      <c r="L118" s="181"/>
      <c r="M118" s="181"/>
      <c r="N118" s="181"/>
      <c r="O118" s="181"/>
      <c r="P118" s="181"/>
      <c r="Q118" s="181">
        <f t="shared" si="1"/>
        <v>8909427.8000000007</v>
      </c>
      <c r="T118" s="3"/>
    </row>
    <row r="119" spans="1:29" s="34" customFormat="1" x14ac:dyDescent="0.25">
      <c r="A119"/>
      <c r="B119" s="170" t="s">
        <v>218</v>
      </c>
      <c r="C119" s="171">
        <v>15545605</v>
      </c>
      <c r="D119" s="171"/>
      <c r="E119" s="171">
        <v>0</v>
      </c>
      <c r="F119" s="171"/>
      <c r="G119" s="171"/>
      <c r="H119" s="171"/>
      <c r="I119" s="171"/>
      <c r="J119" s="171"/>
      <c r="K119" s="171"/>
      <c r="L119" s="171"/>
      <c r="M119" s="171"/>
      <c r="N119" s="171"/>
      <c r="O119" s="171"/>
      <c r="P119" s="171"/>
      <c r="Q119" s="171">
        <f t="shared" si="1"/>
        <v>0</v>
      </c>
      <c r="R119"/>
      <c r="S119"/>
      <c r="T119" s="3"/>
      <c r="U119"/>
      <c r="V119"/>
      <c r="X119"/>
      <c r="Y119"/>
      <c r="Z119"/>
      <c r="AA119"/>
      <c r="AB119"/>
      <c r="AC119"/>
    </row>
    <row r="120" spans="1:29" x14ac:dyDescent="0.25">
      <c r="B120" s="172" t="s">
        <v>219</v>
      </c>
      <c r="C120" s="171">
        <v>15545605</v>
      </c>
      <c r="D120" s="171"/>
      <c r="E120" s="171">
        <v>0</v>
      </c>
      <c r="F120" s="171"/>
      <c r="G120" s="171"/>
      <c r="H120" s="171"/>
      <c r="I120" s="171"/>
      <c r="J120" s="171"/>
      <c r="K120" s="171"/>
      <c r="L120" s="171"/>
      <c r="M120" s="171"/>
      <c r="N120" s="171"/>
      <c r="O120" s="171"/>
      <c r="P120" s="171"/>
      <c r="Q120" s="171">
        <f t="shared" si="1"/>
        <v>0</v>
      </c>
      <c r="T120" s="3"/>
    </row>
    <row r="121" spans="1:29" s="34" customFormat="1" x14ac:dyDescent="0.25">
      <c r="A121"/>
      <c r="B121" s="170" t="s">
        <v>220</v>
      </c>
      <c r="C121" s="171">
        <v>36271769</v>
      </c>
      <c r="D121" s="171"/>
      <c r="E121" s="171">
        <v>0</v>
      </c>
      <c r="F121" s="171">
        <v>0</v>
      </c>
      <c r="G121" s="171">
        <v>363202.92</v>
      </c>
      <c r="H121" s="171"/>
      <c r="I121" s="171"/>
      <c r="J121" s="171"/>
      <c r="K121" s="171"/>
      <c r="L121" s="171"/>
      <c r="M121" s="171"/>
      <c r="N121" s="171"/>
      <c r="O121" s="171"/>
      <c r="P121" s="171"/>
      <c r="Q121" s="171">
        <f t="shared" si="1"/>
        <v>363202.92</v>
      </c>
      <c r="R121"/>
      <c r="S121"/>
      <c r="T121" s="3"/>
      <c r="U121"/>
      <c r="V121"/>
      <c r="X121"/>
      <c r="Y121"/>
      <c r="Z121"/>
      <c r="AA121"/>
      <c r="AB121"/>
      <c r="AC121"/>
    </row>
    <row r="122" spans="1:29" x14ac:dyDescent="0.25">
      <c r="B122" s="172" t="s">
        <v>221</v>
      </c>
      <c r="C122" s="171">
        <v>36271769</v>
      </c>
      <c r="D122" s="171"/>
      <c r="E122" s="171">
        <v>0</v>
      </c>
      <c r="F122" s="171">
        <v>0</v>
      </c>
      <c r="G122" s="171">
        <v>363202.92</v>
      </c>
      <c r="H122" s="171"/>
      <c r="I122" s="171"/>
      <c r="J122" s="171"/>
      <c r="K122" s="171"/>
      <c r="L122" s="171"/>
      <c r="M122" s="171"/>
      <c r="N122" s="171"/>
      <c r="O122" s="171"/>
      <c r="P122" s="171"/>
      <c r="Q122" s="171">
        <f t="shared" si="1"/>
        <v>363202.92</v>
      </c>
      <c r="T122" s="3"/>
    </row>
    <row r="123" spans="1:29" x14ac:dyDescent="0.25">
      <c r="B123" s="170" t="s">
        <v>222</v>
      </c>
      <c r="C123" s="171">
        <v>70166289</v>
      </c>
      <c r="D123" s="171"/>
      <c r="E123" s="171">
        <v>2141877.7400000002</v>
      </c>
      <c r="F123" s="171">
        <v>2133163.66</v>
      </c>
      <c r="G123" s="171">
        <v>4271183.4800000004</v>
      </c>
      <c r="H123" s="171"/>
      <c r="I123" s="171"/>
      <c r="J123" s="171"/>
      <c r="K123" s="171"/>
      <c r="L123" s="171"/>
      <c r="M123" s="171"/>
      <c r="N123" s="171"/>
      <c r="O123" s="171"/>
      <c r="P123" s="171"/>
      <c r="Q123" s="171">
        <f t="shared" si="1"/>
        <v>8546224.8800000008</v>
      </c>
      <c r="T123" s="3"/>
    </row>
    <row r="124" spans="1:29" s="34" customFormat="1" x14ac:dyDescent="0.25">
      <c r="A124"/>
      <c r="B124" s="172" t="s">
        <v>223</v>
      </c>
      <c r="C124" s="171">
        <v>70166289</v>
      </c>
      <c r="D124" s="171"/>
      <c r="E124" s="171">
        <v>2141877.7400000002</v>
      </c>
      <c r="F124" s="171">
        <v>2133163.66</v>
      </c>
      <c r="G124" s="171">
        <v>4271183.4800000004</v>
      </c>
      <c r="H124" s="171"/>
      <c r="I124" s="171"/>
      <c r="J124" s="171"/>
      <c r="K124" s="171"/>
      <c r="L124" s="171"/>
      <c r="M124" s="171"/>
      <c r="N124" s="171"/>
      <c r="O124" s="171"/>
      <c r="P124" s="171"/>
      <c r="Q124" s="171">
        <f t="shared" si="1"/>
        <v>8546224.8800000008</v>
      </c>
      <c r="R124"/>
      <c r="S124"/>
      <c r="T124" s="3"/>
      <c r="U124"/>
      <c r="V124"/>
      <c r="X124"/>
      <c r="Y124"/>
      <c r="Z124"/>
      <c r="AA124"/>
      <c r="AB124"/>
      <c r="AC124"/>
    </row>
    <row r="125" spans="1:29" x14ac:dyDescent="0.25">
      <c r="B125" s="168" t="s">
        <v>36</v>
      </c>
      <c r="C125" s="181">
        <v>321650494</v>
      </c>
      <c r="D125" s="171"/>
      <c r="E125" s="181">
        <v>5700282.7199999997</v>
      </c>
      <c r="F125" s="181">
        <v>3303351.75</v>
      </c>
      <c r="G125" s="181">
        <v>10290289.17</v>
      </c>
      <c r="H125" s="181"/>
      <c r="I125" s="181"/>
      <c r="J125" s="181"/>
      <c r="K125" s="181"/>
      <c r="L125" s="181"/>
      <c r="M125" s="181"/>
      <c r="N125" s="181"/>
      <c r="O125" s="181"/>
      <c r="P125" s="181"/>
      <c r="Q125" s="181">
        <f t="shared" si="1"/>
        <v>19293923.640000001</v>
      </c>
      <c r="T125" s="3"/>
    </row>
    <row r="126" spans="1:29" s="34" customFormat="1" x14ac:dyDescent="0.25">
      <c r="A126"/>
      <c r="B126" s="170" t="s">
        <v>226</v>
      </c>
      <c r="C126" s="171">
        <v>173745680</v>
      </c>
      <c r="D126" s="171"/>
      <c r="E126" s="171">
        <v>4719552.7</v>
      </c>
      <c r="F126" s="171">
        <v>2457530.4699999997</v>
      </c>
      <c r="G126" s="171">
        <v>7617794.2599999998</v>
      </c>
      <c r="H126" s="171"/>
      <c r="I126" s="171"/>
      <c r="J126" s="171"/>
      <c r="K126" s="171"/>
      <c r="L126" s="171"/>
      <c r="M126" s="171"/>
      <c r="N126" s="171"/>
      <c r="O126" s="171"/>
      <c r="P126" s="171"/>
      <c r="Q126" s="171">
        <f t="shared" si="1"/>
        <v>14794877.43</v>
      </c>
      <c r="R126"/>
      <c r="S126"/>
      <c r="T126" s="3"/>
      <c r="U126"/>
      <c r="V126"/>
      <c r="X126"/>
      <c r="Y126"/>
      <c r="Z126"/>
      <c r="AA126"/>
      <c r="AB126"/>
      <c r="AC126"/>
    </row>
    <row r="127" spans="1:29" x14ac:dyDescent="0.25">
      <c r="B127" s="172" t="s">
        <v>227</v>
      </c>
      <c r="C127" s="171">
        <v>153072688</v>
      </c>
      <c r="D127" s="171"/>
      <c r="E127" s="171">
        <v>4719552.7</v>
      </c>
      <c r="F127" s="171">
        <v>1962587.75</v>
      </c>
      <c r="G127" s="171">
        <v>5946296.6399999997</v>
      </c>
      <c r="H127" s="171"/>
      <c r="I127" s="171"/>
      <c r="J127" s="171"/>
      <c r="K127" s="171"/>
      <c r="L127" s="171"/>
      <c r="M127" s="171"/>
      <c r="N127" s="171"/>
      <c r="O127" s="171"/>
      <c r="P127" s="171"/>
      <c r="Q127" s="171">
        <f t="shared" si="1"/>
        <v>12628437.09</v>
      </c>
      <c r="T127" s="3"/>
    </row>
    <row r="128" spans="1:29" s="34" customFormat="1" x14ac:dyDescent="0.25">
      <c r="A128"/>
      <c r="B128" s="172" t="s">
        <v>228</v>
      </c>
      <c r="C128" s="171">
        <v>926156</v>
      </c>
      <c r="D128" s="171"/>
      <c r="E128" s="171">
        <v>0</v>
      </c>
      <c r="F128" s="171"/>
      <c r="G128" s="171"/>
      <c r="H128" s="171"/>
      <c r="I128" s="171"/>
      <c r="J128" s="171"/>
      <c r="K128" s="171"/>
      <c r="L128" s="171"/>
      <c r="M128" s="171"/>
      <c r="N128" s="171"/>
      <c r="O128" s="171"/>
      <c r="P128" s="171"/>
      <c r="Q128" s="171">
        <f t="shared" si="1"/>
        <v>0</v>
      </c>
      <c r="R128"/>
      <c r="S128"/>
      <c r="T128" s="3"/>
      <c r="U128"/>
      <c r="V128"/>
      <c r="X128"/>
      <c r="Y128"/>
      <c r="Z128"/>
      <c r="AA128"/>
      <c r="AB128"/>
      <c r="AC128"/>
    </row>
    <row r="129" spans="1:29" x14ac:dyDescent="0.25">
      <c r="B129" s="172" t="s">
        <v>229</v>
      </c>
      <c r="C129" s="171">
        <v>2014959</v>
      </c>
      <c r="D129" s="171"/>
      <c r="E129" s="171">
        <v>0</v>
      </c>
      <c r="F129" s="171">
        <v>0</v>
      </c>
      <c r="G129" s="171">
        <v>220000</v>
      </c>
      <c r="H129" s="171"/>
      <c r="I129" s="171"/>
      <c r="J129" s="171"/>
      <c r="K129" s="171"/>
      <c r="L129" s="171"/>
      <c r="M129" s="171"/>
      <c r="N129" s="171"/>
      <c r="O129" s="171"/>
      <c r="P129" s="171"/>
      <c r="Q129" s="171">
        <f t="shared" si="1"/>
        <v>220000</v>
      </c>
      <c r="T129" s="3"/>
    </row>
    <row r="130" spans="1:29" x14ac:dyDescent="0.25">
      <c r="B130" s="172" t="s">
        <v>230</v>
      </c>
      <c r="C130" s="171">
        <v>15000</v>
      </c>
      <c r="D130" s="171"/>
      <c r="E130" s="171">
        <v>0</v>
      </c>
      <c r="F130" s="171"/>
      <c r="G130" s="171"/>
      <c r="H130" s="171"/>
      <c r="I130" s="171"/>
      <c r="J130" s="171"/>
      <c r="K130" s="171"/>
      <c r="L130" s="171"/>
      <c r="M130" s="171"/>
      <c r="N130" s="171"/>
      <c r="O130" s="171"/>
      <c r="P130" s="171"/>
      <c r="Q130" s="171">
        <f t="shared" si="1"/>
        <v>0</v>
      </c>
      <c r="T130" s="3"/>
    </row>
    <row r="131" spans="1:29" x14ac:dyDescent="0.25">
      <c r="B131" s="172" t="s">
        <v>544</v>
      </c>
      <c r="C131" s="171">
        <v>2000000</v>
      </c>
      <c r="D131" s="171"/>
      <c r="E131" s="171">
        <v>0</v>
      </c>
      <c r="F131" s="171"/>
      <c r="G131" s="171"/>
      <c r="H131" s="171"/>
      <c r="I131" s="171"/>
      <c r="J131" s="171"/>
      <c r="K131" s="171"/>
      <c r="L131" s="171"/>
      <c r="M131" s="171"/>
      <c r="N131" s="171"/>
      <c r="O131" s="171"/>
      <c r="P131" s="171"/>
      <c r="Q131" s="171">
        <f t="shared" si="1"/>
        <v>0</v>
      </c>
      <c r="T131" s="3"/>
    </row>
    <row r="132" spans="1:29" s="34" customFormat="1" x14ac:dyDescent="0.25">
      <c r="A132"/>
      <c r="B132" s="172" t="s">
        <v>231</v>
      </c>
      <c r="C132" s="171">
        <v>7696340</v>
      </c>
      <c r="D132" s="171"/>
      <c r="E132" s="171">
        <v>0</v>
      </c>
      <c r="F132" s="171">
        <v>494942.71999999997</v>
      </c>
      <c r="G132" s="171">
        <v>1451497.62</v>
      </c>
      <c r="H132" s="171"/>
      <c r="I132" s="171"/>
      <c r="J132" s="171"/>
      <c r="K132" s="171"/>
      <c r="L132" s="171"/>
      <c r="M132" s="171"/>
      <c r="N132" s="171"/>
      <c r="O132" s="171"/>
      <c r="P132" s="171"/>
      <c r="Q132" s="171">
        <f t="shared" si="1"/>
        <v>1946440.34</v>
      </c>
      <c r="R132"/>
      <c r="S132"/>
      <c r="T132" s="3"/>
      <c r="U132"/>
      <c r="V132"/>
      <c r="X132"/>
      <c r="Y132"/>
      <c r="Z132"/>
      <c r="AA132"/>
      <c r="AB132"/>
      <c r="AC132"/>
    </row>
    <row r="133" spans="1:29" x14ac:dyDescent="0.25">
      <c r="B133" s="172" t="s">
        <v>232</v>
      </c>
      <c r="C133" s="171">
        <v>8020537</v>
      </c>
      <c r="D133" s="171"/>
      <c r="E133" s="171">
        <v>0</v>
      </c>
      <c r="F133" s="171"/>
      <c r="G133" s="171"/>
      <c r="H133" s="171"/>
      <c r="I133" s="171"/>
      <c r="J133" s="171"/>
      <c r="K133" s="171"/>
      <c r="L133" s="171"/>
      <c r="M133" s="171"/>
      <c r="N133" s="171"/>
      <c r="O133" s="171"/>
      <c r="P133" s="171"/>
      <c r="Q133" s="171">
        <f t="shared" si="1"/>
        <v>0</v>
      </c>
      <c r="T133" s="3"/>
    </row>
    <row r="134" spans="1:29" x14ac:dyDescent="0.25">
      <c r="B134" s="170" t="s">
        <v>233</v>
      </c>
      <c r="C134" s="171">
        <v>146404814</v>
      </c>
      <c r="D134" s="171"/>
      <c r="E134" s="171">
        <v>980730.02</v>
      </c>
      <c r="F134" s="171">
        <v>845821.28</v>
      </c>
      <c r="G134" s="171">
        <v>2672494.91</v>
      </c>
      <c r="H134" s="171"/>
      <c r="I134" s="171"/>
      <c r="J134" s="171"/>
      <c r="K134" s="171"/>
      <c r="L134" s="171"/>
      <c r="M134" s="171"/>
      <c r="N134" s="171"/>
      <c r="O134" s="171"/>
      <c r="P134" s="171"/>
      <c r="Q134" s="171">
        <f t="shared" si="1"/>
        <v>4499046.21</v>
      </c>
      <c r="T134" s="3"/>
    </row>
    <row r="135" spans="1:29" x14ac:dyDescent="0.25">
      <c r="B135" s="172" t="s">
        <v>234</v>
      </c>
      <c r="C135" s="171">
        <v>2707001</v>
      </c>
      <c r="D135" s="171"/>
      <c r="E135" s="171">
        <v>0</v>
      </c>
      <c r="F135" s="171">
        <v>0</v>
      </c>
      <c r="G135" s="171"/>
      <c r="H135" s="171"/>
      <c r="I135" s="171"/>
      <c r="J135" s="171"/>
      <c r="K135" s="171"/>
      <c r="L135" s="171"/>
      <c r="M135" s="171"/>
      <c r="N135" s="171"/>
      <c r="O135" s="171"/>
      <c r="P135" s="171"/>
      <c r="Q135" s="171">
        <f t="shared" si="1"/>
        <v>0</v>
      </c>
      <c r="T135" s="3"/>
    </row>
    <row r="136" spans="1:29" x14ac:dyDescent="0.25">
      <c r="B136" s="172" t="s">
        <v>235</v>
      </c>
      <c r="C136" s="171">
        <v>103647660</v>
      </c>
      <c r="D136" s="171"/>
      <c r="E136" s="171">
        <v>0</v>
      </c>
      <c r="F136" s="171">
        <v>453120</v>
      </c>
      <c r="G136" s="171">
        <v>163058.29999999999</v>
      </c>
      <c r="H136" s="171"/>
      <c r="I136" s="171"/>
      <c r="J136" s="171"/>
      <c r="K136" s="171"/>
      <c r="L136" s="171"/>
      <c r="M136" s="171"/>
      <c r="N136" s="171"/>
      <c r="O136" s="171"/>
      <c r="P136" s="171"/>
      <c r="Q136" s="171">
        <f t="shared" si="1"/>
        <v>616178.30000000005</v>
      </c>
      <c r="T136" s="3"/>
    </row>
    <row r="137" spans="1:29" x14ac:dyDescent="0.25">
      <c r="B137" s="172" t="s">
        <v>236</v>
      </c>
      <c r="C137" s="171">
        <v>600000</v>
      </c>
      <c r="D137" s="171"/>
      <c r="E137" s="171">
        <v>0</v>
      </c>
      <c r="F137" s="171">
        <v>0</v>
      </c>
      <c r="G137" s="171">
        <v>0</v>
      </c>
      <c r="H137" s="171"/>
      <c r="I137" s="171"/>
      <c r="J137" s="171"/>
      <c r="K137" s="171"/>
      <c r="L137" s="171"/>
      <c r="M137" s="171"/>
      <c r="N137" s="171"/>
      <c r="O137" s="171"/>
      <c r="P137" s="171"/>
      <c r="Q137" s="171">
        <f t="shared" ref="Q137:Q200" si="2">SUM(E137:P137)</f>
        <v>0</v>
      </c>
      <c r="T137" s="3"/>
    </row>
    <row r="138" spans="1:29" x14ac:dyDescent="0.25">
      <c r="B138" s="172" t="s">
        <v>469</v>
      </c>
      <c r="C138" s="171">
        <v>100000</v>
      </c>
      <c r="D138" s="171"/>
      <c r="E138" s="171">
        <v>0</v>
      </c>
      <c r="F138" s="171"/>
      <c r="G138" s="171"/>
      <c r="H138" s="171"/>
      <c r="I138" s="171"/>
      <c r="J138" s="171"/>
      <c r="K138" s="171"/>
      <c r="L138" s="171"/>
      <c r="M138" s="171"/>
      <c r="N138" s="171"/>
      <c r="O138" s="171"/>
      <c r="P138" s="171"/>
      <c r="Q138" s="171">
        <f t="shared" si="2"/>
        <v>0</v>
      </c>
      <c r="T138" s="3"/>
    </row>
    <row r="139" spans="1:29" s="34" customFormat="1" x14ac:dyDescent="0.25">
      <c r="A139"/>
      <c r="B139" s="172" t="s">
        <v>238</v>
      </c>
      <c r="C139" s="171">
        <v>30974869</v>
      </c>
      <c r="D139" s="171"/>
      <c r="E139" s="171">
        <v>263570.01</v>
      </c>
      <c r="F139" s="171">
        <v>41743.18</v>
      </c>
      <c r="G139" s="171">
        <v>287266.90999999997</v>
      </c>
      <c r="H139" s="171"/>
      <c r="I139" s="171"/>
      <c r="J139" s="171"/>
      <c r="K139" s="171"/>
      <c r="L139" s="171"/>
      <c r="M139" s="171"/>
      <c r="N139" s="171"/>
      <c r="O139" s="171"/>
      <c r="P139" s="171"/>
      <c r="Q139" s="171">
        <f t="shared" si="2"/>
        <v>592580.1</v>
      </c>
      <c r="R139"/>
      <c r="S139"/>
      <c r="T139" s="3"/>
      <c r="U139"/>
      <c r="V139"/>
      <c r="X139"/>
      <c r="Y139"/>
      <c r="Z139"/>
      <c r="AA139"/>
      <c r="AB139"/>
      <c r="AC139"/>
    </row>
    <row r="140" spans="1:29" x14ac:dyDescent="0.25">
      <c r="B140" s="172" t="s">
        <v>239</v>
      </c>
      <c r="C140" s="171">
        <v>100000</v>
      </c>
      <c r="D140" s="171"/>
      <c r="E140" s="171">
        <v>0</v>
      </c>
      <c r="F140" s="171"/>
      <c r="G140" s="171"/>
      <c r="H140" s="171"/>
      <c r="I140" s="171"/>
      <c r="J140" s="171"/>
      <c r="K140" s="171"/>
      <c r="L140" s="171"/>
      <c r="M140" s="171"/>
      <c r="N140" s="171"/>
      <c r="O140" s="171"/>
      <c r="P140" s="171"/>
      <c r="Q140" s="171">
        <f t="shared" si="2"/>
        <v>0</v>
      </c>
      <c r="T140" s="3"/>
    </row>
    <row r="141" spans="1:29" x14ac:dyDescent="0.25">
      <c r="B141" s="172" t="s">
        <v>240</v>
      </c>
      <c r="C141" s="171">
        <v>8175284</v>
      </c>
      <c r="D141" s="171"/>
      <c r="E141" s="171">
        <v>717160.01</v>
      </c>
      <c r="F141" s="171">
        <v>350958.1</v>
      </c>
      <c r="G141" s="171">
        <v>2222169.7000000002</v>
      </c>
      <c r="H141" s="171"/>
      <c r="I141" s="171"/>
      <c r="J141" s="171"/>
      <c r="K141" s="171"/>
      <c r="L141" s="171"/>
      <c r="M141" s="171"/>
      <c r="N141" s="171"/>
      <c r="O141" s="171"/>
      <c r="P141" s="171"/>
      <c r="Q141" s="171">
        <f t="shared" si="2"/>
        <v>3290287.81</v>
      </c>
      <c r="T141" s="3"/>
    </row>
    <row r="142" spans="1:29" x14ac:dyDescent="0.25">
      <c r="B142" s="172" t="s">
        <v>470</v>
      </c>
      <c r="C142" s="171">
        <v>100000</v>
      </c>
      <c r="D142" s="171"/>
      <c r="E142" s="171">
        <v>0</v>
      </c>
      <c r="F142" s="171"/>
      <c r="G142" s="171"/>
      <c r="H142" s="171"/>
      <c r="I142" s="171"/>
      <c r="J142" s="171"/>
      <c r="K142" s="171"/>
      <c r="L142" s="171"/>
      <c r="M142" s="171"/>
      <c r="N142" s="171"/>
      <c r="O142" s="171"/>
      <c r="P142" s="171"/>
      <c r="Q142" s="171">
        <f t="shared" si="2"/>
        <v>0</v>
      </c>
      <c r="T142" s="3"/>
    </row>
    <row r="143" spans="1:29" x14ac:dyDescent="0.25">
      <c r="B143" s="170" t="s">
        <v>496</v>
      </c>
      <c r="C143" s="182">
        <v>1500000</v>
      </c>
      <c r="D143" s="169"/>
      <c r="E143" s="182">
        <v>0</v>
      </c>
      <c r="F143" s="182">
        <v>0</v>
      </c>
      <c r="G143" s="182">
        <v>0</v>
      </c>
      <c r="H143" s="182"/>
      <c r="I143" s="182"/>
      <c r="J143" s="182"/>
      <c r="K143" s="182"/>
      <c r="L143" s="182"/>
      <c r="M143" s="182"/>
      <c r="N143" s="182"/>
      <c r="O143" s="182"/>
      <c r="P143" s="182"/>
      <c r="Q143" s="182">
        <f t="shared" si="2"/>
        <v>0</v>
      </c>
      <c r="T143" s="3"/>
    </row>
    <row r="144" spans="1:29" x14ac:dyDescent="0.25">
      <c r="B144" s="172" t="s">
        <v>472</v>
      </c>
      <c r="C144" s="171">
        <v>1500000</v>
      </c>
      <c r="D144" s="171"/>
      <c r="E144" s="171">
        <v>0</v>
      </c>
      <c r="F144" s="171">
        <v>0</v>
      </c>
      <c r="G144" s="171">
        <v>0</v>
      </c>
      <c r="H144" s="171"/>
      <c r="I144" s="171"/>
      <c r="J144" s="171"/>
      <c r="K144" s="171"/>
      <c r="L144" s="171"/>
      <c r="M144" s="171"/>
      <c r="N144" s="171"/>
      <c r="O144" s="171"/>
      <c r="P144" s="171"/>
      <c r="Q144" s="171">
        <f t="shared" si="2"/>
        <v>0</v>
      </c>
      <c r="T144" s="3"/>
    </row>
    <row r="145" spans="1:29" x14ac:dyDescent="0.25">
      <c r="B145" s="168" t="s">
        <v>37</v>
      </c>
      <c r="C145" s="181">
        <v>67679252218</v>
      </c>
      <c r="D145" s="171"/>
      <c r="E145" s="181">
        <v>7672517.6099999994</v>
      </c>
      <c r="F145" s="181">
        <v>17424533.280000001</v>
      </c>
      <c r="G145" s="181">
        <v>12731788.959999999</v>
      </c>
      <c r="H145" s="181"/>
      <c r="I145" s="181"/>
      <c r="J145" s="181"/>
      <c r="K145" s="181"/>
      <c r="L145" s="181"/>
      <c r="M145" s="181"/>
      <c r="N145" s="181"/>
      <c r="O145" s="181"/>
      <c r="P145" s="181"/>
      <c r="Q145" s="181">
        <f t="shared" si="2"/>
        <v>37828839.850000001</v>
      </c>
      <c r="T145" s="3"/>
    </row>
    <row r="146" spans="1:29" x14ac:dyDescent="0.25">
      <c r="B146" s="170" t="s">
        <v>241</v>
      </c>
      <c r="C146" s="171">
        <v>576000</v>
      </c>
      <c r="D146" s="171"/>
      <c r="E146" s="171">
        <v>0</v>
      </c>
      <c r="F146" s="171"/>
      <c r="G146" s="171"/>
      <c r="H146" s="171"/>
      <c r="I146" s="171"/>
      <c r="J146" s="171"/>
      <c r="K146" s="171"/>
      <c r="L146" s="171"/>
      <c r="M146" s="171"/>
      <c r="N146" s="171"/>
      <c r="O146" s="171"/>
      <c r="P146" s="171"/>
      <c r="Q146" s="171">
        <f t="shared" si="2"/>
        <v>0</v>
      </c>
      <c r="T146" s="3"/>
    </row>
    <row r="147" spans="1:29" x14ac:dyDescent="0.25">
      <c r="B147" s="172" t="s">
        <v>242</v>
      </c>
      <c r="C147" s="171">
        <v>576000</v>
      </c>
      <c r="D147" s="171"/>
      <c r="E147" s="171">
        <v>0</v>
      </c>
      <c r="F147" s="171"/>
      <c r="G147" s="171"/>
      <c r="H147" s="171"/>
      <c r="I147" s="171"/>
      <c r="J147" s="171"/>
      <c r="K147" s="171"/>
      <c r="L147" s="171"/>
      <c r="M147" s="171"/>
      <c r="N147" s="171"/>
      <c r="O147" s="171"/>
      <c r="P147" s="171"/>
      <c r="Q147" s="171">
        <f t="shared" si="2"/>
        <v>0</v>
      </c>
      <c r="T147" s="3"/>
    </row>
    <row r="148" spans="1:29" x14ac:dyDescent="0.25">
      <c r="B148" s="170" t="s">
        <v>243</v>
      </c>
      <c r="C148" s="171">
        <v>100962830</v>
      </c>
      <c r="D148" s="171"/>
      <c r="E148" s="171">
        <v>0</v>
      </c>
      <c r="F148" s="171"/>
      <c r="G148" s="171">
        <v>0</v>
      </c>
      <c r="H148" s="171"/>
      <c r="I148" s="171"/>
      <c r="J148" s="171"/>
      <c r="K148" s="171"/>
      <c r="L148" s="171"/>
      <c r="M148" s="171"/>
      <c r="N148" s="171"/>
      <c r="O148" s="171"/>
      <c r="P148" s="171"/>
      <c r="Q148" s="171">
        <f t="shared" si="2"/>
        <v>0</v>
      </c>
      <c r="T148" s="3"/>
    </row>
    <row r="149" spans="1:29" x14ac:dyDescent="0.25">
      <c r="B149" s="172" t="s">
        <v>244</v>
      </c>
      <c r="C149" s="171">
        <v>100962830</v>
      </c>
      <c r="D149" s="171"/>
      <c r="E149" s="171">
        <v>0</v>
      </c>
      <c r="F149" s="171"/>
      <c r="G149" s="171">
        <v>0</v>
      </c>
      <c r="H149" s="171"/>
      <c r="I149" s="171"/>
      <c r="J149" s="171"/>
      <c r="K149" s="171"/>
      <c r="L149" s="171"/>
      <c r="M149" s="171"/>
      <c r="N149" s="171"/>
      <c r="O149" s="171"/>
      <c r="P149" s="171"/>
      <c r="Q149" s="171">
        <f t="shared" si="2"/>
        <v>0</v>
      </c>
      <c r="T149" s="3"/>
    </row>
    <row r="150" spans="1:29" x14ac:dyDescent="0.25">
      <c r="B150" s="170" t="s">
        <v>245</v>
      </c>
      <c r="C150" s="171">
        <v>66161222033</v>
      </c>
      <c r="D150" s="171"/>
      <c r="E150" s="171">
        <v>0</v>
      </c>
      <c r="F150" s="171">
        <v>80000</v>
      </c>
      <c r="G150" s="171">
        <v>0</v>
      </c>
      <c r="H150" s="171"/>
      <c r="I150" s="171"/>
      <c r="J150" s="171"/>
      <c r="K150" s="171"/>
      <c r="L150" s="171"/>
      <c r="M150" s="171"/>
      <c r="N150" s="171"/>
      <c r="O150" s="171"/>
      <c r="P150" s="171"/>
      <c r="Q150" s="171">
        <f t="shared" si="2"/>
        <v>80000</v>
      </c>
      <c r="T150" s="3"/>
    </row>
    <row r="151" spans="1:29" s="34" customFormat="1" x14ac:dyDescent="0.25">
      <c r="A151"/>
      <c r="B151" s="172" t="s">
        <v>246</v>
      </c>
      <c r="C151" s="171">
        <v>66161222033</v>
      </c>
      <c r="D151" s="171"/>
      <c r="E151" s="171">
        <v>0</v>
      </c>
      <c r="F151" s="171">
        <v>80000</v>
      </c>
      <c r="G151" s="171">
        <v>0</v>
      </c>
      <c r="H151" s="171"/>
      <c r="I151" s="171"/>
      <c r="J151" s="171"/>
      <c r="K151" s="171"/>
      <c r="L151" s="171"/>
      <c r="M151" s="171"/>
      <c r="N151" s="171"/>
      <c r="O151" s="171"/>
      <c r="P151" s="171"/>
      <c r="Q151" s="171">
        <f t="shared" si="2"/>
        <v>80000</v>
      </c>
      <c r="R151"/>
      <c r="S151"/>
      <c r="T151" s="3"/>
      <c r="U151"/>
      <c r="V151"/>
      <c r="X151"/>
      <c r="Y151"/>
      <c r="Z151"/>
      <c r="AA151"/>
      <c r="AB151"/>
      <c r="AC151"/>
    </row>
    <row r="152" spans="1:29" x14ac:dyDescent="0.25">
      <c r="B152" s="170" t="s">
        <v>247</v>
      </c>
      <c r="C152" s="171">
        <v>35670</v>
      </c>
      <c r="D152" s="171"/>
      <c r="E152" s="171">
        <v>0</v>
      </c>
      <c r="F152" s="171"/>
      <c r="G152" s="171"/>
      <c r="H152" s="171"/>
      <c r="I152" s="171"/>
      <c r="J152" s="171"/>
      <c r="K152" s="171"/>
      <c r="L152" s="171"/>
      <c r="M152" s="171"/>
      <c r="N152" s="171"/>
      <c r="O152" s="171"/>
      <c r="P152" s="171"/>
      <c r="Q152" s="171">
        <f t="shared" si="2"/>
        <v>0</v>
      </c>
      <c r="T152" s="3"/>
    </row>
    <row r="153" spans="1:29" s="34" customFormat="1" x14ac:dyDescent="0.25">
      <c r="A153"/>
      <c r="B153" s="172" t="s">
        <v>248</v>
      </c>
      <c r="C153" s="171">
        <v>35670</v>
      </c>
      <c r="D153" s="171"/>
      <c r="E153" s="171">
        <v>0</v>
      </c>
      <c r="F153" s="171"/>
      <c r="G153" s="171"/>
      <c r="H153" s="171"/>
      <c r="I153" s="171"/>
      <c r="J153" s="171"/>
      <c r="K153" s="171"/>
      <c r="L153" s="171"/>
      <c r="M153" s="171"/>
      <c r="N153" s="171"/>
      <c r="O153" s="171"/>
      <c r="P153" s="171"/>
      <c r="Q153" s="171">
        <f t="shared" si="2"/>
        <v>0</v>
      </c>
      <c r="R153"/>
      <c r="S153"/>
      <c r="T153" s="3"/>
      <c r="U153"/>
      <c r="V153"/>
      <c r="X153"/>
      <c r="Y153"/>
      <c r="Z153"/>
      <c r="AA153"/>
      <c r="AB153"/>
      <c r="AC153"/>
    </row>
    <row r="154" spans="1:29" x14ac:dyDescent="0.25">
      <c r="B154" s="170" t="s">
        <v>249</v>
      </c>
      <c r="C154" s="171">
        <v>16853569</v>
      </c>
      <c r="D154" s="171"/>
      <c r="E154" s="171">
        <v>0</v>
      </c>
      <c r="F154" s="171">
        <v>1061659.9000000001</v>
      </c>
      <c r="G154" s="171">
        <v>664501.27</v>
      </c>
      <c r="H154" s="171"/>
      <c r="I154" s="171"/>
      <c r="J154" s="171"/>
      <c r="K154" s="171"/>
      <c r="L154" s="171"/>
      <c r="M154" s="171"/>
      <c r="N154" s="171"/>
      <c r="O154" s="171"/>
      <c r="P154" s="171"/>
      <c r="Q154" s="171">
        <f t="shared" si="2"/>
        <v>1726161.1700000002</v>
      </c>
      <c r="T154" s="3"/>
    </row>
    <row r="155" spans="1:29" s="34" customFormat="1" x14ac:dyDescent="0.25">
      <c r="A155"/>
      <c r="B155" s="172" t="s">
        <v>250</v>
      </c>
      <c r="C155" s="171">
        <v>8731529</v>
      </c>
      <c r="D155" s="171"/>
      <c r="E155" s="171">
        <v>0</v>
      </c>
      <c r="F155" s="171">
        <v>179355.34</v>
      </c>
      <c r="G155" s="171">
        <v>141600</v>
      </c>
      <c r="H155" s="171"/>
      <c r="I155" s="171"/>
      <c r="J155" s="171"/>
      <c r="K155" s="171"/>
      <c r="L155" s="171"/>
      <c r="M155" s="171"/>
      <c r="N155" s="171"/>
      <c r="O155" s="171"/>
      <c r="P155" s="171"/>
      <c r="Q155" s="171">
        <f t="shared" si="2"/>
        <v>320955.33999999997</v>
      </c>
      <c r="R155"/>
      <c r="S155"/>
      <c r="T155" s="3"/>
      <c r="U155"/>
      <c r="V155"/>
      <c r="X155"/>
      <c r="Y155"/>
      <c r="Z155"/>
      <c r="AA155"/>
      <c r="AB155"/>
      <c r="AC155"/>
    </row>
    <row r="156" spans="1:29" x14ac:dyDescent="0.25">
      <c r="B156" s="172" t="s">
        <v>251</v>
      </c>
      <c r="C156" s="171">
        <v>1166000</v>
      </c>
      <c r="D156" s="171"/>
      <c r="E156" s="171">
        <v>0</v>
      </c>
      <c r="F156" s="171"/>
      <c r="G156" s="171">
        <v>0</v>
      </c>
      <c r="H156" s="171"/>
      <c r="I156" s="171"/>
      <c r="J156" s="171"/>
      <c r="K156" s="171"/>
      <c r="L156" s="171"/>
      <c r="M156" s="171"/>
      <c r="N156" s="171"/>
      <c r="O156" s="171"/>
      <c r="P156" s="171"/>
      <c r="Q156" s="171">
        <f t="shared" si="2"/>
        <v>0</v>
      </c>
      <c r="T156" s="3"/>
    </row>
    <row r="157" spans="1:29" s="34" customFormat="1" x14ac:dyDescent="0.25">
      <c r="A157"/>
      <c r="B157" s="172" t="s">
        <v>252</v>
      </c>
      <c r="C157" s="171">
        <v>6956040</v>
      </c>
      <c r="D157" s="171"/>
      <c r="E157" s="171">
        <v>0</v>
      </c>
      <c r="F157" s="171">
        <v>882304.56</v>
      </c>
      <c r="G157" s="171">
        <v>522901.27</v>
      </c>
      <c r="H157" s="171"/>
      <c r="I157" s="171"/>
      <c r="J157" s="171"/>
      <c r="K157" s="171"/>
      <c r="L157" s="171"/>
      <c r="M157" s="171"/>
      <c r="N157" s="171"/>
      <c r="O157" s="171"/>
      <c r="P157" s="171"/>
      <c r="Q157" s="171">
        <f t="shared" si="2"/>
        <v>1405205.83</v>
      </c>
      <c r="R157"/>
      <c r="S157"/>
      <c r="T157" s="3"/>
      <c r="U157"/>
      <c r="V157"/>
      <c r="X157"/>
      <c r="Y157"/>
      <c r="Z157"/>
      <c r="AA157"/>
      <c r="AB157"/>
      <c r="AC157"/>
    </row>
    <row r="158" spans="1:29" x14ac:dyDescent="0.25">
      <c r="B158" s="170" t="s">
        <v>253</v>
      </c>
      <c r="C158" s="171">
        <v>89064672</v>
      </c>
      <c r="D158" s="171"/>
      <c r="E158" s="171">
        <v>443172.6</v>
      </c>
      <c r="F158" s="171">
        <v>424724.46</v>
      </c>
      <c r="G158" s="171">
        <v>519318</v>
      </c>
      <c r="H158" s="171"/>
      <c r="I158" s="171"/>
      <c r="J158" s="171"/>
      <c r="K158" s="171"/>
      <c r="L158" s="171"/>
      <c r="M158" s="171"/>
      <c r="N158" s="171"/>
      <c r="O158" s="171"/>
      <c r="P158" s="171"/>
      <c r="Q158" s="171">
        <f t="shared" si="2"/>
        <v>1387215.06</v>
      </c>
      <c r="T158" s="3"/>
    </row>
    <row r="159" spans="1:29" s="34" customFormat="1" x14ac:dyDescent="0.25">
      <c r="A159"/>
      <c r="B159" s="172" t="s">
        <v>254</v>
      </c>
      <c r="C159" s="171">
        <v>86064672</v>
      </c>
      <c r="D159" s="171"/>
      <c r="E159" s="171">
        <v>443172.6</v>
      </c>
      <c r="F159" s="171">
        <v>424724.46</v>
      </c>
      <c r="G159" s="171">
        <v>247328</v>
      </c>
      <c r="H159" s="171"/>
      <c r="I159" s="171"/>
      <c r="J159" s="171"/>
      <c r="K159" s="171"/>
      <c r="L159" s="171"/>
      <c r="M159" s="171"/>
      <c r="N159" s="171"/>
      <c r="O159" s="171"/>
      <c r="P159" s="171"/>
      <c r="Q159" s="171">
        <f t="shared" si="2"/>
        <v>1115225.06</v>
      </c>
      <c r="R159"/>
      <c r="S159"/>
      <c r="T159" s="3"/>
      <c r="U159"/>
      <c r="V159"/>
      <c r="X159"/>
      <c r="Y159"/>
      <c r="Z159"/>
      <c r="AA159"/>
      <c r="AB159"/>
      <c r="AC159"/>
    </row>
    <row r="160" spans="1:29" x14ac:dyDescent="0.25">
      <c r="B160" s="172" t="s">
        <v>255</v>
      </c>
      <c r="C160" s="171">
        <v>2100000</v>
      </c>
      <c r="D160" s="171"/>
      <c r="E160" s="171">
        <v>0</v>
      </c>
      <c r="F160" s="171"/>
      <c r="G160" s="171"/>
      <c r="H160" s="171"/>
      <c r="I160" s="171"/>
      <c r="J160" s="171"/>
      <c r="K160" s="171"/>
      <c r="L160" s="171"/>
      <c r="M160" s="171"/>
      <c r="N160" s="171"/>
      <c r="O160" s="171"/>
      <c r="P160" s="171"/>
      <c r="Q160" s="171">
        <f t="shared" si="2"/>
        <v>0</v>
      </c>
      <c r="T160" s="3"/>
    </row>
    <row r="161" spans="1:29" x14ac:dyDescent="0.25">
      <c r="B161" s="172" t="s">
        <v>257</v>
      </c>
      <c r="C161" s="171">
        <v>900000</v>
      </c>
      <c r="D161" s="171"/>
      <c r="E161" s="171">
        <v>0</v>
      </c>
      <c r="F161" s="171">
        <v>0</v>
      </c>
      <c r="G161" s="171">
        <v>271990</v>
      </c>
      <c r="H161" s="171"/>
      <c r="I161" s="171"/>
      <c r="J161" s="171"/>
      <c r="K161" s="171"/>
      <c r="L161" s="171"/>
      <c r="M161" s="171"/>
      <c r="N161" s="171"/>
      <c r="O161" s="171"/>
      <c r="P161" s="171"/>
      <c r="Q161" s="171">
        <f t="shared" si="2"/>
        <v>271990</v>
      </c>
      <c r="T161" s="3"/>
    </row>
    <row r="162" spans="1:29" s="34" customFormat="1" x14ac:dyDescent="0.25">
      <c r="A162"/>
      <c r="B162" s="170" t="s">
        <v>258</v>
      </c>
      <c r="C162" s="171">
        <v>1204463644</v>
      </c>
      <c r="D162" s="171"/>
      <c r="E162" s="171">
        <v>7229345.0099999998</v>
      </c>
      <c r="F162" s="171">
        <v>15858148.92</v>
      </c>
      <c r="G162" s="171">
        <v>11546817.689999999</v>
      </c>
      <c r="H162" s="171"/>
      <c r="I162" s="171"/>
      <c r="J162" s="171"/>
      <c r="K162" s="171"/>
      <c r="L162" s="171"/>
      <c r="M162" s="171"/>
      <c r="N162" s="171"/>
      <c r="O162" s="171"/>
      <c r="P162" s="171"/>
      <c r="Q162" s="171">
        <f t="shared" si="2"/>
        <v>34634311.619999997</v>
      </c>
      <c r="R162"/>
      <c r="S162"/>
      <c r="T162" s="3"/>
      <c r="U162"/>
      <c r="V162"/>
      <c r="X162"/>
      <c r="Y162"/>
      <c r="Z162"/>
      <c r="AA162"/>
      <c r="AB162"/>
      <c r="AC162"/>
    </row>
    <row r="163" spans="1:29" x14ac:dyDescent="0.25">
      <c r="B163" s="172" t="s">
        <v>259</v>
      </c>
      <c r="C163" s="171">
        <v>104556003</v>
      </c>
      <c r="D163" s="171"/>
      <c r="E163" s="171">
        <v>0</v>
      </c>
      <c r="F163" s="171"/>
      <c r="G163" s="171">
        <v>0</v>
      </c>
      <c r="H163" s="171"/>
      <c r="I163" s="171"/>
      <c r="J163" s="171"/>
      <c r="K163" s="171"/>
      <c r="L163" s="171"/>
      <c r="M163" s="171"/>
      <c r="N163" s="171"/>
      <c r="O163" s="171"/>
      <c r="P163" s="171"/>
      <c r="Q163" s="171">
        <f t="shared" si="2"/>
        <v>0</v>
      </c>
      <c r="T163" s="3"/>
    </row>
    <row r="164" spans="1:29" x14ac:dyDescent="0.25">
      <c r="B164" s="172" t="s">
        <v>260</v>
      </c>
      <c r="C164" s="171">
        <v>66399766</v>
      </c>
      <c r="D164" s="171"/>
      <c r="E164" s="171">
        <v>133930</v>
      </c>
      <c r="F164" s="171">
        <v>985730</v>
      </c>
      <c r="G164" s="171">
        <v>1202884</v>
      </c>
      <c r="H164" s="171"/>
      <c r="I164" s="171"/>
      <c r="J164" s="171"/>
      <c r="K164" s="171"/>
      <c r="L164" s="171"/>
      <c r="M164" s="171"/>
      <c r="N164" s="171"/>
      <c r="O164" s="171"/>
      <c r="P164" s="171"/>
      <c r="Q164" s="171">
        <f t="shared" si="2"/>
        <v>2322544</v>
      </c>
      <c r="T164" s="3"/>
    </row>
    <row r="165" spans="1:29" x14ac:dyDescent="0.25">
      <c r="B165" s="172" t="s">
        <v>261</v>
      </c>
      <c r="C165" s="171">
        <v>88635000</v>
      </c>
      <c r="D165" s="171"/>
      <c r="E165" s="171">
        <v>0</v>
      </c>
      <c r="F165" s="171">
        <v>0</v>
      </c>
      <c r="G165" s="171">
        <v>0</v>
      </c>
      <c r="H165" s="171"/>
      <c r="I165" s="171"/>
      <c r="J165" s="171"/>
      <c r="K165" s="171"/>
      <c r="L165" s="171"/>
      <c r="M165" s="171"/>
      <c r="N165" s="171"/>
      <c r="O165" s="171"/>
      <c r="P165" s="171"/>
      <c r="Q165" s="171">
        <f t="shared" si="2"/>
        <v>0</v>
      </c>
      <c r="T165" s="3"/>
    </row>
    <row r="166" spans="1:29" x14ac:dyDescent="0.25">
      <c r="B166" s="172" t="s">
        <v>262</v>
      </c>
      <c r="C166" s="171">
        <v>273806507</v>
      </c>
      <c r="D166" s="171"/>
      <c r="E166" s="171">
        <v>120000</v>
      </c>
      <c r="F166" s="171">
        <v>4672530</v>
      </c>
      <c r="G166" s="171">
        <v>850000</v>
      </c>
      <c r="H166" s="171"/>
      <c r="I166" s="171"/>
      <c r="J166" s="171"/>
      <c r="K166" s="171"/>
      <c r="L166" s="171"/>
      <c r="M166" s="171"/>
      <c r="N166" s="171"/>
      <c r="O166" s="171"/>
      <c r="P166" s="171"/>
      <c r="Q166" s="171">
        <f t="shared" si="2"/>
        <v>5642530</v>
      </c>
      <c r="T166" s="3"/>
    </row>
    <row r="167" spans="1:29" s="34" customFormat="1" x14ac:dyDescent="0.25">
      <c r="A167"/>
      <c r="B167" s="173" t="s">
        <v>263</v>
      </c>
      <c r="C167" s="171">
        <v>67525413</v>
      </c>
      <c r="D167" s="171"/>
      <c r="E167" s="171">
        <v>0</v>
      </c>
      <c r="F167" s="171">
        <v>869476.66</v>
      </c>
      <c r="G167" s="171">
        <v>1304012.07</v>
      </c>
      <c r="H167" s="171"/>
      <c r="I167" s="171"/>
      <c r="J167" s="171"/>
      <c r="K167" s="171"/>
      <c r="L167" s="171"/>
      <c r="M167" s="171"/>
      <c r="N167" s="171"/>
      <c r="O167" s="171"/>
      <c r="P167" s="171"/>
      <c r="Q167" s="171">
        <f t="shared" si="2"/>
        <v>2173488.73</v>
      </c>
      <c r="R167"/>
      <c r="S167"/>
      <c r="T167" s="3"/>
      <c r="U167"/>
      <c r="V167"/>
      <c r="X167"/>
      <c r="Y167"/>
      <c r="Z167"/>
      <c r="AA167"/>
      <c r="AB167"/>
      <c r="AC167"/>
    </row>
    <row r="168" spans="1:29" x14ac:dyDescent="0.25">
      <c r="B168" s="172" t="s">
        <v>264</v>
      </c>
      <c r="C168" s="171">
        <v>603540955</v>
      </c>
      <c r="D168" s="171"/>
      <c r="E168" s="171">
        <v>6975415.0099999998</v>
      </c>
      <c r="F168" s="171">
        <v>9330412.2599999998</v>
      </c>
      <c r="G168" s="171">
        <v>8189921.6199999992</v>
      </c>
      <c r="H168" s="171"/>
      <c r="I168" s="171"/>
      <c r="J168" s="171"/>
      <c r="K168" s="171"/>
      <c r="L168" s="171"/>
      <c r="M168" s="171"/>
      <c r="N168" s="171"/>
      <c r="O168" s="171"/>
      <c r="P168" s="171"/>
      <c r="Q168" s="171">
        <f t="shared" si="2"/>
        <v>24495748.890000001</v>
      </c>
      <c r="T168" s="3"/>
    </row>
    <row r="169" spans="1:29" x14ac:dyDescent="0.25">
      <c r="B169" s="170" t="s">
        <v>265</v>
      </c>
      <c r="C169" s="171">
        <v>106023800</v>
      </c>
      <c r="D169" s="171"/>
      <c r="E169" s="171">
        <v>0</v>
      </c>
      <c r="F169" s="171"/>
      <c r="G169" s="171">
        <v>1152</v>
      </c>
      <c r="H169" s="171"/>
      <c r="I169" s="171"/>
      <c r="J169" s="171"/>
      <c r="K169" s="171"/>
      <c r="L169" s="171"/>
      <c r="M169" s="171"/>
      <c r="N169" s="171"/>
      <c r="O169" s="171"/>
      <c r="P169" s="171"/>
      <c r="Q169" s="171">
        <f t="shared" si="2"/>
        <v>1152</v>
      </c>
      <c r="T169" s="3"/>
    </row>
    <row r="170" spans="1:29" x14ac:dyDescent="0.25">
      <c r="B170" s="172" t="s">
        <v>266</v>
      </c>
      <c r="C170" s="171">
        <v>106023800</v>
      </c>
      <c r="D170" s="171"/>
      <c r="E170" s="171">
        <v>0</v>
      </c>
      <c r="F170" s="171"/>
      <c r="G170" s="171">
        <v>1152</v>
      </c>
      <c r="H170" s="171"/>
      <c r="I170" s="171"/>
      <c r="J170" s="171"/>
      <c r="K170" s="171"/>
      <c r="L170" s="171"/>
      <c r="M170" s="171"/>
      <c r="N170" s="171"/>
      <c r="O170" s="171"/>
      <c r="P170" s="171"/>
      <c r="Q170" s="171">
        <f t="shared" si="2"/>
        <v>1152</v>
      </c>
      <c r="T170" s="3"/>
    </row>
    <row r="171" spans="1:29" x14ac:dyDescent="0.25">
      <c r="B171" s="170" t="s">
        <v>269</v>
      </c>
      <c r="C171" s="171">
        <v>50000</v>
      </c>
      <c r="D171" s="171"/>
      <c r="E171" s="171">
        <v>0</v>
      </c>
      <c r="F171" s="171"/>
      <c r="G171" s="171">
        <v>0</v>
      </c>
      <c r="H171" s="171"/>
      <c r="I171" s="171"/>
      <c r="J171" s="171"/>
      <c r="K171" s="171"/>
      <c r="L171" s="171"/>
      <c r="M171" s="171"/>
      <c r="N171" s="171"/>
      <c r="O171" s="171"/>
      <c r="P171" s="171"/>
      <c r="Q171" s="171">
        <f t="shared" si="2"/>
        <v>0</v>
      </c>
      <c r="T171" s="3"/>
    </row>
    <row r="172" spans="1:29" s="34" customFormat="1" x14ac:dyDescent="0.25">
      <c r="A172"/>
      <c r="B172" s="172" t="s">
        <v>270</v>
      </c>
      <c r="C172" s="171">
        <v>50000</v>
      </c>
      <c r="D172" s="171"/>
      <c r="E172" s="171">
        <v>0</v>
      </c>
      <c r="F172" s="171"/>
      <c r="G172" s="171">
        <v>0</v>
      </c>
      <c r="H172" s="171"/>
      <c r="I172" s="171"/>
      <c r="J172" s="171"/>
      <c r="K172" s="171"/>
      <c r="L172" s="171"/>
      <c r="M172" s="171"/>
      <c r="N172" s="171"/>
      <c r="O172" s="171"/>
      <c r="P172" s="171"/>
      <c r="Q172" s="171">
        <f t="shared" si="2"/>
        <v>0</v>
      </c>
      <c r="R172"/>
      <c r="S172"/>
      <c r="T172" s="3"/>
      <c r="U172"/>
      <c r="V172"/>
      <c r="X172"/>
      <c r="Y172"/>
      <c r="Z172"/>
      <c r="AA172"/>
      <c r="AB172"/>
      <c r="AC172"/>
    </row>
    <row r="173" spans="1:29" x14ac:dyDescent="0.25">
      <c r="B173" s="168" t="s">
        <v>97</v>
      </c>
      <c r="C173" s="181">
        <v>88674065</v>
      </c>
      <c r="D173" s="171"/>
      <c r="E173" s="181">
        <v>901103.88</v>
      </c>
      <c r="F173" s="181">
        <v>3664782.02</v>
      </c>
      <c r="G173" s="181">
        <v>7808678.7400000002</v>
      </c>
      <c r="H173" s="181"/>
      <c r="I173" s="181"/>
      <c r="J173" s="181"/>
      <c r="K173" s="181"/>
      <c r="L173" s="181"/>
      <c r="M173" s="181"/>
      <c r="N173" s="181"/>
      <c r="O173" s="181"/>
      <c r="P173" s="181"/>
      <c r="Q173" s="181">
        <f t="shared" si="2"/>
        <v>12374564.640000001</v>
      </c>
      <c r="T173" s="3"/>
    </row>
    <row r="174" spans="1:29" x14ac:dyDescent="0.25">
      <c r="B174" s="170" t="s">
        <v>272</v>
      </c>
      <c r="C174" s="171">
        <v>12553665</v>
      </c>
      <c r="D174" s="171"/>
      <c r="E174" s="171">
        <v>280839.13</v>
      </c>
      <c r="F174" s="171">
        <v>1109934.79</v>
      </c>
      <c r="G174" s="171">
        <v>1578214.36</v>
      </c>
      <c r="H174" s="171"/>
      <c r="I174" s="171"/>
      <c r="J174" s="171"/>
      <c r="K174" s="171"/>
      <c r="L174" s="171"/>
      <c r="M174" s="171"/>
      <c r="N174" s="171"/>
      <c r="O174" s="171"/>
      <c r="P174" s="171"/>
      <c r="Q174" s="171">
        <f t="shared" si="2"/>
        <v>2968988.2800000003</v>
      </c>
      <c r="T174" s="3"/>
    </row>
    <row r="175" spans="1:29" x14ac:dyDescent="0.25">
      <c r="B175" s="172" t="s">
        <v>273</v>
      </c>
      <c r="C175" s="171">
        <v>12553665</v>
      </c>
      <c r="D175" s="171"/>
      <c r="E175" s="171">
        <v>280839.13</v>
      </c>
      <c r="F175" s="171">
        <v>1109934.79</v>
      </c>
      <c r="G175" s="171">
        <v>1578214.36</v>
      </c>
      <c r="H175" s="171"/>
      <c r="I175" s="171"/>
      <c r="J175" s="171"/>
      <c r="K175" s="171"/>
      <c r="L175" s="171"/>
      <c r="M175" s="171"/>
      <c r="N175" s="171"/>
      <c r="O175" s="171"/>
      <c r="P175" s="171"/>
      <c r="Q175" s="171">
        <f t="shared" si="2"/>
        <v>2968988.2800000003</v>
      </c>
      <c r="T175" s="3"/>
    </row>
    <row r="176" spans="1:29" s="34" customFormat="1" x14ac:dyDescent="0.25">
      <c r="A176"/>
      <c r="B176" s="170" t="s">
        <v>274</v>
      </c>
      <c r="C176" s="171">
        <v>76120400</v>
      </c>
      <c r="D176" s="171"/>
      <c r="E176" s="171">
        <v>620264.75</v>
      </c>
      <c r="F176" s="171">
        <v>2554847.23</v>
      </c>
      <c r="G176" s="171">
        <v>6230464.3799999999</v>
      </c>
      <c r="H176" s="171"/>
      <c r="I176" s="171"/>
      <c r="J176" s="171"/>
      <c r="K176" s="171"/>
      <c r="L176" s="171"/>
      <c r="M176" s="171"/>
      <c r="N176" s="171"/>
      <c r="O176" s="171"/>
      <c r="P176" s="171"/>
      <c r="Q176" s="171">
        <f t="shared" si="2"/>
        <v>9405576.3599999994</v>
      </c>
      <c r="R176"/>
      <c r="S176"/>
      <c r="T176" s="3"/>
      <c r="U176"/>
      <c r="V176"/>
      <c r="X176"/>
      <c r="Y176"/>
      <c r="Z176"/>
      <c r="AA176"/>
      <c r="AB176"/>
      <c r="AC176"/>
    </row>
    <row r="177" spans="1:29" x14ac:dyDescent="0.25">
      <c r="B177" s="172" t="s">
        <v>275</v>
      </c>
      <c r="C177" s="171">
        <v>68620400</v>
      </c>
      <c r="D177" s="171"/>
      <c r="E177" s="171">
        <v>620264.75</v>
      </c>
      <c r="F177" s="171">
        <v>1916576.35</v>
      </c>
      <c r="G177" s="171">
        <v>6106818.0800000001</v>
      </c>
      <c r="H177" s="171"/>
      <c r="I177" s="171"/>
      <c r="J177" s="171"/>
      <c r="K177" s="171"/>
      <c r="L177" s="171"/>
      <c r="M177" s="171"/>
      <c r="N177" s="171"/>
      <c r="O177" s="171"/>
      <c r="P177" s="171"/>
      <c r="Q177" s="171">
        <f t="shared" si="2"/>
        <v>8643659.1799999997</v>
      </c>
      <c r="T177" s="3"/>
    </row>
    <row r="178" spans="1:29" x14ac:dyDescent="0.25">
      <c r="B178" s="172" t="s">
        <v>474</v>
      </c>
      <c r="C178" s="182">
        <v>7500000</v>
      </c>
      <c r="D178" s="169"/>
      <c r="E178" s="182">
        <v>0</v>
      </c>
      <c r="F178" s="182">
        <v>638270.88</v>
      </c>
      <c r="G178" s="182">
        <v>123646.3</v>
      </c>
      <c r="H178" s="182"/>
      <c r="I178" s="182"/>
      <c r="J178" s="182"/>
      <c r="K178" s="182"/>
      <c r="L178" s="182"/>
      <c r="M178" s="182"/>
      <c r="N178" s="182"/>
      <c r="O178" s="182"/>
      <c r="P178" s="182"/>
      <c r="Q178" s="182">
        <f t="shared" si="2"/>
        <v>761917.18</v>
      </c>
      <c r="T178" s="3"/>
    </row>
    <row r="179" spans="1:29" s="34" customFormat="1" x14ac:dyDescent="0.25">
      <c r="A179"/>
      <c r="B179" s="166" t="s">
        <v>38</v>
      </c>
      <c r="C179" s="167">
        <v>537590245</v>
      </c>
      <c r="D179" s="167"/>
      <c r="E179" s="167">
        <v>1373622.13</v>
      </c>
      <c r="F179" s="167">
        <v>8624825.9700000007</v>
      </c>
      <c r="G179" s="167">
        <v>20347975.960000005</v>
      </c>
      <c r="H179" s="167"/>
      <c r="I179" s="167"/>
      <c r="J179" s="167"/>
      <c r="K179" s="167"/>
      <c r="L179" s="167"/>
      <c r="M179" s="167"/>
      <c r="N179" s="167"/>
      <c r="O179" s="167"/>
      <c r="P179" s="167"/>
      <c r="Q179" s="167">
        <f t="shared" si="2"/>
        <v>30346424.060000006</v>
      </c>
      <c r="R179"/>
      <c r="S179"/>
      <c r="T179" s="3"/>
      <c r="U179"/>
      <c r="V179"/>
      <c r="X179"/>
      <c r="Y179"/>
      <c r="Z179"/>
      <c r="AA179"/>
      <c r="AB179"/>
      <c r="AC179"/>
    </row>
    <row r="180" spans="1:29" x14ac:dyDescent="0.25">
      <c r="B180" s="168" t="s">
        <v>39</v>
      </c>
      <c r="C180" s="181">
        <v>55718438</v>
      </c>
      <c r="D180" s="171"/>
      <c r="E180" s="181">
        <v>304159.35999999999</v>
      </c>
      <c r="F180" s="181">
        <v>382651.81</v>
      </c>
      <c r="G180" s="181">
        <v>2357457.13</v>
      </c>
      <c r="H180" s="181"/>
      <c r="I180" s="181"/>
      <c r="J180" s="181"/>
      <c r="K180" s="181"/>
      <c r="L180" s="181"/>
      <c r="M180" s="181"/>
      <c r="N180" s="181"/>
      <c r="O180" s="181"/>
      <c r="P180" s="181"/>
      <c r="Q180" s="181">
        <f t="shared" si="2"/>
        <v>3044268.3</v>
      </c>
      <c r="T180" s="3"/>
    </row>
    <row r="181" spans="1:29" s="34" customFormat="1" x14ac:dyDescent="0.25">
      <c r="A181"/>
      <c r="B181" s="170" t="s">
        <v>276</v>
      </c>
      <c r="C181" s="171">
        <v>50577638</v>
      </c>
      <c r="D181" s="171"/>
      <c r="E181" s="171">
        <v>282299.86</v>
      </c>
      <c r="F181" s="171">
        <v>304551.81</v>
      </c>
      <c r="G181" s="171">
        <v>2319773.83</v>
      </c>
      <c r="H181" s="171"/>
      <c r="I181" s="171"/>
      <c r="J181" s="171"/>
      <c r="K181" s="171"/>
      <c r="L181" s="171"/>
      <c r="M181" s="171"/>
      <c r="N181" s="171"/>
      <c r="O181" s="171"/>
      <c r="P181" s="171"/>
      <c r="Q181" s="171">
        <f t="shared" si="2"/>
        <v>2906625.5</v>
      </c>
      <c r="R181"/>
      <c r="S181"/>
      <c r="T181" s="3"/>
      <c r="U181"/>
      <c r="V181"/>
      <c r="X181"/>
      <c r="Y181"/>
      <c r="Z181"/>
      <c r="AA181"/>
      <c r="AB181"/>
      <c r="AC181"/>
    </row>
    <row r="182" spans="1:29" x14ac:dyDescent="0.25">
      <c r="B182" s="172" t="s">
        <v>277</v>
      </c>
      <c r="C182" s="171">
        <v>50577638</v>
      </c>
      <c r="D182" s="171"/>
      <c r="E182" s="171">
        <v>282299.86</v>
      </c>
      <c r="F182" s="171">
        <v>304551.81</v>
      </c>
      <c r="G182" s="171">
        <v>2319773.83</v>
      </c>
      <c r="H182" s="171"/>
      <c r="I182" s="171"/>
      <c r="J182" s="171"/>
      <c r="K182" s="171"/>
      <c r="L182" s="171"/>
      <c r="M182" s="171"/>
      <c r="N182" s="171"/>
      <c r="O182" s="171"/>
      <c r="P182" s="171"/>
      <c r="Q182" s="171">
        <f t="shared" si="2"/>
        <v>2906625.5</v>
      </c>
      <c r="T182" s="3"/>
    </row>
    <row r="183" spans="1:29" x14ac:dyDescent="0.25">
      <c r="B183" s="170" t="s">
        <v>278</v>
      </c>
      <c r="C183" s="171">
        <v>2040490</v>
      </c>
      <c r="D183" s="171"/>
      <c r="E183" s="171">
        <v>21859.5</v>
      </c>
      <c r="F183" s="171">
        <v>78100</v>
      </c>
      <c r="G183" s="171">
        <v>37683.300000000003</v>
      </c>
      <c r="H183" s="171"/>
      <c r="I183" s="171"/>
      <c r="J183" s="171"/>
      <c r="K183" s="171"/>
      <c r="L183" s="171"/>
      <c r="M183" s="171"/>
      <c r="N183" s="171"/>
      <c r="O183" s="171"/>
      <c r="P183" s="171"/>
      <c r="Q183" s="171">
        <f t="shared" si="2"/>
        <v>137642.79999999999</v>
      </c>
      <c r="T183" s="3"/>
    </row>
    <row r="184" spans="1:29" x14ac:dyDescent="0.25">
      <c r="B184" s="172" t="s">
        <v>281</v>
      </c>
      <c r="C184" s="171">
        <v>2040490</v>
      </c>
      <c r="D184" s="171"/>
      <c r="E184" s="171">
        <v>21859.5</v>
      </c>
      <c r="F184" s="171">
        <v>78100</v>
      </c>
      <c r="G184" s="171">
        <v>37683.300000000003</v>
      </c>
      <c r="H184" s="171"/>
      <c r="I184" s="171"/>
      <c r="J184" s="171"/>
      <c r="K184" s="171"/>
      <c r="L184" s="171"/>
      <c r="M184" s="171"/>
      <c r="N184" s="171"/>
      <c r="O184" s="171"/>
      <c r="P184" s="171"/>
      <c r="Q184" s="171">
        <f t="shared" si="2"/>
        <v>137642.79999999999</v>
      </c>
      <c r="T184" s="3"/>
    </row>
    <row r="185" spans="1:29" s="34" customFormat="1" x14ac:dyDescent="0.25">
      <c r="A185"/>
      <c r="B185" s="170" t="s">
        <v>282</v>
      </c>
      <c r="C185" s="182">
        <v>3100310</v>
      </c>
      <c r="D185" s="169"/>
      <c r="E185" s="182">
        <v>0</v>
      </c>
      <c r="F185" s="182"/>
      <c r="G185" s="182"/>
      <c r="H185" s="182"/>
      <c r="I185" s="182"/>
      <c r="J185" s="182"/>
      <c r="K185" s="182"/>
      <c r="L185" s="182"/>
      <c r="M185" s="182"/>
      <c r="N185" s="182"/>
      <c r="O185" s="182"/>
      <c r="P185" s="182"/>
      <c r="Q185" s="182">
        <f t="shared" si="2"/>
        <v>0</v>
      </c>
      <c r="R185"/>
      <c r="S185"/>
      <c r="T185" s="3"/>
      <c r="U185"/>
      <c r="V185"/>
      <c r="X185"/>
      <c r="Y185"/>
      <c r="Z185"/>
      <c r="AA185"/>
      <c r="AB185"/>
      <c r="AC185"/>
    </row>
    <row r="186" spans="1:29" x14ac:dyDescent="0.25">
      <c r="B186" s="172" t="s">
        <v>283</v>
      </c>
      <c r="C186" s="171">
        <v>3100310</v>
      </c>
      <c r="D186" s="171"/>
      <c r="E186" s="171">
        <v>0</v>
      </c>
      <c r="F186" s="171"/>
      <c r="G186" s="171"/>
      <c r="H186" s="171"/>
      <c r="I186" s="171"/>
      <c r="J186" s="171"/>
      <c r="K186" s="171"/>
      <c r="L186" s="171"/>
      <c r="M186" s="171"/>
      <c r="N186" s="171"/>
      <c r="O186" s="171"/>
      <c r="P186" s="171"/>
      <c r="Q186" s="171">
        <f t="shared" si="2"/>
        <v>0</v>
      </c>
      <c r="T186" s="3"/>
    </row>
    <row r="187" spans="1:29" x14ac:dyDescent="0.25">
      <c r="B187" s="168" t="s">
        <v>40</v>
      </c>
      <c r="C187" s="181">
        <v>27986103</v>
      </c>
      <c r="D187" s="171"/>
      <c r="E187" s="181">
        <v>0</v>
      </c>
      <c r="F187" s="181">
        <v>31340.799999999999</v>
      </c>
      <c r="G187" s="181">
        <v>747506.4</v>
      </c>
      <c r="H187" s="181"/>
      <c r="I187" s="181"/>
      <c r="J187" s="181"/>
      <c r="K187" s="181"/>
      <c r="L187" s="181"/>
      <c r="M187" s="181"/>
      <c r="N187" s="181"/>
      <c r="O187" s="181"/>
      <c r="P187" s="181"/>
      <c r="Q187" s="181">
        <f t="shared" si="2"/>
        <v>778847.20000000007</v>
      </c>
      <c r="T187" s="3"/>
    </row>
    <row r="188" spans="1:29" x14ac:dyDescent="0.25">
      <c r="B188" s="170" t="s">
        <v>524</v>
      </c>
      <c r="C188" s="171">
        <v>128624</v>
      </c>
      <c r="D188" s="171"/>
      <c r="E188" s="171">
        <v>0</v>
      </c>
      <c r="F188" s="171">
        <v>0</v>
      </c>
      <c r="G188" s="171">
        <v>0</v>
      </c>
      <c r="H188" s="171"/>
      <c r="I188" s="171"/>
      <c r="J188" s="171"/>
      <c r="K188" s="171"/>
      <c r="L188" s="171"/>
      <c r="M188" s="171"/>
      <c r="N188" s="171"/>
      <c r="O188" s="171"/>
      <c r="P188" s="171"/>
      <c r="Q188" s="171">
        <f t="shared" si="2"/>
        <v>0</v>
      </c>
      <c r="T188" s="3"/>
    </row>
    <row r="189" spans="1:29" x14ac:dyDescent="0.25">
      <c r="B189" s="172" t="s">
        <v>525</v>
      </c>
      <c r="C189" s="171">
        <v>128624</v>
      </c>
      <c r="D189" s="171"/>
      <c r="E189" s="171">
        <v>0</v>
      </c>
      <c r="F189" s="171">
        <v>0</v>
      </c>
      <c r="G189" s="171">
        <v>0</v>
      </c>
      <c r="H189" s="171"/>
      <c r="I189" s="171"/>
      <c r="J189" s="171"/>
      <c r="K189" s="171"/>
      <c r="L189" s="171"/>
      <c r="M189" s="171"/>
      <c r="N189" s="171"/>
      <c r="O189" s="171"/>
      <c r="P189" s="171"/>
      <c r="Q189" s="171">
        <f t="shared" si="2"/>
        <v>0</v>
      </c>
      <c r="T189" s="3"/>
    </row>
    <row r="190" spans="1:29" x14ac:dyDescent="0.25">
      <c r="B190" s="170" t="s">
        <v>286</v>
      </c>
      <c r="C190" s="171">
        <v>6767625</v>
      </c>
      <c r="D190" s="171"/>
      <c r="E190" s="171">
        <v>0</v>
      </c>
      <c r="F190" s="171">
        <v>31340.799999999999</v>
      </c>
      <c r="G190" s="171">
        <v>192812</v>
      </c>
      <c r="H190" s="171"/>
      <c r="I190" s="171"/>
      <c r="J190" s="171"/>
      <c r="K190" s="171"/>
      <c r="L190" s="171"/>
      <c r="M190" s="171"/>
      <c r="N190" s="171"/>
      <c r="O190" s="171"/>
      <c r="P190" s="171"/>
      <c r="Q190" s="171">
        <f t="shared" si="2"/>
        <v>224152.8</v>
      </c>
      <c r="T190" s="3"/>
    </row>
    <row r="191" spans="1:29" s="34" customFormat="1" x14ac:dyDescent="0.25">
      <c r="A191"/>
      <c r="B191" s="172" t="s">
        <v>287</v>
      </c>
      <c r="C191" s="171">
        <v>6767625</v>
      </c>
      <c r="D191" s="171"/>
      <c r="E191" s="171">
        <v>0</v>
      </c>
      <c r="F191" s="171">
        <v>31340.799999999999</v>
      </c>
      <c r="G191" s="171">
        <v>192812</v>
      </c>
      <c r="H191" s="171"/>
      <c r="I191" s="171"/>
      <c r="J191" s="171"/>
      <c r="K191" s="171"/>
      <c r="L191" s="171"/>
      <c r="M191" s="171"/>
      <c r="N191" s="171"/>
      <c r="O191" s="171"/>
      <c r="P191" s="171"/>
      <c r="Q191" s="171">
        <f t="shared" si="2"/>
        <v>224152.8</v>
      </c>
      <c r="R191"/>
      <c r="S191"/>
      <c r="T191" s="3"/>
      <c r="U191"/>
      <c r="V191"/>
      <c r="X191"/>
      <c r="Y191"/>
      <c r="Z191"/>
      <c r="AA191"/>
      <c r="AB191"/>
      <c r="AC191"/>
    </row>
    <row r="192" spans="1:29" x14ac:dyDescent="0.25">
      <c r="B192" s="170" t="s">
        <v>288</v>
      </c>
      <c r="C192" s="171">
        <v>20515996</v>
      </c>
      <c r="D192" s="171"/>
      <c r="E192" s="171">
        <v>0</v>
      </c>
      <c r="F192" s="171">
        <v>0</v>
      </c>
      <c r="G192" s="171">
        <v>554694.40000000002</v>
      </c>
      <c r="H192" s="171"/>
      <c r="I192" s="171"/>
      <c r="J192" s="171"/>
      <c r="K192" s="171"/>
      <c r="L192" s="171"/>
      <c r="M192" s="171"/>
      <c r="N192" s="171"/>
      <c r="O192" s="171"/>
      <c r="P192" s="171"/>
      <c r="Q192" s="171">
        <f t="shared" si="2"/>
        <v>554694.40000000002</v>
      </c>
      <c r="T192" s="3"/>
    </row>
    <row r="193" spans="1:29" x14ac:dyDescent="0.25">
      <c r="B193" s="172" t="s">
        <v>289</v>
      </c>
      <c r="C193" s="171">
        <v>20515996</v>
      </c>
      <c r="D193" s="171"/>
      <c r="E193" s="171">
        <v>0</v>
      </c>
      <c r="F193" s="171">
        <v>0</v>
      </c>
      <c r="G193" s="171">
        <v>554694.40000000002</v>
      </c>
      <c r="H193" s="171"/>
      <c r="I193" s="171"/>
      <c r="J193" s="171"/>
      <c r="K193" s="171"/>
      <c r="L193" s="171"/>
      <c r="M193" s="171"/>
      <c r="N193" s="171"/>
      <c r="O193" s="171"/>
      <c r="P193" s="171"/>
      <c r="Q193" s="171">
        <f t="shared" si="2"/>
        <v>554694.40000000002</v>
      </c>
      <c r="T193" s="3"/>
    </row>
    <row r="194" spans="1:29" s="34" customFormat="1" x14ac:dyDescent="0.25">
      <c r="A194"/>
      <c r="B194" s="170" t="s">
        <v>290</v>
      </c>
      <c r="C194" s="182">
        <v>573858</v>
      </c>
      <c r="D194" s="169"/>
      <c r="E194" s="182">
        <v>0</v>
      </c>
      <c r="F194" s="182"/>
      <c r="G194" s="182"/>
      <c r="H194" s="182"/>
      <c r="I194" s="182"/>
      <c r="J194" s="182"/>
      <c r="K194" s="182"/>
      <c r="L194" s="182"/>
      <c r="M194" s="182"/>
      <c r="N194" s="182"/>
      <c r="O194" s="182"/>
      <c r="P194" s="182"/>
      <c r="Q194" s="182">
        <f t="shared" si="2"/>
        <v>0</v>
      </c>
      <c r="R194"/>
      <c r="S194"/>
      <c r="T194" s="3"/>
      <c r="U194"/>
      <c r="V194"/>
      <c r="X194"/>
      <c r="Y194"/>
      <c r="Z194"/>
      <c r="AA194"/>
      <c r="AB194"/>
      <c r="AC194"/>
    </row>
    <row r="195" spans="1:29" x14ac:dyDescent="0.25">
      <c r="B195" s="172" t="s">
        <v>291</v>
      </c>
      <c r="C195" s="171">
        <v>573858</v>
      </c>
      <c r="D195" s="171"/>
      <c r="E195" s="171">
        <v>0</v>
      </c>
      <c r="F195" s="171"/>
      <c r="G195" s="171"/>
      <c r="H195" s="171"/>
      <c r="I195" s="171"/>
      <c r="J195" s="171"/>
      <c r="K195" s="171"/>
      <c r="L195" s="171"/>
      <c r="M195" s="171"/>
      <c r="N195" s="171"/>
      <c r="O195" s="171"/>
      <c r="P195" s="171"/>
      <c r="Q195" s="171">
        <f t="shared" si="2"/>
        <v>0</v>
      </c>
      <c r="T195" s="3"/>
    </row>
    <row r="196" spans="1:29" s="34" customFormat="1" x14ac:dyDescent="0.25">
      <c r="A196"/>
      <c r="B196" s="168" t="s">
        <v>292</v>
      </c>
      <c r="C196" s="181">
        <v>59774423</v>
      </c>
      <c r="D196" s="171"/>
      <c r="E196" s="181">
        <v>0</v>
      </c>
      <c r="F196" s="181">
        <v>0</v>
      </c>
      <c r="G196" s="181">
        <v>1826587.16</v>
      </c>
      <c r="H196" s="181"/>
      <c r="I196" s="181"/>
      <c r="J196" s="181"/>
      <c r="K196" s="181"/>
      <c r="L196" s="181"/>
      <c r="M196" s="181"/>
      <c r="N196" s="181"/>
      <c r="O196" s="181"/>
      <c r="P196" s="181"/>
      <c r="Q196" s="181">
        <f t="shared" si="2"/>
        <v>1826587.16</v>
      </c>
      <c r="R196"/>
      <c r="S196"/>
      <c r="T196" s="3"/>
      <c r="U196"/>
      <c r="V196"/>
      <c r="X196"/>
      <c r="Y196"/>
      <c r="Z196"/>
      <c r="AA196"/>
      <c r="AB196"/>
      <c r="AC196"/>
    </row>
    <row r="197" spans="1:29" x14ac:dyDescent="0.25">
      <c r="B197" s="170" t="s">
        <v>293</v>
      </c>
      <c r="C197" s="171">
        <v>13855676</v>
      </c>
      <c r="D197" s="171"/>
      <c r="E197" s="171">
        <v>0</v>
      </c>
      <c r="F197" s="171">
        <v>0</v>
      </c>
      <c r="G197" s="171">
        <v>836107.7</v>
      </c>
      <c r="H197" s="171"/>
      <c r="I197" s="171"/>
      <c r="J197" s="171"/>
      <c r="K197" s="171"/>
      <c r="L197" s="171"/>
      <c r="M197" s="171"/>
      <c r="N197" s="171"/>
      <c r="O197" s="171"/>
      <c r="P197" s="171"/>
      <c r="Q197" s="171">
        <f t="shared" si="2"/>
        <v>836107.7</v>
      </c>
      <c r="T197" s="3"/>
    </row>
    <row r="198" spans="1:29" s="34" customFormat="1" x14ac:dyDescent="0.25">
      <c r="A198"/>
      <c r="B198" s="172" t="s">
        <v>294</v>
      </c>
      <c r="C198" s="171">
        <v>13855676</v>
      </c>
      <c r="D198" s="171"/>
      <c r="E198" s="171">
        <v>0</v>
      </c>
      <c r="F198" s="171">
        <v>0</v>
      </c>
      <c r="G198" s="171">
        <v>836107.7</v>
      </c>
      <c r="H198" s="171"/>
      <c r="I198" s="171"/>
      <c r="J198" s="171"/>
      <c r="K198" s="171"/>
      <c r="L198" s="171"/>
      <c r="M198" s="171"/>
      <c r="N198" s="171"/>
      <c r="O198" s="171"/>
      <c r="P198" s="171"/>
      <c r="Q198" s="171">
        <f t="shared" si="2"/>
        <v>836107.7</v>
      </c>
      <c r="R198"/>
      <c r="S198"/>
      <c r="T198" s="3"/>
      <c r="U198"/>
      <c r="V198"/>
      <c r="X198"/>
      <c r="Y198"/>
      <c r="Z198"/>
      <c r="AA198"/>
      <c r="AB198"/>
      <c r="AC198"/>
    </row>
    <row r="199" spans="1:29" x14ac:dyDescent="0.25">
      <c r="B199" s="170" t="s">
        <v>295</v>
      </c>
      <c r="C199" s="171">
        <v>8483431</v>
      </c>
      <c r="D199" s="171"/>
      <c r="E199" s="171">
        <v>0</v>
      </c>
      <c r="F199" s="171">
        <v>0</v>
      </c>
      <c r="G199" s="171">
        <v>744949.46</v>
      </c>
      <c r="H199" s="171"/>
      <c r="I199" s="171"/>
      <c r="J199" s="171"/>
      <c r="K199" s="171"/>
      <c r="L199" s="171"/>
      <c r="M199" s="171"/>
      <c r="N199" s="171"/>
      <c r="O199" s="171"/>
      <c r="P199" s="171"/>
      <c r="Q199" s="171">
        <f t="shared" si="2"/>
        <v>744949.46</v>
      </c>
      <c r="T199" s="3"/>
    </row>
    <row r="200" spans="1:29" s="34" customFormat="1" x14ac:dyDescent="0.25">
      <c r="A200"/>
      <c r="B200" s="172" t="s">
        <v>296</v>
      </c>
      <c r="C200" s="171">
        <v>8483431</v>
      </c>
      <c r="D200" s="171"/>
      <c r="E200" s="171">
        <v>0</v>
      </c>
      <c r="F200" s="171">
        <v>0</v>
      </c>
      <c r="G200" s="171">
        <v>744949.46</v>
      </c>
      <c r="H200" s="171"/>
      <c r="I200" s="171"/>
      <c r="J200" s="171"/>
      <c r="K200" s="171"/>
      <c r="L200" s="171"/>
      <c r="M200" s="171"/>
      <c r="N200" s="171"/>
      <c r="O200" s="171"/>
      <c r="P200" s="171"/>
      <c r="Q200" s="171">
        <f t="shared" si="2"/>
        <v>744949.46</v>
      </c>
      <c r="R200"/>
      <c r="S200"/>
      <c r="T200" s="3"/>
      <c r="U200"/>
      <c r="V200"/>
      <c r="X200"/>
      <c r="Y200"/>
      <c r="Z200"/>
      <c r="AA200"/>
      <c r="AB200"/>
      <c r="AC200"/>
    </row>
    <row r="201" spans="1:29" x14ac:dyDescent="0.25">
      <c r="B201" s="170" t="s">
        <v>297</v>
      </c>
      <c r="C201" s="171">
        <v>36612416</v>
      </c>
      <c r="D201" s="171"/>
      <c r="E201" s="171">
        <v>0</v>
      </c>
      <c r="F201" s="171">
        <v>0</v>
      </c>
      <c r="G201" s="171">
        <v>216530</v>
      </c>
      <c r="H201" s="171"/>
      <c r="I201" s="171"/>
      <c r="J201" s="171"/>
      <c r="K201" s="171"/>
      <c r="L201" s="171"/>
      <c r="M201" s="171"/>
      <c r="N201" s="171"/>
      <c r="O201" s="171"/>
      <c r="P201" s="171"/>
      <c r="Q201" s="171">
        <f t="shared" ref="Q201:Q265" si="3">SUM(E201:P201)</f>
        <v>216530</v>
      </c>
      <c r="T201" s="3"/>
    </row>
    <row r="202" spans="1:29" x14ac:dyDescent="0.25">
      <c r="B202" s="172" t="s">
        <v>298</v>
      </c>
      <c r="C202" s="171">
        <v>36612416</v>
      </c>
      <c r="D202" s="171"/>
      <c r="E202" s="171">
        <v>0</v>
      </c>
      <c r="F202" s="171">
        <v>0</v>
      </c>
      <c r="G202" s="171">
        <v>216530</v>
      </c>
      <c r="H202" s="171"/>
      <c r="I202" s="171"/>
      <c r="J202" s="171"/>
      <c r="K202" s="171"/>
      <c r="L202" s="171"/>
      <c r="M202" s="171"/>
      <c r="N202" s="171"/>
      <c r="O202" s="171"/>
      <c r="P202" s="171"/>
      <c r="Q202" s="171">
        <f t="shared" si="3"/>
        <v>216530</v>
      </c>
      <c r="T202" s="3"/>
    </row>
    <row r="203" spans="1:29" s="34" customFormat="1" x14ac:dyDescent="0.25">
      <c r="A203"/>
      <c r="B203" s="170" t="s">
        <v>299</v>
      </c>
      <c r="C203" s="182">
        <v>822900</v>
      </c>
      <c r="D203" s="169"/>
      <c r="E203" s="182">
        <v>0</v>
      </c>
      <c r="F203" s="182">
        <v>0</v>
      </c>
      <c r="G203" s="182">
        <v>29000</v>
      </c>
      <c r="H203" s="182"/>
      <c r="I203" s="182"/>
      <c r="J203" s="182"/>
      <c r="K203" s="182"/>
      <c r="L203" s="182"/>
      <c r="M203" s="182"/>
      <c r="N203" s="182"/>
      <c r="O203" s="182"/>
      <c r="P203" s="182"/>
      <c r="Q203" s="182">
        <f t="shared" si="3"/>
        <v>29000</v>
      </c>
      <c r="R203"/>
      <c r="S203"/>
      <c r="T203" s="3"/>
      <c r="U203"/>
      <c r="V203"/>
      <c r="X203"/>
      <c r="Y203"/>
      <c r="Z203"/>
      <c r="AA203"/>
      <c r="AB203"/>
      <c r="AC203"/>
    </row>
    <row r="204" spans="1:29" x14ac:dyDescent="0.25">
      <c r="B204" s="172" t="s">
        <v>300</v>
      </c>
      <c r="C204" s="171">
        <v>822900</v>
      </c>
      <c r="D204" s="171"/>
      <c r="E204" s="171">
        <v>0</v>
      </c>
      <c r="F204" s="171">
        <v>0</v>
      </c>
      <c r="G204" s="171">
        <v>29000</v>
      </c>
      <c r="H204" s="171"/>
      <c r="I204" s="171"/>
      <c r="J204" s="171"/>
      <c r="K204" s="171"/>
      <c r="L204" s="171"/>
      <c r="M204" s="171"/>
      <c r="N204" s="171"/>
      <c r="O204" s="171"/>
      <c r="P204" s="171"/>
      <c r="Q204" s="171">
        <f t="shared" si="3"/>
        <v>29000</v>
      </c>
      <c r="T204" s="3"/>
    </row>
    <row r="205" spans="1:29" s="34" customFormat="1" x14ac:dyDescent="0.25">
      <c r="A205"/>
      <c r="B205" s="168" t="s">
        <v>42</v>
      </c>
      <c r="C205" s="181">
        <v>4403356</v>
      </c>
      <c r="D205" s="171"/>
      <c r="E205" s="181">
        <v>0</v>
      </c>
      <c r="F205" s="181"/>
      <c r="G205" s="181">
        <v>0</v>
      </c>
      <c r="H205" s="181"/>
      <c r="I205" s="181"/>
      <c r="J205" s="181"/>
      <c r="K205" s="181"/>
      <c r="L205" s="181"/>
      <c r="M205" s="181"/>
      <c r="N205" s="181"/>
      <c r="O205" s="181"/>
      <c r="P205" s="181"/>
      <c r="Q205" s="181">
        <f t="shared" si="3"/>
        <v>0</v>
      </c>
      <c r="R205"/>
      <c r="S205"/>
      <c r="T205" s="3"/>
      <c r="U205"/>
      <c r="V205"/>
      <c r="X205"/>
      <c r="Y205"/>
      <c r="Z205"/>
      <c r="AA205"/>
      <c r="AB205"/>
      <c r="AC205"/>
    </row>
    <row r="206" spans="1:29" x14ac:dyDescent="0.25">
      <c r="B206" s="170" t="s">
        <v>303</v>
      </c>
      <c r="C206" s="182">
        <v>4403356</v>
      </c>
      <c r="D206" s="169"/>
      <c r="E206" s="182">
        <v>0</v>
      </c>
      <c r="F206" s="182"/>
      <c r="G206" s="182">
        <v>0</v>
      </c>
      <c r="H206" s="182"/>
      <c r="I206" s="182"/>
      <c r="J206" s="182"/>
      <c r="K206" s="182"/>
      <c r="L206" s="182"/>
      <c r="M206" s="182"/>
      <c r="N206" s="182"/>
      <c r="O206" s="182"/>
      <c r="P206" s="182"/>
      <c r="Q206" s="182">
        <f t="shared" si="3"/>
        <v>0</v>
      </c>
      <c r="T206" s="3"/>
    </row>
    <row r="207" spans="1:29" s="34" customFormat="1" x14ac:dyDescent="0.25">
      <c r="A207"/>
      <c r="B207" s="172" t="s">
        <v>304</v>
      </c>
      <c r="C207" s="171">
        <v>4403356</v>
      </c>
      <c r="D207" s="171"/>
      <c r="E207" s="171">
        <v>0</v>
      </c>
      <c r="F207" s="171"/>
      <c r="G207" s="171">
        <v>0</v>
      </c>
      <c r="H207" s="171"/>
      <c r="I207" s="171"/>
      <c r="J207" s="171"/>
      <c r="K207" s="171"/>
      <c r="L207" s="171"/>
      <c r="M207" s="171"/>
      <c r="N207" s="171"/>
      <c r="O207" s="171"/>
      <c r="P207" s="171"/>
      <c r="Q207" s="171">
        <f t="shared" si="3"/>
        <v>0</v>
      </c>
      <c r="R207"/>
      <c r="S207"/>
      <c r="T207" s="3"/>
      <c r="U207"/>
      <c r="V207"/>
      <c r="X207"/>
      <c r="Y207"/>
      <c r="Z207"/>
      <c r="AA207"/>
      <c r="AB207"/>
      <c r="AC207"/>
    </row>
    <row r="208" spans="1:29" x14ac:dyDescent="0.25">
      <c r="B208" s="168" t="s">
        <v>305</v>
      </c>
      <c r="C208" s="181">
        <v>11217821</v>
      </c>
      <c r="D208" s="171"/>
      <c r="E208" s="181">
        <v>0</v>
      </c>
      <c r="F208" s="181">
        <v>0</v>
      </c>
      <c r="G208" s="181">
        <v>309359.65999999997</v>
      </c>
      <c r="H208" s="181"/>
      <c r="I208" s="181"/>
      <c r="J208" s="181"/>
      <c r="K208" s="181"/>
      <c r="L208" s="181"/>
      <c r="M208" s="181"/>
      <c r="N208" s="181"/>
      <c r="O208" s="181"/>
      <c r="P208" s="181"/>
      <c r="Q208" s="181">
        <f t="shared" si="3"/>
        <v>309359.65999999997</v>
      </c>
      <c r="T208" s="3"/>
    </row>
    <row r="209" spans="1:29" s="34" customFormat="1" x14ac:dyDescent="0.25">
      <c r="A209"/>
      <c r="B209" s="170" t="s">
        <v>498</v>
      </c>
      <c r="C209" s="171">
        <v>64016</v>
      </c>
      <c r="D209" s="171"/>
      <c r="E209" s="171">
        <v>0</v>
      </c>
      <c r="F209" s="171"/>
      <c r="G209" s="171"/>
      <c r="H209" s="171"/>
      <c r="I209" s="171"/>
      <c r="J209" s="171"/>
      <c r="K209" s="171"/>
      <c r="L209" s="171"/>
      <c r="M209" s="171"/>
      <c r="N209" s="171"/>
      <c r="O209" s="171"/>
      <c r="P209" s="171"/>
      <c r="Q209" s="171">
        <f t="shared" si="3"/>
        <v>0</v>
      </c>
      <c r="R209"/>
      <c r="S209"/>
      <c r="T209" s="3"/>
      <c r="U209"/>
      <c r="V209"/>
      <c r="X209"/>
      <c r="Y209"/>
      <c r="Z209"/>
      <c r="AA209"/>
      <c r="AB209"/>
      <c r="AC209"/>
    </row>
    <row r="210" spans="1:29" x14ac:dyDescent="0.25">
      <c r="B210" s="172" t="s">
        <v>499</v>
      </c>
      <c r="C210" s="171">
        <v>64016</v>
      </c>
      <c r="D210" s="171"/>
      <c r="E210" s="171">
        <v>0</v>
      </c>
      <c r="F210" s="171"/>
      <c r="G210" s="171"/>
      <c r="H210" s="171"/>
      <c r="I210" s="171"/>
      <c r="J210" s="171"/>
      <c r="K210" s="171"/>
      <c r="L210" s="171"/>
      <c r="M210" s="171"/>
      <c r="N210" s="171"/>
      <c r="O210" s="171"/>
      <c r="P210" s="171"/>
      <c r="Q210" s="171">
        <f t="shared" si="3"/>
        <v>0</v>
      </c>
      <c r="T210" s="3"/>
    </row>
    <row r="211" spans="1:29" x14ac:dyDescent="0.25">
      <c r="B211" s="170" t="s">
        <v>308</v>
      </c>
      <c r="C211" s="171">
        <v>9417893</v>
      </c>
      <c r="D211" s="171"/>
      <c r="E211" s="171">
        <v>0</v>
      </c>
      <c r="F211" s="171">
        <v>0</v>
      </c>
      <c r="G211" s="171">
        <v>309359.65999999997</v>
      </c>
      <c r="H211" s="171"/>
      <c r="I211" s="171"/>
      <c r="J211" s="171"/>
      <c r="K211" s="171"/>
      <c r="L211" s="171"/>
      <c r="M211" s="171"/>
      <c r="N211" s="171"/>
      <c r="O211" s="171"/>
      <c r="P211" s="171"/>
      <c r="Q211" s="171">
        <f t="shared" si="3"/>
        <v>309359.65999999997</v>
      </c>
      <c r="T211" s="3"/>
    </row>
    <row r="212" spans="1:29" s="34" customFormat="1" x14ac:dyDescent="0.25">
      <c r="A212"/>
      <c r="B212" s="172" t="s">
        <v>309</v>
      </c>
      <c r="C212" s="171">
        <v>9417893</v>
      </c>
      <c r="D212" s="171"/>
      <c r="E212" s="171">
        <v>0</v>
      </c>
      <c r="F212" s="171">
        <v>0</v>
      </c>
      <c r="G212" s="171">
        <v>309359.65999999997</v>
      </c>
      <c r="H212" s="171"/>
      <c r="I212" s="171"/>
      <c r="J212" s="171"/>
      <c r="K212" s="171"/>
      <c r="L212" s="171"/>
      <c r="M212" s="171"/>
      <c r="N212" s="171"/>
      <c r="O212" s="171"/>
      <c r="P212" s="171"/>
      <c r="Q212" s="171">
        <f t="shared" si="3"/>
        <v>309359.65999999997</v>
      </c>
      <c r="R212"/>
      <c r="S212"/>
      <c r="T212" s="3"/>
      <c r="U212"/>
      <c r="V212"/>
      <c r="X212"/>
      <c r="Y212"/>
      <c r="Z212"/>
      <c r="AA212"/>
      <c r="AB212"/>
      <c r="AC212"/>
    </row>
    <row r="213" spans="1:29" x14ac:dyDescent="0.25">
      <c r="B213" s="170" t="s">
        <v>310</v>
      </c>
      <c r="C213" s="171">
        <v>36060</v>
      </c>
      <c r="D213" s="171"/>
      <c r="E213" s="171">
        <v>0</v>
      </c>
      <c r="F213" s="171"/>
      <c r="G213" s="171"/>
      <c r="H213" s="171"/>
      <c r="I213" s="171"/>
      <c r="J213" s="171"/>
      <c r="K213" s="171"/>
      <c r="L213" s="171"/>
      <c r="M213" s="171"/>
      <c r="N213" s="171"/>
      <c r="O213" s="171"/>
      <c r="P213" s="171"/>
      <c r="Q213" s="171">
        <f t="shared" si="3"/>
        <v>0</v>
      </c>
      <c r="T213" s="3"/>
    </row>
    <row r="214" spans="1:29" x14ac:dyDescent="0.25">
      <c r="B214" s="172" t="s">
        <v>311</v>
      </c>
      <c r="C214" s="171">
        <v>36060</v>
      </c>
      <c r="D214" s="171"/>
      <c r="E214" s="171">
        <v>0</v>
      </c>
      <c r="F214" s="171"/>
      <c r="G214" s="171"/>
      <c r="H214" s="171"/>
      <c r="I214" s="171"/>
      <c r="J214" s="171"/>
      <c r="K214" s="171"/>
      <c r="L214" s="171"/>
      <c r="M214" s="171"/>
      <c r="N214" s="171"/>
      <c r="O214" s="171"/>
      <c r="P214" s="171"/>
      <c r="Q214" s="171">
        <f t="shared" si="3"/>
        <v>0</v>
      </c>
      <c r="T214" s="3"/>
    </row>
    <row r="215" spans="1:29" s="34" customFormat="1" x14ac:dyDescent="0.25">
      <c r="A215"/>
      <c r="B215" s="170" t="s">
        <v>312</v>
      </c>
      <c r="C215" s="182">
        <v>1699852</v>
      </c>
      <c r="D215" s="169"/>
      <c r="E215" s="182">
        <v>0</v>
      </c>
      <c r="F215" s="182">
        <v>0</v>
      </c>
      <c r="G215" s="182">
        <v>0</v>
      </c>
      <c r="H215" s="182"/>
      <c r="I215" s="182"/>
      <c r="J215" s="182"/>
      <c r="K215" s="182"/>
      <c r="L215" s="182"/>
      <c r="M215" s="182"/>
      <c r="N215" s="182"/>
      <c r="O215" s="182"/>
      <c r="P215" s="182"/>
      <c r="Q215" s="182">
        <f t="shared" si="3"/>
        <v>0</v>
      </c>
      <c r="R215"/>
      <c r="S215"/>
      <c r="T215" s="3"/>
      <c r="U215"/>
      <c r="V215"/>
      <c r="X215"/>
      <c r="Y215"/>
      <c r="Z215"/>
      <c r="AA215"/>
      <c r="AB215"/>
      <c r="AC215"/>
    </row>
    <row r="216" spans="1:29" s="34" customFormat="1" x14ac:dyDescent="0.25">
      <c r="A216"/>
      <c r="B216" s="172" t="s">
        <v>313</v>
      </c>
      <c r="C216" s="171">
        <v>1699852</v>
      </c>
      <c r="D216" s="171"/>
      <c r="E216" s="171">
        <v>0</v>
      </c>
      <c r="F216" s="171">
        <v>0</v>
      </c>
      <c r="G216" s="171">
        <v>0</v>
      </c>
      <c r="H216" s="171"/>
      <c r="I216" s="171"/>
      <c r="J216" s="171"/>
      <c r="K216" s="171"/>
      <c r="L216" s="171"/>
      <c r="M216" s="171"/>
      <c r="N216" s="171"/>
      <c r="O216" s="171"/>
      <c r="P216" s="171"/>
      <c r="Q216" s="171">
        <f t="shared" si="3"/>
        <v>0</v>
      </c>
      <c r="R216"/>
      <c r="S216"/>
      <c r="T216" s="3"/>
      <c r="U216"/>
      <c r="V216"/>
      <c r="X216"/>
      <c r="Y216"/>
      <c r="Z216"/>
      <c r="AA216"/>
      <c r="AB216"/>
      <c r="AC216"/>
    </row>
    <row r="217" spans="1:29" s="34" customFormat="1" x14ac:dyDescent="0.25">
      <c r="A217"/>
      <c r="B217" s="168" t="s">
        <v>44</v>
      </c>
      <c r="C217" s="181">
        <v>24069873</v>
      </c>
      <c r="D217" s="171"/>
      <c r="E217" s="181">
        <v>0</v>
      </c>
      <c r="F217" s="181">
        <v>4366</v>
      </c>
      <c r="G217" s="181">
        <v>249862.64</v>
      </c>
      <c r="H217" s="181"/>
      <c r="I217" s="181"/>
      <c r="J217" s="181"/>
      <c r="K217" s="181"/>
      <c r="L217" s="181"/>
      <c r="M217" s="181"/>
      <c r="N217" s="181"/>
      <c r="O217" s="181"/>
      <c r="P217" s="181"/>
      <c r="Q217" s="181">
        <f t="shared" si="3"/>
        <v>254228.64</v>
      </c>
      <c r="R217"/>
      <c r="S217"/>
      <c r="T217" s="3"/>
      <c r="U217"/>
      <c r="V217"/>
      <c r="X217"/>
      <c r="Y217"/>
      <c r="Z217"/>
      <c r="AA217"/>
      <c r="AB217"/>
      <c r="AC217"/>
    </row>
    <row r="218" spans="1:29" x14ac:dyDescent="0.25">
      <c r="B218" s="170" t="s">
        <v>314</v>
      </c>
      <c r="C218" s="171">
        <v>2727864</v>
      </c>
      <c r="D218" s="171"/>
      <c r="E218" s="171">
        <v>0</v>
      </c>
      <c r="F218" s="171"/>
      <c r="G218" s="171">
        <v>0</v>
      </c>
      <c r="H218" s="171"/>
      <c r="I218" s="171"/>
      <c r="J218" s="171"/>
      <c r="K218" s="171"/>
      <c r="L218" s="171"/>
      <c r="M218" s="171"/>
      <c r="N218" s="171"/>
      <c r="O218" s="171"/>
      <c r="P218" s="171"/>
      <c r="Q218" s="171">
        <f t="shared" si="3"/>
        <v>0</v>
      </c>
      <c r="T218" s="3"/>
    </row>
    <row r="219" spans="1:29" s="34" customFormat="1" x14ac:dyDescent="0.25">
      <c r="A219"/>
      <c r="B219" s="172" t="s">
        <v>315</v>
      </c>
      <c r="C219" s="171">
        <v>1978669</v>
      </c>
      <c r="D219" s="171"/>
      <c r="E219" s="171">
        <v>0</v>
      </c>
      <c r="F219" s="171"/>
      <c r="G219" s="171"/>
      <c r="H219" s="171"/>
      <c r="I219" s="171"/>
      <c r="J219" s="171"/>
      <c r="K219" s="171"/>
      <c r="L219" s="171"/>
      <c r="M219" s="171"/>
      <c r="N219" s="171"/>
      <c r="O219" s="171"/>
      <c r="P219" s="171"/>
      <c r="Q219" s="171">
        <f t="shared" si="3"/>
        <v>0</v>
      </c>
      <c r="R219"/>
      <c r="S219"/>
      <c r="T219" s="3"/>
      <c r="U219"/>
      <c r="V219"/>
      <c r="X219"/>
      <c r="Y219"/>
      <c r="Z219"/>
      <c r="AA219"/>
      <c r="AB219"/>
      <c r="AC219"/>
    </row>
    <row r="220" spans="1:29" s="34" customFormat="1" x14ac:dyDescent="0.25">
      <c r="A220"/>
      <c r="B220" s="172" t="s">
        <v>317</v>
      </c>
      <c r="C220" s="171">
        <v>749195</v>
      </c>
      <c r="D220" s="171"/>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0" t="s">
        <v>319</v>
      </c>
      <c r="C221" s="171">
        <v>1659402</v>
      </c>
      <c r="D221" s="171"/>
      <c r="E221" s="171">
        <v>0</v>
      </c>
      <c r="F221" s="171"/>
      <c r="G221" s="171">
        <v>0</v>
      </c>
      <c r="H221" s="171"/>
      <c r="I221" s="171"/>
      <c r="J221" s="171"/>
      <c r="K221" s="171"/>
      <c r="L221" s="171"/>
      <c r="M221" s="171"/>
      <c r="N221" s="171"/>
      <c r="O221" s="171"/>
      <c r="P221" s="171"/>
      <c r="Q221" s="171">
        <f t="shared" si="3"/>
        <v>0</v>
      </c>
      <c r="T221" s="3"/>
    </row>
    <row r="222" spans="1:29" s="34" customFormat="1" x14ac:dyDescent="0.25">
      <c r="A222"/>
      <c r="B222" s="172" t="s">
        <v>320</v>
      </c>
      <c r="C222" s="171">
        <v>690000</v>
      </c>
      <c r="D222" s="171"/>
      <c r="E222" s="171">
        <v>0</v>
      </c>
      <c r="F222" s="171"/>
      <c r="G222" s="171">
        <v>0</v>
      </c>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477</v>
      </c>
      <c r="C223" s="171">
        <v>301273</v>
      </c>
      <c r="D223" s="171"/>
      <c r="E223" s="171">
        <v>0</v>
      </c>
      <c r="F223" s="171"/>
      <c r="G223" s="171">
        <v>0</v>
      </c>
      <c r="H223" s="171"/>
      <c r="I223" s="171"/>
      <c r="J223" s="171"/>
      <c r="K223" s="171"/>
      <c r="L223" s="171"/>
      <c r="M223" s="171"/>
      <c r="N223" s="171"/>
      <c r="O223" s="171"/>
      <c r="P223" s="171"/>
      <c r="Q223" s="171">
        <f t="shared" si="3"/>
        <v>0</v>
      </c>
      <c r="T223" s="3"/>
    </row>
    <row r="224" spans="1:29" x14ac:dyDescent="0.25">
      <c r="B224" s="172" t="s">
        <v>321</v>
      </c>
      <c r="C224" s="171">
        <v>668129</v>
      </c>
      <c r="D224" s="171"/>
      <c r="E224" s="171">
        <v>0</v>
      </c>
      <c r="F224" s="171"/>
      <c r="G224" s="171"/>
      <c r="H224" s="171"/>
      <c r="I224" s="171"/>
      <c r="J224" s="171"/>
      <c r="K224" s="171"/>
      <c r="L224" s="171"/>
      <c r="M224" s="171"/>
      <c r="N224" s="171"/>
      <c r="O224" s="171"/>
      <c r="P224" s="171"/>
      <c r="Q224" s="171">
        <f t="shared" si="3"/>
        <v>0</v>
      </c>
      <c r="T224" s="3"/>
    </row>
    <row r="225" spans="1:29" x14ac:dyDescent="0.25">
      <c r="B225" s="170" t="s">
        <v>322</v>
      </c>
      <c r="C225" s="171">
        <v>19455082</v>
      </c>
      <c r="D225" s="171"/>
      <c r="E225" s="171">
        <v>0</v>
      </c>
      <c r="F225" s="171">
        <v>4366</v>
      </c>
      <c r="G225" s="171">
        <v>249862.64</v>
      </c>
      <c r="H225" s="171"/>
      <c r="I225" s="171"/>
      <c r="J225" s="171"/>
      <c r="K225" s="171"/>
      <c r="L225" s="171"/>
      <c r="M225" s="171"/>
      <c r="N225" s="171"/>
      <c r="O225" s="171"/>
      <c r="P225" s="171"/>
      <c r="Q225" s="171">
        <f t="shared" si="3"/>
        <v>254228.64</v>
      </c>
      <c r="T225" s="3"/>
    </row>
    <row r="226" spans="1:29" x14ac:dyDescent="0.25">
      <c r="B226" s="172" t="s">
        <v>325</v>
      </c>
      <c r="C226" s="171">
        <v>2879610</v>
      </c>
      <c r="D226" s="171"/>
      <c r="E226" s="171">
        <v>0</v>
      </c>
      <c r="F226" s="171">
        <v>0</v>
      </c>
      <c r="G226" s="171">
        <v>16812.64</v>
      </c>
      <c r="H226" s="171"/>
      <c r="I226" s="171"/>
      <c r="J226" s="171"/>
      <c r="K226" s="171"/>
      <c r="L226" s="171"/>
      <c r="M226" s="171"/>
      <c r="N226" s="171"/>
      <c r="O226" s="171"/>
      <c r="P226" s="171"/>
      <c r="Q226" s="171">
        <f t="shared" si="3"/>
        <v>16812.64</v>
      </c>
      <c r="T226" s="3"/>
    </row>
    <row r="227" spans="1:29" x14ac:dyDescent="0.25">
      <c r="B227" s="172" t="s">
        <v>326</v>
      </c>
      <c r="C227" s="171">
        <v>0</v>
      </c>
      <c r="D227" s="171"/>
      <c r="E227" s="171"/>
      <c r="F227" s="171">
        <v>0</v>
      </c>
      <c r="G227" s="171">
        <v>233050</v>
      </c>
      <c r="H227" s="171"/>
      <c r="I227" s="171"/>
      <c r="J227" s="171"/>
      <c r="K227" s="171"/>
      <c r="L227" s="171"/>
      <c r="M227" s="171"/>
      <c r="N227" s="171"/>
      <c r="O227" s="171"/>
      <c r="P227" s="171"/>
      <c r="Q227" s="171">
        <f t="shared" si="3"/>
        <v>233050</v>
      </c>
      <c r="T227" s="3"/>
    </row>
    <row r="228" spans="1:29" s="34" customFormat="1" x14ac:dyDescent="0.25">
      <c r="A228"/>
      <c r="B228" s="172" t="s">
        <v>327</v>
      </c>
      <c r="C228" s="171">
        <v>16575472</v>
      </c>
      <c r="D228" s="171"/>
      <c r="E228" s="171">
        <v>0</v>
      </c>
      <c r="F228" s="171">
        <v>4366</v>
      </c>
      <c r="G228" s="171">
        <v>0</v>
      </c>
      <c r="H228" s="171"/>
      <c r="I228" s="171"/>
      <c r="J228" s="171"/>
      <c r="K228" s="171"/>
      <c r="L228" s="171"/>
      <c r="M228" s="171"/>
      <c r="N228" s="171"/>
      <c r="O228" s="171"/>
      <c r="P228" s="171"/>
      <c r="Q228" s="171">
        <f t="shared" si="3"/>
        <v>4366</v>
      </c>
      <c r="R228"/>
      <c r="S228"/>
      <c r="T228" s="3"/>
      <c r="U228"/>
      <c r="V228"/>
      <c r="X228"/>
      <c r="Y228"/>
      <c r="Z228"/>
      <c r="AA228"/>
      <c r="AB228"/>
      <c r="AC228"/>
    </row>
    <row r="229" spans="1:29" x14ac:dyDescent="0.25">
      <c r="B229" s="170" t="s">
        <v>328</v>
      </c>
      <c r="C229" s="171">
        <v>227525</v>
      </c>
      <c r="D229" s="171"/>
      <c r="E229" s="171">
        <v>0</v>
      </c>
      <c r="F229" s="171"/>
      <c r="G229" s="171"/>
      <c r="H229" s="171"/>
      <c r="I229" s="171"/>
      <c r="J229" s="171"/>
      <c r="K229" s="171"/>
      <c r="L229" s="171"/>
      <c r="M229" s="171"/>
      <c r="N229" s="171"/>
      <c r="O229" s="171"/>
      <c r="P229" s="171"/>
      <c r="Q229" s="171">
        <f t="shared" si="3"/>
        <v>0</v>
      </c>
      <c r="T229" s="3"/>
    </row>
    <row r="230" spans="1:29" x14ac:dyDescent="0.25">
      <c r="B230" s="172" t="s">
        <v>329</v>
      </c>
      <c r="C230" s="182">
        <v>225000</v>
      </c>
      <c r="D230" s="169"/>
      <c r="E230" s="182">
        <v>0</v>
      </c>
      <c r="F230" s="182"/>
      <c r="G230" s="182"/>
      <c r="H230" s="182"/>
      <c r="I230" s="182"/>
      <c r="J230" s="182"/>
      <c r="K230" s="182"/>
      <c r="L230" s="182"/>
      <c r="M230" s="182"/>
      <c r="N230" s="182"/>
      <c r="O230" s="182"/>
      <c r="P230" s="182"/>
      <c r="Q230" s="182">
        <f t="shared" si="3"/>
        <v>0</v>
      </c>
      <c r="T230" s="3"/>
    </row>
    <row r="231" spans="1:29" x14ac:dyDescent="0.25">
      <c r="B231" s="75" t="s">
        <v>501</v>
      </c>
      <c r="C231" s="171">
        <v>2525</v>
      </c>
      <c r="D231" s="171"/>
      <c r="E231" s="171">
        <v>0</v>
      </c>
      <c r="F231" s="171"/>
      <c r="G231" s="171"/>
      <c r="H231" s="171"/>
      <c r="I231" s="171"/>
      <c r="J231" s="171"/>
      <c r="K231" s="171"/>
      <c r="L231" s="171"/>
      <c r="M231" s="171"/>
      <c r="N231" s="171"/>
      <c r="O231" s="171"/>
      <c r="P231" s="171"/>
      <c r="Q231" s="171">
        <f t="shared" si="3"/>
        <v>0</v>
      </c>
      <c r="T231" s="3"/>
    </row>
    <row r="232" spans="1:29" s="34" customFormat="1" x14ac:dyDescent="0.25">
      <c r="A232"/>
      <c r="B232" s="168" t="s">
        <v>45</v>
      </c>
      <c r="C232" s="181">
        <v>118883015</v>
      </c>
      <c r="D232" s="171"/>
      <c r="E232" s="181">
        <v>185000</v>
      </c>
      <c r="F232" s="181">
        <v>5599824.8499999996</v>
      </c>
      <c r="G232" s="181">
        <v>4471658.9499999993</v>
      </c>
      <c r="H232" s="181"/>
      <c r="I232" s="181"/>
      <c r="J232" s="181"/>
      <c r="K232" s="181"/>
      <c r="L232" s="181"/>
      <c r="M232" s="181"/>
      <c r="N232" s="181"/>
      <c r="O232" s="181"/>
      <c r="P232" s="181"/>
      <c r="Q232" s="181">
        <f t="shared" si="3"/>
        <v>10256483.799999999</v>
      </c>
      <c r="R232"/>
      <c r="S232"/>
      <c r="T232" s="3"/>
      <c r="U232"/>
      <c r="V232"/>
      <c r="X232"/>
      <c r="Y232"/>
      <c r="Z232"/>
      <c r="AA232"/>
      <c r="AB232"/>
      <c r="AC232"/>
    </row>
    <row r="233" spans="1:29" x14ac:dyDescent="0.25">
      <c r="B233" s="170" t="s">
        <v>330</v>
      </c>
      <c r="C233" s="171">
        <v>111201141</v>
      </c>
      <c r="D233" s="171"/>
      <c r="E233" s="171">
        <v>185000</v>
      </c>
      <c r="F233" s="171">
        <v>5599824.8499999996</v>
      </c>
      <c r="G233" s="171">
        <v>4238300.6199999992</v>
      </c>
      <c r="H233" s="171"/>
      <c r="I233" s="171"/>
      <c r="J233" s="171"/>
      <c r="K233" s="171"/>
      <c r="L233" s="171"/>
      <c r="M233" s="171"/>
      <c r="N233" s="171"/>
      <c r="O233" s="171"/>
      <c r="P233" s="171"/>
      <c r="Q233" s="171">
        <f t="shared" si="3"/>
        <v>10023125.469999999</v>
      </c>
      <c r="T233" s="3"/>
    </row>
    <row r="234" spans="1:29" x14ac:dyDescent="0.25">
      <c r="B234" s="172" t="s">
        <v>331</v>
      </c>
      <c r="C234" s="171">
        <v>96146488</v>
      </c>
      <c r="D234" s="171"/>
      <c r="E234" s="171">
        <v>185000</v>
      </c>
      <c r="F234" s="171">
        <v>5589400.5800000001</v>
      </c>
      <c r="G234" s="171">
        <v>3259000</v>
      </c>
      <c r="H234" s="171"/>
      <c r="I234" s="171"/>
      <c r="J234" s="171"/>
      <c r="K234" s="171"/>
      <c r="L234" s="171"/>
      <c r="M234" s="171"/>
      <c r="N234" s="171"/>
      <c r="O234" s="171"/>
      <c r="P234" s="171"/>
      <c r="Q234" s="171">
        <f t="shared" si="3"/>
        <v>9033400.5800000001</v>
      </c>
      <c r="T234" s="3"/>
    </row>
    <row r="235" spans="1:29" x14ac:dyDescent="0.25">
      <c r="B235" s="172" t="s">
        <v>332</v>
      </c>
      <c r="C235" s="171">
        <v>14490680</v>
      </c>
      <c r="D235" s="171"/>
      <c r="E235" s="171">
        <v>0</v>
      </c>
      <c r="F235" s="171">
        <v>10424.27</v>
      </c>
      <c r="G235" s="171">
        <v>912111.15</v>
      </c>
      <c r="H235" s="171"/>
      <c r="I235" s="171"/>
      <c r="J235" s="171"/>
      <c r="K235" s="171"/>
      <c r="L235" s="171"/>
      <c r="M235" s="171"/>
      <c r="N235" s="171"/>
      <c r="O235" s="171"/>
      <c r="P235" s="171"/>
      <c r="Q235" s="171">
        <f t="shared" si="3"/>
        <v>922535.42</v>
      </c>
      <c r="T235" s="3"/>
    </row>
    <row r="236" spans="1:29" x14ac:dyDescent="0.25">
      <c r="B236" s="172" t="s">
        <v>333</v>
      </c>
      <c r="C236" s="171">
        <v>170298</v>
      </c>
      <c r="D236" s="171"/>
      <c r="E236" s="171">
        <v>0</v>
      </c>
      <c r="F236" s="171">
        <v>0</v>
      </c>
      <c r="G236" s="171">
        <v>0</v>
      </c>
      <c r="H236" s="171"/>
      <c r="I236" s="171"/>
      <c r="J236" s="171"/>
      <c r="K236" s="171"/>
      <c r="L236" s="171"/>
      <c r="M236" s="171"/>
      <c r="N236" s="171"/>
      <c r="O236" s="171"/>
      <c r="P236" s="171"/>
      <c r="Q236" s="171">
        <f t="shared" si="3"/>
        <v>0</v>
      </c>
      <c r="T236" s="3"/>
    </row>
    <row r="237" spans="1:29" x14ac:dyDescent="0.25">
      <c r="B237" s="172" t="s">
        <v>334</v>
      </c>
      <c r="C237" s="171">
        <v>219282</v>
      </c>
      <c r="D237" s="171"/>
      <c r="E237" s="171">
        <v>0</v>
      </c>
      <c r="F237" s="171">
        <v>0</v>
      </c>
      <c r="G237" s="171">
        <v>54849.41</v>
      </c>
      <c r="H237" s="171"/>
      <c r="I237" s="171"/>
      <c r="J237" s="171"/>
      <c r="K237" s="171"/>
      <c r="L237" s="171"/>
      <c r="M237" s="171"/>
      <c r="N237" s="171"/>
      <c r="O237" s="171"/>
      <c r="P237" s="171"/>
      <c r="Q237" s="171">
        <f t="shared" si="3"/>
        <v>54849.41</v>
      </c>
      <c r="T237" s="3"/>
    </row>
    <row r="238" spans="1:29" s="34" customFormat="1" x14ac:dyDescent="0.25">
      <c r="A238"/>
      <c r="B238" s="172" t="s">
        <v>335</v>
      </c>
      <c r="C238" s="171">
        <v>174393</v>
      </c>
      <c r="D238" s="171"/>
      <c r="E238" s="171">
        <v>0</v>
      </c>
      <c r="F238" s="171">
        <v>0</v>
      </c>
      <c r="G238" s="171">
        <v>12340.06</v>
      </c>
      <c r="H238" s="171"/>
      <c r="I238" s="171"/>
      <c r="J238" s="171"/>
      <c r="K238" s="171"/>
      <c r="L238" s="171"/>
      <c r="M238" s="171"/>
      <c r="N238" s="171"/>
      <c r="O238" s="171"/>
      <c r="P238" s="171"/>
      <c r="Q238" s="171">
        <f t="shared" si="3"/>
        <v>12340.06</v>
      </c>
      <c r="R238"/>
      <c r="S238"/>
      <c r="T238" s="3"/>
      <c r="U238"/>
      <c r="V238"/>
      <c r="X238"/>
      <c r="Y238"/>
      <c r="Z238"/>
      <c r="AA238"/>
      <c r="AB238"/>
      <c r="AC238"/>
    </row>
    <row r="239" spans="1:29" x14ac:dyDescent="0.25">
      <c r="B239" s="170" t="s">
        <v>336</v>
      </c>
      <c r="C239" s="171">
        <v>7681874</v>
      </c>
      <c r="D239" s="171"/>
      <c r="E239" s="171">
        <v>0</v>
      </c>
      <c r="F239" s="171">
        <v>0</v>
      </c>
      <c r="G239" s="171">
        <v>233358.33000000002</v>
      </c>
      <c r="H239" s="171"/>
      <c r="I239" s="171"/>
      <c r="J239" s="171"/>
      <c r="K239" s="171"/>
      <c r="L239" s="171"/>
      <c r="M239" s="171"/>
      <c r="N239" s="171"/>
      <c r="O239" s="171"/>
      <c r="P239" s="171"/>
      <c r="Q239" s="171">
        <f t="shared" si="3"/>
        <v>233358.33000000002</v>
      </c>
      <c r="T239" s="3"/>
    </row>
    <row r="240" spans="1:29" x14ac:dyDescent="0.25">
      <c r="B240" s="172" t="s">
        <v>338</v>
      </c>
      <c r="C240" s="171">
        <v>379218</v>
      </c>
      <c r="D240" s="171"/>
      <c r="E240" s="171">
        <v>0</v>
      </c>
      <c r="F240" s="171">
        <v>0</v>
      </c>
      <c r="G240" s="171">
        <v>0</v>
      </c>
      <c r="H240" s="171"/>
      <c r="I240" s="171"/>
      <c r="J240" s="171"/>
      <c r="K240" s="171"/>
      <c r="L240" s="171"/>
      <c r="M240" s="171"/>
      <c r="N240" s="171"/>
      <c r="O240" s="171"/>
      <c r="P240" s="171"/>
      <c r="Q240" s="171">
        <f t="shared" si="3"/>
        <v>0</v>
      </c>
      <c r="T240" s="3"/>
    </row>
    <row r="241" spans="1:29" x14ac:dyDescent="0.25">
      <c r="B241" s="172" t="s">
        <v>339</v>
      </c>
      <c r="C241" s="171">
        <v>62000</v>
      </c>
      <c r="D241" s="171"/>
      <c r="E241" s="171">
        <v>0</v>
      </c>
      <c r="F241" s="171"/>
      <c r="G241" s="171">
        <v>0</v>
      </c>
      <c r="H241" s="171"/>
      <c r="I241" s="171"/>
      <c r="J241" s="171"/>
      <c r="K241" s="171"/>
      <c r="L241" s="171"/>
      <c r="M241" s="171"/>
      <c r="N241" s="171"/>
      <c r="O241" s="171"/>
      <c r="P241" s="171"/>
      <c r="Q241" s="171">
        <f t="shared" si="3"/>
        <v>0</v>
      </c>
      <c r="T241" s="3"/>
    </row>
    <row r="242" spans="1:29" x14ac:dyDescent="0.25">
      <c r="B242" s="172" t="s">
        <v>340</v>
      </c>
      <c r="C242" s="182">
        <v>5944248</v>
      </c>
      <c r="D242" s="169"/>
      <c r="E242" s="182">
        <v>0</v>
      </c>
      <c r="F242" s="182"/>
      <c r="G242" s="182">
        <v>213580</v>
      </c>
      <c r="H242" s="182"/>
      <c r="I242" s="182"/>
      <c r="J242" s="182"/>
      <c r="K242" s="182"/>
      <c r="L242" s="182"/>
      <c r="M242" s="182"/>
      <c r="N242" s="182"/>
      <c r="O242" s="182"/>
      <c r="P242" s="182"/>
      <c r="Q242" s="182">
        <f t="shared" si="3"/>
        <v>213580</v>
      </c>
      <c r="T242" s="3"/>
    </row>
    <row r="243" spans="1:29" s="34" customFormat="1" x14ac:dyDescent="0.25">
      <c r="A243"/>
      <c r="B243" s="172" t="s">
        <v>341</v>
      </c>
      <c r="C243" s="171">
        <v>1296408</v>
      </c>
      <c r="D243" s="171"/>
      <c r="E243" s="171">
        <v>0</v>
      </c>
      <c r="F243" s="171">
        <v>0</v>
      </c>
      <c r="G243" s="171">
        <v>19778.330000000002</v>
      </c>
      <c r="H243" s="171"/>
      <c r="I243" s="171"/>
      <c r="J243" s="171"/>
      <c r="K243" s="171"/>
      <c r="L243" s="171"/>
      <c r="M243" s="171"/>
      <c r="N243" s="171"/>
      <c r="O243" s="171"/>
      <c r="P243" s="171"/>
      <c r="Q243" s="171">
        <f t="shared" si="3"/>
        <v>19778.330000000002</v>
      </c>
      <c r="R243"/>
      <c r="S243"/>
      <c r="T243" s="3"/>
      <c r="U243"/>
      <c r="V243"/>
      <c r="X243"/>
      <c r="Y243"/>
      <c r="Z243"/>
      <c r="AA243"/>
      <c r="AB243"/>
      <c r="AC243"/>
    </row>
    <row r="244" spans="1:29" x14ac:dyDescent="0.25">
      <c r="B244" s="168" t="s">
        <v>46</v>
      </c>
      <c r="C244" s="181">
        <v>235537216</v>
      </c>
      <c r="D244" s="171"/>
      <c r="E244" s="181">
        <v>884462.77</v>
      </c>
      <c r="F244" s="181">
        <v>2606642.5099999998</v>
      </c>
      <c r="G244" s="181">
        <v>10385544.02</v>
      </c>
      <c r="H244" s="181"/>
      <c r="I244" s="181"/>
      <c r="J244" s="181"/>
      <c r="K244" s="181"/>
      <c r="L244" s="181"/>
      <c r="M244" s="181"/>
      <c r="N244" s="181"/>
      <c r="O244" s="181"/>
      <c r="P244" s="181"/>
      <c r="Q244" s="181">
        <f t="shared" si="3"/>
        <v>13876649.299999999</v>
      </c>
      <c r="T244" s="3"/>
    </row>
    <row r="245" spans="1:29" x14ac:dyDescent="0.25">
      <c r="B245" s="170" t="s">
        <v>342</v>
      </c>
      <c r="C245" s="171">
        <v>31946142</v>
      </c>
      <c r="D245" s="171"/>
      <c r="E245" s="171">
        <v>170990.85</v>
      </c>
      <c r="F245" s="171">
        <v>0</v>
      </c>
      <c r="G245" s="171">
        <v>45562.16</v>
      </c>
      <c r="H245" s="171"/>
      <c r="I245" s="171"/>
      <c r="J245" s="171"/>
      <c r="K245" s="171"/>
      <c r="L245" s="171"/>
      <c r="M245" s="171"/>
      <c r="N245" s="171"/>
      <c r="O245" s="171"/>
      <c r="P245" s="171"/>
      <c r="Q245" s="171">
        <f t="shared" si="3"/>
        <v>216553.01</v>
      </c>
      <c r="T245" s="3"/>
    </row>
    <row r="246" spans="1:29" x14ac:dyDescent="0.25">
      <c r="B246" s="172" t="s">
        <v>343</v>
      </c>
      <c r="C246" s="171">
        <v>31266353</v>
      </c>
      <c r="D246" s="171"/>
      <c r="E246" s="171">
        <v>170990.85</v>
      </c>
      <c r="F246" s="171">
        <v>0</v>
      </c>
      <c r="G246" s="171">
        <v>45562.16</v>
      </c>
      <c r="H246" s="171"/>
      <c r="I246" s="171"/>
      <c r="J246" s="171"/>
      <c r="K246" s="171"/>
      <c r="L246" s="171"/>
      <c r="M246" s="171"/>
      <c r="N246" s="171"/>
      <c r="O246" s="171"/>
      <c r="P246" s="171"/>
      <c r="Q246" s="171">
        <f t="shared" si="3"/>
        <v>216553.01</v>
      </c>
      <c r="T246" s="3"/>
    </row>
    <row r="247" spans="1:29" x14ac:dyDescent="0.25">
      <c r="B247" s="172" t="s">
        <v>478</v>
      </c>
      <c r="C247" s="171">
        <v>679789</v>
      </c>
      <c r="D247" s="171"/>
      <c r="E247" s="171">
        <v>0</v>
      </c>
      <c r="F247" s="171"/>
      <c r="G247" s="171"/>
      <c r="H247" s="171"/>
      <c r="I247" s="171"/>
      <c r="J247" s="171"/>
      <c r="K247" s="171"/>
      <c r="L247" s="171"/>
      <c r="M247" s="171"/>
      <c r="N247" s="171"/>
      <c r="O247" s="171"/>
      <c r="P247" s="171"/>
      <c r="Q247" s="171">
        <f t="shared" si="3"/>
        <v>0</v>
      </c>
      <c r="T247" s="3"/>
    </row>
    <row r="248" spans="1:29" x14ac:dyDescent="0.25">
      <c r="B248" s="170" t="s">
        <v>344</v>
      </c>
      <c r="C248" s="171">
        <v>57267422</v>
      </c>
      <c r="D248" s="171"/>
      <c r="E248" s="171">
        <v>173460</v>
      </c>
      <c r="F248" s="171">
        <v>238737.6</v>
      </c>
      <c r="G248" s="171">
        <v>2071209.64</v>
      </c>
      <c r="H248" s="171"/>
      <c r="I248" s="171"/>
      <c r="J248" s="171"/>
      <c r="K248" s="171"/>
      <c r="L248" s="171"/>
      <c r="M248" s="171"/>
      <c r="N248" s="171"/>
      <c r="O248" s="171"/>
      <c r="P248" s="171"/>
      <c r="Q248" s="171">
        <f t="shared" si="3"/>
        <v>2483407.2399999998</v>
      </c>
      <c r="T248" s="3"/>
    </row>
    <row r="249" spans="1:29" s="34" customFormat="1" x14ac:dyDescent="0.25">
      <c r="A249"/>
      <c r="B249" s="172" t="s">
        <v>345</v>
      </c>
      <c r="C249" s="171">
        <v>54265348</v>
      </c>
      <c r="D249" s="171"/>
      <c r="E249" s="171">
        <v>173460</v>
      </c>
      <c r="F249" s="171">
        <v>238737.6</v>
      </c>
      <c r="G249" s="171">
        <v>2071209.64</v>
      </c>
      <c r="H249" s="171"/>
      <c r="I249" s="171"/>
      <c r="J249" s="171"/>
      <c r="K249" s="171"/>
      <c r="L249" s="171"/>
      <c r="M249" s="171"/>
      <c r="N249" s="171"/>
      <c r="O249" s="171"/>
      <c r="P249" s="171"/>
      <c r="Q249" s="171">
        <f t="shared" si="3"/>
        <v>2483407.2399999998</v>
      </c>
      <c r="R249"/>
      <c r="S249"/>
      <c r="T249" s="3"/>
      <c r="U249"/>
      <c r="V249"/>
      <c r="X249"/>
      <c r="Y249"/>
      <c r="Z249"/>
      <c r="AA249"/>
      <c r="AB249"/>
      <c r="AC249"/>
    </row>
    <row r="250" spans="1:29" s="34" customFormat="1" x14ac:dyDescent="0.25">
      <c r="A250"/>
      <c r="B250" s="172" t="s">
        <v>346</v>
      </c>
      <c r="C250" s="171">
        <v>3002074</v>
      </c>
      <c r="D250" s="171"/>
      <c r="E250" s="171">
        <v>0</v>
      </c>
      <c r="F250" s="171">
        <v>0</v>
      </c>
      <c r="G250" s="171"/>
      <c r="H250" s="171"/>
      <c r="I250" s="171"/>
      <c r="J250" s="171"/>
      <c r="K250" s="171"/>
      <c r="L250" s="171"/>
      <c r="M250" s="171"/>
      <c r="N250" s="171"/>
      <c r="O250" s="171"/>
      <c r="P250" s="171"/>
      <c r="Q250" s="171">
        <f t="shared" si="3"/>
        <v>0</v>
      </c>
      <c r="R250"/>
      <c r="S250"/>
      <c r="T250" s="3"/>
      <c r="U250"/>
      <c r="V250"/>
      <c r="X250"/>
      <c r="Y250"/>
      <c r="Z250"/>
      <c r="AA250"/>
      <c r="AB250"/>
      <c r="AC250"/>
    </row>
    <row r="251" spans="1:29" x14ac:dyDescent="0.25">
      <c r="B251" s="170" t="s">
        <v>347</v>
      </c>
      <c r="C251" s="171">
        <v>2370509</v>
      </c>
      <c r="D251" s="171"/>
      <c r="E251" s="171">
        <v>0</v>
      </c>
      <c r="F251" s="171">
        <v>0</v>
      </c>
      <c r="G251" s="171">
        <v>0</v>
      </c>
      <c r="H251" s="171"/>
      <c r="I251" s="171"/>
      <c r="J251" s="171"/>
      <c r="K251" s="171"/>
      <c r="L251" s="171"/>
      <c r="M251" s="171"/>
      <c r="N251" s="171"/>
      <c r="O251" s="171"/>
      <c r="P251" s="171"/>
      <c r="Q251" s="171">
        <f t="shared" si="3"/>
        <v>0</v>
      </c>
      <c r="T251" s="3"/>
    </row>
    <row r="252" spans="1:29" s="34" customFormat="1" x14ac:dyDescent="0.25">
      <c r="A252"/>
      <c r="B252" s="172" t="s">
        <v>348</v>
      </c>
      <c r="C252" s="171">
        <v>2370509</v>
      </c>
      <c r="D252" s="171"/>
      <c r="E252" s="171">
        <v>0</v>
      </c>
      <c r="F252" s="171">
        <v>0</v>
      </c>
      <c r="G252" s="171">
        <v>0</v>
      </c>
      <c r="H252" s="171"/>
      <c r="I252" s="171"/>
      <c r="J252" s="171"/>
      <c r="K252" s="171"/>
      <c r="L252" s="171"/>
      <c r="M252" s="171"/>
      <c r="N252" s="171"/>
      <c r="O252" s="171"/>
      <c r="P252" s="171"/>
      <c r="Q252" s="171">
        <f t="shared" si="3"/>
        <v>0</v>
      </c>
      <c r="R252"/>
      <c r="S252"/>
      <c r="T252" s="3"/>
      <c r="U252"/>
      <c r="V252"/>
      <c r="X252"/>
      <c r="Y252"/>
      <c r="Z252"/>
      <c r="AA252"/>
      <c r="AB252"/>
      <c r="AC252"/>
    </row>
    <row r="253" spans="1:29" x14ac:dyDescent="0.25">
      <c r="B253" s="170" t="s">
        <v>349</v>
      </c>
      <c r="C253" s="171">
        <v>5692443</v>
      </c>
      <c r="D253" s="171"/>
      <c r="E253" s="171">
        <v>0</v>
      </c>
      <c r="F253" s="171">
        <v>47200</v>
      </c>
      <c r="G253" s="171">
        <v>4999975.24</v>
      </c>
      <c r="H253" s="171"/>
      <c r="I253" s="171"/>
      <c r="J253" s="171"/>
      <c r="K253" s="171"/>
      <c r="L253" s="171"/>
      <c r="M253" s="171"/>
      <c r="N253" s="171"/>
      <c r="O253" s="171"/>
      <c r="P253" s="171"/>
      <c r="Q253" s="171">
        <f t="shared" si="3"/>
        <v>5047175.24</v>
      </c>
      <c r="T253" s="3"/>
    </row>
    <row r="254" spans="1:29" x14ac:dyDescent="0.25">
      <c r="B254" s="172" t="s">
        <v>350</v>
      </c>
      <c r="C254" s="171">
        <v>5692443</v>
      </c>
      <c r="D254" s="171"/>
      <c r="E254" s="171">
        <v>0</v>
      </c>
      <c r="F254" s="171">
        <v>47200</v>
      </c>
      <c r="G254" s="171">
        <v>4999975.24</v>
      </c>
      <c r="H254" s="171"/>
      <c r="I254" s="171"/>
      <c r="J254" s="171"/>
      <c r="K254" s="171"/>
      <c r="L254" s="171"/>
      <c r="M254" s="171"/>
      <c r="N254" s="171"/>
      <c r="O254" s="171"/>
      <c r="P254" s="171"/>
      <c r="Q254" s="171">
        <f t="shared" si="3"/>
        <v>5047175.24</v>
      </c>
      <c r="T254" s="3"/>
    </row>
    <row r="255" spans="1:29" s="34" customFormat="1" x14ac:dyDescent="0.25">
      <c r="A255"/>
      <c r="B255" s="170" t="s">
        <v>351</v>
      </c>
      <c r="C255" s="171">
        <v>14582814</v>
      </c>
      <c r="D255" s="171"/>
      <c r="E255" s="171">
        <v>0</v>
      </c>
      <c r="F255" s="171">
        <v>0</v>
      </c>
      <c r="G255" s="171">
        <v>105279.6</v>
      </c>
      <c r="H255" s="171"/>
      <c r="I255" s="171"/>
      <c r="J255" s="171"/>
      <c r="K255" s="171"/>
      <c r="L255" s="171"/>
      <c r="M255" s="171"/>
      <c r="N255" s="171"/>
      <c r="O255" s="171"/>
      <c r="P255" s="171"/>
      <c r="Q255" s="171">
        <f t="shared" si="3"/>
        <v>105279.6</v>
      </c>
      <c r="R255"/>
      <c r="S255"/>
      <c r="T255" s="3"/>
      <c r="U255"/>
      <c r="V255"/>
      <c r="X255"/>
      <c r="Y255"/>
      <c r="Z255"/>
      <c r="AA255"/>
      <c r="AB255"/>
      <c r="AC255"/>
    </row>
    <row r="256" spans="1:29" x14ac:dyDescent="0.25">
      <c r="B256" s="172" t="s">
        <v>352</v>
      </c>
      <c r="C256" s="171">
        <v>14582814</v>
      </c>
      <c r="D256" s="171"/>
      <c r="E256" s="171">
        <v>0</v>
      </c>
      <c r="F256" s="171">
        <v>0</v>
      </c>
      <c r="G256" s="171">
        <v>105279.6</v>
      </c>
      <c r="H256" s="171"/>
      <c r="I256" s="171"/>
      <c r="J256" s="171"/>
      <c r="K256" s="171"/>
      <c r="L256" s="171"/>
      <c r="M256" s="171"/>
      <c r="N256" s="171"/>
      <c r="O256" s="171"/>
      <c r="P256" s="171"/>
      <c r="Q256" s="171">
        <f t="shared" si="3"/>
        <v>105279.6</v>
      </c>
      <c r="T256" s="3"/>
    </row>
    <row r="257" spans="1:29" s="34" customFormat="1" x14ac:dyDescent="0.25">
      <c r="A257"/>
      <c r="B257" s="170" t="s">
        <v>353</v>
      </c>
      <c r="C257" s="171">
        <v>16147221</v>
      </c>
      <c r="D257" s="171"/>
      <c r="E257" s="171">
        <v>311520</v>
      </c>
      <c r="F257" s="171">
        <v>2030364.99</v>
      </c>
      <c r="G257" s="171">
        <v>2619714.58</v>
      </c>
      <c r="H257" s="171"/>
      <c r="I257" s="171"/>
      <c r="J257" s="171"/>
      <c r="K257" s="171"/>
      <c r="L257" s="171"/>
      <c r="M257" s="171"/>
      <c r="N257" s="171"/>
      <c r="O257" s="171"/>
      <c r="P257" s="171"/>
      <c r="Q257" s="171">
        <f t="shared" si="3"/>
        <v>4961599.57</v>
      </c>
      <c r="R257"/>
      <c r="S257"/>
      <c r="T257" s="3"/>
      <c r="U257"/>
      <c r="V257"/>
      <c r="X257"/>
      <c r="Y257"/>
      <c r="Z257"/>
      <c r="AA257"/>
      <c r="AB257"/>
      <c r="AC257"/>
    </row>
    <row r="258" spans="1:29" x14ac:dyDescent="0.25">
      <c r="B258" s="172" t="s">
        <v>354</v>
      </c>
      <c r="C258" s="171">
        <v>16147221</v>
      </c>
      <c r="D258" s="171"/>
      <c r="E258" s="171">
        <v>311520</v>
      </c>
      <c r="F258" s="171">
        <v>2030364.99</v>
      </c>
      <c r="G258" s="171">
        <v>2619714.58</v>
      </c>
      <c r="H258" s="171"/>
      <c r="I258" s="171"/>
      <c r="J258" s="171"/>
      <c r="K258" s="171"/>
      <c r="L258" s="171"/>
      <c r="M258" s="171"/>
      <c r="N258" s="171"/>
      <c r="O258" s="171"/>
      <c r="P258" s="171"/>
      <c r="Q258" s="171">
        <f t="shared" si="3"/>
        <v>4961599.57</v>
      </c>
      <c r="T258" s="3"/>
    </row>
    <row r="259" spans="1:29" s="34" customFormat="1" x14ac:dyDescent="0.25">
      <c r="A259"/>
      <c r="B259" s="170" t="s">
        <v>355</v>
      </c>
      <c r="C259" s="171">
        <v>53417344</v>
      </c>
      <c r="D259" s="171"/>
      <c r="E259" s="171">
        <v>0</v>
      </c>
      <c r="F259" s="171">
        <v>108265.92000000004</v>
      </c>
      <c r="G259" s="171">
        <v>482105.8</v>
      </c>
      <c r="H259" s="171"/>
      <c r="I259" s="171"/>
      <c r="J259" s="171"/>
      <c r="K259" s="171"/>
      <c r="L259" s="171"/>
      <c r="M259" s="171"/>
      <c r="N259" s="171"/>
      <c r="O259" s="171"/>
      <c r="P259" s="171"/>
      <c r="Q259" s="171">
        <f t="shared" si="3"/>
        <v>590371.72</v>
      </c>
      <c r="R259"/>
      <c r="S259"/>
      <c r="T259" s="3"/>
      <c r="U259"/>
      <c r="V259"/>
      <c r="X259"/>
      <c r="Y259"/>
      <c r="Z259"/>
      <c r="AA259"/>
      <c r="AB259"/>
      <c r="AC259"/>
    </row>
    <row r="260" spans="1:29" x14ac:dyDescent="0.25">
      <c r="B260" s="172" t="s">
        <v>356</v>
      </c>
      <c r="C260" s="171">
        <v>43839448</v>
      </c>
      <c r="D260" s="171"/>
      <c r="E260" s="171">
        <v>0</v>
      </c>
      <c r="F260" s="171">
        <v>0</v>
      </c>
      <c r="G260" s="171">
        <v>77000</v>
      </c>
      <c r="H260" s="171"/>
      <c r="I260" s="171"/>
      <c r="J260" s="171"/>
      <c r="K260" s="171"/>
      <c r="L260" s="171"/>
      <c r="M260" s="171"/>
      <c r="N260" s="171"/>
      <c r="O260" s="171"/>
      <c r="P260" s="171"/>
      <c r="Q260" s="171">
        <f t="shared" si="3"/>
        <v>77000</v>
      </c>
      <c r="T260" s="3"/>
    </row>
    <row r="261" spans="1:29" s="34" customFormat="1" x14ac:dyDescent="0.25">
      <c r="A261"/>
      <c r="B261" s="172" t="s">
        <v>357</v>
      </c>
      <c r="C261" s="171">
        <v>9577896</v>
      </c>
      <c r="D261" s="171"/>
      <c r="E261" s="171">
        <v>0</v>
      </c>
      <c r="F261" s="171">
        <v>108265.92000000004</v>
      </c>
      <c r="G261" s="171">
        <v>405105.8</v>
      </c>
      <c r="H261" s="171"/>
      <c r="I261" s="171"/>
      <c r="J261" s="171"/>
      <c r="K261" s="171"/>
      <c r="L261" s="171"/>
      <c r="M261" s="171"/>
      <c r="N261" s="171"/>
      <c r="O261" s="171"/>
      <c r="P261" s="171"/>
      <c r="Q261" s="171">
        <f t="shared" si="3"/>
        <v>513371.72000000003</v>
      </c>
      <c r="R261"/>
      <c r="S261"/>
      <c r="T261" s="3"/>
      <c r="U261"/>
      <c r="V261"/>
      <c r="X261"/>
      <c r="Y261"/>
      <c r="Z261"/>
      <c r="AA261"/>
      <c r="AB261"/>
      <c r="AC261"/>
    </row>
    <row r="262" spans="1:29" x14ac:dyDescent="0.25">
      <c r="B262" s="170" t="s">
        <v>358</v>
      </c>
      <c r="C262" s="171">
        <v>54113321</v>
      </c>
      <c r="D262" s="171"/>
      <c r="E262" s="171">
        <v>228491.92</v>
      </c>
      <c r="F262" s="171">
        <v>182074</v>
      </c>
      <c r="G262" s="171">
        <v>61697</v>
      </c>
      <c r="H262" s="171"/>
      <c r="I262" s="171"/>
      <c r="J262" s="171"/>
      <c r="K262" s="171"/>
      <c r="L262" s="171"/>
      <c r="M262" s="171"/>
      <c r="N262" s="171"/>
      <c r="O262" s="171"/>
      <c r="P262" s="171"/>
      <c r="Q262" s="171">
        <f t="shared" si="3"/>
        <v>472262.92000000004</v>
      </c>
      <c r="T262" s="3"/>
    </row>
    <row r="263" spans="1:29" x14ac:dyDescent="0.25">
      <c r="B263" s="172" t="s">
        <v>359</v>
      </c>
      <c r="C263" s="171">
        <v>45090427</v>
      </c>
      <c r="D263" s="171"/>
      <c r="E263" s="171">
        <v>0</v>
      </c>
      <c r="F263" s="171"/>
      <c r="G263" s="171">
        <v>0</v>
      </c>
      <c r="H263" s="171"/>
      <c r="I263" s="171"/>
      <c r="J263" s="171"/>
      <c r="K263" s="171"/>
      <c r="L263" s="171"/>
      <c r="M263" s="171"/>
      <c r="N263" s="171"/>
      <c r="O263" s="171"/>
      <c r="P263" s="171"/>
      <c r="Q263" s="171">
        <f t="shared" si="3"/>
        <v>0</v>
      </c>
      <c r="T263" s="3"/>
    </row>
    <row r="264" spans="1:29" x14ac:dyDescent="0.25">
      <c r="B264" s="172" t="s">
        <v>361</v>
      </c>
      <c r="C264" s="182">
        <v>4202775</v>
      </c>
      <c r="D264" s="169"/>
      <c r="E264" s="182">
        <v>0</v>
      </c>
      <c r="F264" s="182">
        <v>0</v>
      </c>
      <c r="G264" s="182">
        <v>0</v>
      </c>
      <c r="H264" s="182"/>
      <c r="I264" s="182"/>
      <c r="J264" s="182"/>
      <c r="K264" s="182"/>
      <c r="L264" s="182"/>
      <c r="M264" s="182"/>
      <c r="N264" s="182"/>
      <c r="O264" s="182"/>
      <c r="P264" s="182"/>
      <c r="Q264" s="182">
        <f t="shared" si="3"/>
        <v>0</v>
      </c>
      <c r="T264" s="3"/>
    </row>
    <row r="265" spans="1:29" x14ac:dyDescent="0.25">
      <c r="B265" s="172" t="s">
        <v>362</v>
      </c>
      <c r="C265" s="182">
        <v>4820119</v>
      </c>
      <c r="D265" s="169"/>
      <c r="E265" s="182">
        <v>228491.92</v>
      </c>
      <c r="F265" s="182">
        <v>182074</v>
      </c>
      <c r="G265" s="182">
        <v>61697</v>
      </c>
      <c r="H265" s="182"/>
      <c r="I265" s="182"/>
      <c r="J265" s="182"/>
      <c r="K265" s="182"/>
      <c r="L265" s="182"/>
      <c r="M265" s="182"/>
      <c r="N265" s="182"/>
      <c r="O265" s="182"/>
      <c r="P265" s="182"/>
      <c r="Q265" s="182">
        <f t="shared" si="3"/>
        <v>472262.92000000004</v>
      </c>
      <c r="T265" s="3"/>
    </row>
    <row r="266" spans="1:29" x14ac:dyDescent="0.25">
      <c r="B266" s="166" t="s">
        <v>47</v>
      </c>
      <c r="C266" s="167">
        <v>26295115059</v>
      </c>
      <c r="D266" s="167"/>
      <c r="E266" s="167">
        <v>1953794762.3299999</v>
      </c>
      <c r="F266" s="167">
        <v>2003933287.6499999</v>
      </c>
      <c r="G266" s="167">
        <v>2000180823.03</v>
      </c>
      <c r="H266" s="167"/>
      <c r="I266" s="167"/>
      <c r="J266" s="167"/>
      <c r="K266" s="167"/>
      <c r="L266" s="167"/>
      <c r="M266" s="167"/>
      <c r="N266" s="167"/>
      <c r="O266" s="167"/>
      <c r="P266" s="167"/>
      <c r="Q266" s="167">
        <f t="shared" ref="Q266:Q329" si="4">SUM(E266:P266)</f>
        <v>5957908873.0099993</v>
      </c>
      <c r="T266" s="3"/>
    </row>
    <row r="267" spans="1:29" s="34" customFormat="1" x14ac:dyDescent="0.25">
      <c r="A267"/>
      <c r="B267" s="168" t="s">
        <v>48</v>
      </c>
      <c r="C267" s="181">
        <v>11484500</v>
      </c>
      <c r="D267" s="171"/>
      <c r="E267" s="181">
        <v>0</v>
      </c>
      <c r="F267" s="181">
        <v>0</v>
      </c>
      <c r="G267" s="181">
        <v>0</v>
      </c>
      <c r="H267" s="181"/>
      <c r="I267" s="181"/>
      <c r="J267" s="181"/>
      <c r="K267" s="181"/>
      <c r="L267" s="181"/>
      <c r="M267" s="181"/>
      <c r="N267" s="181"/>
      <c r="O267" s="181"/>
      <c r="P267" s="181"/>
      <c r="Q267" s="181">
        <f t="shared" si="4"/>
        <v>0</v>
      </c>
      <c r="R267"/>
      <c r="S267"/>
      <c r="T267" s="3"/>
      <c r="U267"/>
      <c r="X267"/>
      <c r="Y267"/>
      <c r="Z267"/>
      <c r="AA267"/>
      <c r="AB267"/>
      <c r="AC267"/>
    </row>
    <row r="268" spans="1:29" x14ac:dyDescent="0.25">
      <c r="B268" s="170" t="s">
        <v>366</v>
      </c>
      <c r="C268" s="171">
        <v>6150000</v>
      </c>
      <c r="D268" s="171"/>
      <c r="E268" s="171">
        <v>0</v>
      </c>
      <c r="F268" s="171">
        <v>0</v>
      </c>
      <c r="G268" s="171">
        <v>0</v>
      </c>
      <c r="H268" s="171"/>
      <c r="I268" s="171"/>
      <c r="J268" s="171"/>
      <c r="K268" s="171"/>
      <c r="L268" s="171"/>
      <c r="M268" s="171"/>
      <c r="N268" s="171"/>
      <c r="O268" s="171"/>
      <c r="P268" s="171"/>
      <c r="Q268" s="171">
        <f t="shared" si="4"/>
        <v>0</v>
      </c>
      <c r="T268" s="3"/>
      <c r="V268" s="2"/>
      <c r="W268" s="2"/>
    </row>
    <row r="269" spans="1:29" s="34" customFormat="1" x14ac:dyDescent="0.25">
      <c r="A269"/>
      <c r="B269" s="172" t="s">
        <v>367</v>
      </c>
      <c r="C269" s="171">
        <v>50000</v>
      </c>
      <c r="D269" s="171"/>
      <c r="E269" s="171">
        <v>0</v>
      </c>
      <c r="F269" s="171"/>
      <c r="G269" s="171"/>
      <c r="H269" s="171"/>
      <c r="I269" s="171"/>
      <c r="J269" s="171"/>
      <c r="K269" s="171"/>
      <c r="L269" s="171"/>
      <c r="M269" s="171"/>
      <c r="N269" s="171"/>
      <c r="O269" s="171"/>
      <c r="P269" s="171"/>
      <c r="Q269" s="171">
        <f t="shared" si="4"/>
        <v>0</v>
      </c>
      <c r="R269"/>
      <c r="S269"/>
      <c r="T269" s="3"/>
      <c r="U269"/>
      <c r="V269" s="137"/>
      <c r="W269" s="137"/>
      <c r="X269"/>
      <c r="Y269"/>
      <c r="Z269"/>
      <c r="AA269"/>
      <c r="AB269"/>
      <c r="AC269"/>
    </row>
    <row r="270" spans="1:29" x14ac:dyDescent="0.25">
      <c r="B270" s="172" t="s">
        <v>368</v>
      </c>
      <c r="C270" s="171">
        <v>6100000</v>
      </c>
      <c r="D270" s="171"/>
      <c r="E270" s="171">
        <v>0</v>
      </c>
      <c r="F270" s="171">
        <v>0</v>
      </c>
      <c r="G270" s="171">
        <v>0</v>
      </c>
      <c r="H270" s="171"/>
      <c r="I270" s="171"/>
      <c r="J270" s="171"/>
      <c r="K270" s="171"/>
      <c r="L270" s="171"/>
      <c r="M270" s="171"/>
      <c r="N270" s="171"/>
      <c r="O270" s="171"/>
      <c r="P270" s="171"/>
      <c r="Q270" s="171">
        <f t="shared" si="4"/>
        <v>0</v>
      </c>
      <c r="T270" s="3"/>
    </row>
    <row r="271" spans="1:29" x14ac:dyDescent="0.25">
      <c r="B271" s="170" t="s">
        <v>369</v>
      </c>
      <c r="C271" s="171">
        <v>594500</v>
      </c>
      <c r="D271" s="171"/>
      <c r="E271" s="171">
        <v>0</v>
      </c>
      <c r="F271" s="171"/>
      <c r="G271" s="171"/>
      <c r="H271" s="171"/>
      <c r="I271" s="171"/>
      <c r="J271" s="171"/>
      <c r="K271" s="171"/>
      <c r="L271" s="171"/>
      <c r="M271" s="171"/>
      <c r="N271" s="171"/>
      <c r="O271" s="171"/>
      <c r="P271" s="171"/>
      <c r="Q271" s="171">
        <f t="shared" si="4"/>
        <v>0</v>
      </c>
      <c r="T271" s="3"/>
    </row>
    <row r="272" spans="1:29" s="34" customFormat="1" x14ac:dyDescent="0.25">
      <c r="A272"/>
      <c r="B272" s="172" t="s">
        <v>370</v>
      </c>
      <c r="C272" s="171">
        <v>594500</v>
      </c>
      <c r="D272" s="171"/>
      <c r="E272" s="171">
        <v>0</v>
      </c>
      <c r="F272" s="171"/>
      <c r="G272" s="171"/>
      <c r="H272" s="171"/>
      <c r="I272" s="171"/>
      <c r="J272" s="171"/>
      <c r="K272" s="171"/>
      <c r="L272" s="171"/>
      <c r="M272" s="171"/>
      <c r="N272" s="171"/>
      <c r="O272" s="171"/>
      <c r="P272" s="171"/>
      <c r="Q272" s="171">
        <f t="shared" si="4"/>
        <v>0</v>
      </c>
      <c r="R272"/>
      <c r="S272"/>
      <c r="T272" s="3"/>
      <c r="U272"/>
      <c r="V272"/>
      <c r="X272"/>
      <c r="Y272"/>
      <c r="Z272"/>
      <c r="AA272"/>
      <c r="AB272"/>
      <c r="AC272"/>
    </row>
    <row r="273" spans="1:29" x14ac:dyDescent="0.25">
      <c r="B273" s="170" t="s">
        <v>371</v>
      </c>
      <c r="C273" s="171">
        <v>3440000</v>
      </c>
      <c r="D273" s="171"/>
      <c r="E273" s="171">
        <v>0</v>
      </c>
      <c r="F273" s="171"/>
      <c r="G273" s="171"/>
      <c r="H273" s="171"/>
      <c r="I273" s="171"/>
      <c r="J273" s="171"/>
      <c r="K273" s="171"/>
      <c r="L273" s="171"/>
      <c r="M273" s="171"/>
      <c r="N273" s="171"/>
      <c r="O273" s="171"/>
      <c r="P273" s="171"/>
      <c r="Q273" s="171">
        <f t="shared" si="4"/>
        <v>0</v>
      </c>
      <c r="T273" s="3"/>
    </row>
    <row r="274" spans="1:29" x14ac:dyDescent="0.25">
      <c r="B274" s="172" t="s">
        <v>372</v>
      </c>
      <c r="C274" s="171">
        <v>2200000</v>
      </c>
      <c r="D274" s="171"/>
      <c r="E274" s="171">
        <v>0</v>
      </c>
      <c r="F274" s="171"/>
      <c r="G274" s="171"/>
      <c r="H274" s="171"/>
      <c r="I274" s="171"/>
      <c r="J274" s="171"/>
      <c r="K274" s="171"/>
      <c r="L274" s="171"/>
      <c r="M274" s="171"/>
      <c r="N274" s="171"/>
      <c r="O274" s="171"/>
      <c r="P274" s="171"/>
      <c r="Q274" s="171">
        <f t="shared" si="4"/>
        <v>0</v>
      </c>
      <c r="T274" s="3"/>
    </row>
    <row r="275" spans="1:29" s="34" customFormat="1" x14ac:dyDescent="0.25">
      <c r="A275"/>
      <c r="B275" s="172" t="s">
        <v>373</v>
      </c>
      <c r="C275" s="171">
        <v>1240000</v>
      </c>
      <c r="D275" s="171"/>
      <c r="E275" s="171">
        <v>0</v>
      </c>
      <c r="F275" s="171"/>
      <c r="G275" s="171"/>
      <c r="H275" s="171"/>
      <c r="I275" s="171"/>
      <c r="J275" s="171"/>
      <c r="K275" s="171"/>
      <c r="L275" s="171"/>
      <c r="M275" s="171"/>
      <c r="N275" s="171"/>
      <c r="O275" s="171"/>
      <c r="P275" s="171"/>
      <c r="Q275" s="171">
        <f t="shared" si="4"/>
        <v>0</v>
      </c>
      <c r="R275"/>
      <c r="S275"/>
      <c r="T275" s="3"/>
      <c r="U275"/>
      <c r="V275"/>
      <c r="X275"/>
      <c r="Y275"/>
      <c r="Z275"/>
      <c r="AA275"/>
      <c r="AB275"/>
      <c r="AC275"/>
    </row>
    <row r="276" spans="1:29" x14ac:dyDescent="0.25">
      <c r="B276" s="170" t="s">
        <v>376</v>
      </c>
      <c r="C276" s="182">
        <v>1300000</v>
      </c>
      <c r="D276" s="169"/>
      <c r="E276" s="182">
        <v>0</v>
      </c>
      <c r="F276" s="182"/>
      <c r="G276" s="182">
        <v>0</v>
      </c>
      <c r="H276" s="182"/>
      <c r="I276" s="182"/>
      <c r="J276" s="182"/>
      <c r="K276" s="182"/>
      <c r="L276" s="182"/>
      <c r="M276" s="182"/>
      <c r="N276" s="182"/>
      <c r="O276" s="182"/>
      <c r="P276" s="182"/>
      <c r="Q276" s="182">
        <f t="shared" si="4"/>
        <v>0</v>
      </c>
      <c r="T276" s="3"/>
    </row>
    <row r="277" spans="1:29" x14ac:dyDescent="0.25">
      <c r="B277" s="172" t="s">
        <v>378</v>
      </c>
      <c r="C277" s="171">
        <v>1300000</v>
      </c>
      <c r="D277" s="171"/>
      <c r="E277" s="171">
        <v>0</v>
      </c>
      <c r="F277" s="171"/>
      <c r="G277" s="171">
        <v>0</v>
      </c>
      <c r="H277" s="171"/>
      <c r="I277" s="171"/>
      <c r="J277" s="171"/>
      <c r="K277" s="171"/>
      <c r="L277" s="171"/>
      <c r="M277" s="171"/>
      <c r="N277" s="171"/>
      <c r="O277" s="171"/>
      <c r="P277" s="171"/>
      <c r="Q277" s="171">
        <f t="shared" si="4"/>
        <v>0</v>
      </c>
      <c r="T277" s="3"/>
    </row>
    <row r="278" spans="1:29" s="34" customFormat="1" x14ac:dyDescent="0.25">
      <c r="A278"/>
      <c r="B278" s="168" t="s">
        <v>49</v>
      </c>
      <c r="C278" s="181">
        <v>26238520559</v>
      </c>
      <c r="D278" s="171"/>
      <c r="E278" s="181">
        <v>1953794762.3299999</v>
      </c>
      <c r="F278" s="181">
        <v>2003933287.6499999</v>
      </c>
      <c r="G278" s="181">
        <v>1996253198.78</v>
      </c>
      <c r="H278" s="181"/>
      <c r="I278" s="181"/>
      <c r="J278" s="181"/>
      <c r="K278" s="181"/>
      <c r="L278" s="181"/>
      <c r="M278" s="181"/>
      <c r="N278" s="181"/>
      <c r="O278" s="181"/>
      <c r="P278" s="181"/>
      <c r="Q278" s="181">
        <f t="shared" si="4"/>
        <v>5953981248.7599993</v>
      </c>
      <c r="R278"/>
      <c r="S278"/>
      <c r="T278" s="3"/>
      <c r="U278"/>
      <c r="V278"/>
      <c r="X278"/>
      <c r="Y278"/>
      <c r="Z278"/>
      <c r="AA278"/>
      <c r="AB278"/>
      <c r="AC278"/>
    </row>
    <row r="279" spans="1:29" x14ac:dyDescent="0.25">
      <c r="B279" s="170" t="s">
        <v>381</v>
      </c>
      <c r="C279" s="171">
        <v>26238520559</v>
      </c>
      <c r="D279" s="171"/>
      <c r="E279" s="171">
        <v>1953794762.3299999</v>
      </c>
      <c r="F279" s="171">
        <v>2003933287.6499999</v>
      </c>
      <c r="G279" s="171">
        <v>1996253198.78</v>
      </c>
      <c r="H279" s="171"/>
      <c r="I279" s="171"/>
      <c r="J279" s="171"/>
      <c r="K279" s="171"/>
      <c r="L279" s="171"/>
      <c r="M279" s="171"/>
      <c r="N279" s="171"/>
      <c r="O279" s="171"/>
      <c r="P279" s="171"/>
      <c r="Q279" s="171">
        <f t="shared" si="4"/>
        <v>5953981248.7599993</v>
      </c>
      <c r="T279" s="3"/>
    </row>
    <row r="280" spans="1:29" x14ac:dyDescent="0.25">
      <c r="B280" s="172" t="s">
        <v>384</v>
      </c>
      <c r="C280" s="182">
        <v>2960338819</v>
      </c>
      <c r="D280" s="169"/>
      <c r="E280" s="182">
        <v>13946284</v>
      </c>
      <c r="F280" s="182">
        <v>64084809.319999993</v>
      </c>
      <c r="G280" s="182">
        <v>56404720.450000003</v>
      </c>
      <c r="H280" s="182"/>
      <c r="I280" s="182"/>
      <c r="J280" s="182"/>
      <c r="K280" s="182"/>
      <c r="L280" s="182"/>
      <c r="M280" s="182"/>
      <c r="N280" s="182"/>
      <c r="O280" s="182"/>
      <c r="P280" s="182"/>
      <c r="Q280" s="182">
        <f t="shared" si="4"/>
        <v>134435813.76999998</v>
      </c>
      <c r="T280" s="3"/>
    </row>
    <row r="281" spans="1:29" x14ac:dyDescent="0.25">
      <c r="B281" s="172" t="s">
        <v>479</v>
      </c>
      <c r="C281" s="171">
        <v>23278181740</v>
      </c>
      <c r="D281" s="171"/>
      <c r="E281" s="171">
        <v>1939848478.3299999</v>
      </c>
      <c r="F281" s="171">
        <v>1939848478.3299999</v>
      </c>
      <c r="G281" s="171">
        <v>1939848478.3299999</v>
      </c>
      <c r="H281" s="171"/>
      <c r="I281" s="171"/>
      <c r="J281" s="171"/>
      <c r="K281" s="171"/>
      <c r="L281" s="171"/>
      <c r="M281" s="171"/>
      <c r="N281" s="171"/>
      <c r="O281" s="171"/>
      <c r="P281" s="171"/>
      <c r="Q281" s="171">
        <f t="shared" si="4"/>
        <v>5819545434.9899998</v>
      </c>
      <c r="T281" s="3"/>
      <c r="V281" s="2"/>
      <c r="W281" s="2"/>
    </row>
    <row r="282" spans="1:29" x14ac:dyDescent="0.25">
      <c r="B282" s="168" t="s">
        <v>480</v>
      </c>
      <c r="C282" s="171">
        <v>36000000</v>
      </c>
      <c r="D282" s="171"/>
      <c r="E282" s="171">
        <v>0</v>
      </c>
      <c r="F282" s="171"/>
      <c r="G282" s="171"/>
      <c r="H282" s="171"/>
      <c r="I282" s="171"/>
      <c r="J282" s="171"/>
      <c r="K282" s="171"/>
      <c r="L282" s="171"/>
      <c r="M282" s="171"/>
      <c r="N282" s="171"/>
      <c r="O282" s="171"/>
      <c r="P282" s="171"/>
      <c r="Q282" s="171">
        <f t="shared" si="4"/>
        <v>0</v>
      </c>
      <c r="T282" s="3"/>
      <c r="V282" s="2"/>
      <c r="W282" s="2"/>
    </row>
    <row r="283" spans="1:29" x14ac:dyDescent="0.25">
      <c r="B283" s="170" t="s">
        <v>481</v>
      </c>
      <c r="C283" s="171">
        <v>36000000</v>
      </c>
      <c r="D283" s="171"/>
      <c r="E283" s="171">
        <v>0</v>
      </c>
      <c r="F283" s="171"/>
      <c r="G283" s="171"/>
      <c r="H283" s="171"/>
      <c r="I283" s="171"/>
      <c r="J283" s="171"/>
      <c r="K283" s="171"/>
      <c r="L283" s="171"/>
      <c r="M283" s="171"/>
      <c r="N283" s="171"/>
      <c r="O283" s="171"/>
      <c r="P283" s="171"/>
      <c r="Q283" s="171">
        <f t="shared" si="4"/>
        <v>0</v>
      </c>
      <c r="T283" s="3"/>
      <c r="V283" s="2"/>
      <c r="W283" s="2"/>
    </row>
    <row r="284" spans="1:29" x14ac:dyDescent="0.25">
      <c r="B284" s="172" t="s">
        <v>482</v>
      </c>
      <c r="C284" s="171">
        <v>36000000</v>
      </c>
      <c r="D284" s="171"/>
      <c r="E284" s="171">
        <v>0</v>
      </c>
      <c r="F284" s="171"/>
      <c r="G284" s="171"/>
      <c r="H284" s="171"/>
      <c r="I284" s="171"/>
      <c r="J284" s="171"/>
      <c r="K284" s="171"/>
      <c r="L284" s="171"/>
      <c r="M284" s="171"/>
      <c r="N284" s="171"/>
      <c r="O284" s="171"/>
      <c r="P284" s="171"/>
      <c r="Q284" s="171">
        <f t="shared" si="4"/>
        <v>0</v>
      </c>
      <c r="T284" s="3"/>
      <c r="V284" s="2"/>
      <c r="W284" s="2"/>
    </row>
    <row r="285" spans="1:29" x14ac:dyDescent="0.25">
      <c r="B285" s="168" t="s">
        <v>50</v>
      </c>
      <c r="C285" s="181">
        <v>9110000</v>
      </c>
      <c r="D285" s="171"/>
      <c r="E285" s="181">
        <v>0</v>
      </c>
      <c r="F285" s="181">
        <v>0</v>
      </c>
      <c r="G285" s="181">
        <v>3927624.25</v>
      </c>
      <c r="H285" s="181"/>
      <c r="I285" s="181"/>
      <c r="J285" s="181"/>
      <c r="K285" s="181"/>
      <c r="L285" s="181"/>
      <c r="M285" s="181"/>
      <c r="N285" s="181"/>
      <c r="O285" s="181"/>
      <c r="P285" s="181"/>
      <c r="Q285" s="181">
        <f t="shared" si="4"/>
        <v>3927624.25</v>
      </c>
      <c r="T285" s="3"/>
    </row>
    <row r="286" spans="1:29" x14ac:dyDescent="0.25">
      <c r="B286" s="170" t="s">
        <v>386</v>
      </c>
      <c r="C286" s="182">
        <v>9110000</v>
      </c>
      <c r="D286" s="169"/>
      <c r="E286" s="182">
        <v>0</v>
      </c>
      <c r="F286" s="182">
        <v>0</v>
      </c>
      <c r="G286" s="182">
        <v>3927624.25</v>
      </c>
      <c r="H286" s="182"/>
      <c r="I286" s="182"/>
      <c r="J286" s="182"/>
      <c r="K286" s="182"/>
      <c r="L286" s="182"/>
      <c r="M286" s="182"/>
      <c r="N286" s="182"/>
      <c r="O286" s="182"/>
      <c r="P286" s="182"/>
      <c r="Q286" s="182">
        <f t="shared" si="4"/>
        <v>3927624.25</v>
      </c>
      <c r="T286" s="3"/>
    </row>
    <row r="287" spans="1:29" x14ac:dyDescent="0.25">
      <c r="B287" s="172" t="s">
        <v>387</v>
      </c>
      <c r="C287" s="182">
        <v>9110000</v>
      </c>
      <c r="D287" s="169"/>
      <c r="E287" s="182">
        <v>0</v>
      </c>
      <c r="F287" s="182">
        <v>0</v>
      </c>
      <c r="G287" s="182">
        <v>3927624.25</v>
      </c>
      <c r="H287" s="182"/>
      <c r="I287" s="182"/>
      <c r="J287" s="182"/>
      <c r="K287" s="182"/>
      <c r="L287" s="182"/>
      <c r="M287" s="182"/>
      <c r="N287" s="182"/>
      <c r="O287" s="182"/>
      <c r="P287" s="182"/>
      <c r="Q287" s="182">
        <f t="shared" si="4"/>
        <v>3927624.25</v>
      </c>
      <c r="T287" s="3"/>
    </row>
    <row r="288" spans="1:29" s="34" customFormat="1" x14ac:dyDescent="0.25">
      <c r="A288"/>
      <c r="B288" s="166" t="s">
        <v>52</v>
      </c>
      <c r="C288" s="167">
        <v>3000000</v>
      </c>
      <c r="D288" s="167"/>
      <c r="E288" s="167">
        <v>0</v>
      </c>
      <c r="F288" s="167"/>
      <c r="G288" s="167"/>
      <c r="H288" s="167"/>
      <c r="I288" s="167"/>
      <c r="J288" s="167"/>
      <c r="K288" s="167"/>
      <c r="L288" s="167"/>
      <c r="M288" s="167"/>
      <c r="N288" s="167"/>
      <c r="O288" s="167"/>
      <c r="P288" s="167"/>
      <c r="Q288" s="167">
        <f t="shared" si="4"/>
        <v>0</v>
      </c>
      <c r="R288"/>
      <c r="S288"/>
      <c r="T288" s="3"/>
      <c r="U288"/>
      <c r="V288"/>
      <c r="X288"/>
      <c r="Y288"/>
      <c r="Z288"/>
      <c r="AA288"/>
      <c r="AB288"/>
      <c r="AC288"/>
    </row>
    <row r="289" spans="1:29" x14ac:dyDescent="0.25">
      <c r="B289" s="168" t="s">
        <v>87</v>
      </c>
      <c r="C289" s="181">
        <v>3000000</v>
      </c>
      <c r="D289" s="171"/>
      <c r="E289" s="181">
        <v>0</v>
      </c>
      <c r="F289" s="181"/>
      <c r="G289" s="181"/>
      <c r="H289" s="181"/>
      <c r="I289" s="181"/>
      <c r="J289" s="181"/>
      <c r="K289" s="181"/>
      <c r="L289" s="181"/>
      <c r="M289" s="181"/>
      <c r="N289" s="181"/>
      <c r="O289" s="181"/>
      <c r="P289" s="181"/>
      <c r="Q289" s="181">
        <f t="shared" si="4"/>
        <v>0</v>
      </c>
      <c r="T289" s="3"/>
    </row>
    <row r="290" spans="1:29" x14ac:dyDescent="0.25">
      <c r="B290" s="170" t="s">
        <v>390</v>
      </c>
      <c r="C290" s="182">
        <v>3000000</v>
      </c>
      <c r="D290" s="169"/>
      <c r="E290" s="182">
        <v>0</v>
      </c>
      <c r="F290" s="182"/>
      <c r="G290" s="182"/>
      <c r="H290" s="182"/>
      <c r="I290" s="182"/>
      <c r="J290" s="182"/>
      <c r="K290" s="182"/>
      <c r="L290" s="182"/>
      <c r="M290" s="182"/>
      <c r="N290" s="182"/>
      <c r="O290" s="182"/>
      <c r="P290" s="182"/>
      <c r="Q290" s="182">
        <f t="shared" si="4"/>
        <v>0</v>
      </c>
      <c r="T290" s="3"/>
    </row>
    <row r="291" spans="1:29" x14ac:dyDescent="0.25">
      <c r="B291" s="172" t="s">
        <v>391</v>
      </c>
      <c r="C291" s="182">
        <v>3000000</v>
      </c>
      <c r="D291" s="169"/>
      <c r="E291" s="182">
        <v>0</v>
      </c>
      <c r="F291" s="182"/>
      <c r="G291" s="182"/>
      <c r="H291" s="182"/>
      <c r="I291" s="182"/>
      <c r="J291" s="182"/>
      <c r="K291" s="182"/>
      <c r="L291" s="182"/>
      <c r="M291" s="182"/>
      <c r="N291" s="182"/>
      <c r="O291" s="182"/>
      <c r="P291" s="182"/>
      <c r="Q291" s="182">
        <f t="shared" si="4"/>
        <v>0</v>
      </c>
      <c r="T291" s="3"/>
    </row>
    <row r="292" spans="1:29" x14ac:dyDescent="0.25">
      <c r="B292" s="166" t="s">
        <v>54</v>
      </c>
      <c r="C292" s="167">
        <v>762013838</v>
      </c>
      <c r="D292" s="167"/>
      <c r="E292" s="167">
        <v>4388475.3000000007</v>
      </c>
      <c r="F292" s="167">
        <v>2163544.13</v>
      </c>
      <c r="G292" s="167">
        <v>11815685.629999999</v>
      </c>
      <c r="H292" s="167"/>
      <c r="I292" s="167"/>
      <c r="J292" s="167"/>
      <c r="K292" s="167"/>
      <c r="L292" s="167"/>
      <c r="M292" s="167"/>
      <c r="N292" s="167"/>
      <c r="O292" s="167"/>
      <c r="P292" s="167"/>
      <c r="Q292" s="167">
        <f t="shared" si="4"/>
        <v>18367705.059999999</v>
      </c>
      <c r="T292" s="3"/>
    </row>
    <row r="293" spans="1:29" x14ac:dyDescent="0.25">
      <c r="B293" s="168" t="s">
        <v>55</v>
      </c>
      <c r="C293" s="181">
        <v>191655114</v>
      </c>
      <c r="D293" s="171"/>
      <c r="E293" s="181">
        <v>3130659.22</v>
      </c>
      <c r="F293" s="181">
        <v>1533390.69</v>
      </c>
      <c r="G293" s="181">
        <v>7398663.5900000008</v>
      </c>
      <c r="H293" s="181"/>
      <c r="I293" s="181"/>
      <c r="J293" s="181"/>
      <c r="K293" s="181"/>
      <c r="L293" s="181"/>
      <c r="M293" s="181"/>
      <c r="N293" s="181"/>
      <c r="O293" s="181"/>
      <c r="P293" s="181"/>
      <c r="Q293" s="181">
        <f t="shared" si="4"/>
        <v>12062713.5</v>
      </c>
      <c r="T293" s="3"/>
    </row>
    <row r="294" spans="1:29" x14ac:dyDescent="0.25">
      <c r="B294" s="170" t="s">
        <v>392</v>
      </c>
      <c r="C294" s="171">
        <v>54721155</v>
      </c>
      <c r="D294" s="171"/>
      <c r="E294" s="171">
        <v>3034843.22</v>
      </c>
      <c r="F294" s="171">
        <v>69066.53</v>
      </c>
      <c r="G294" s="171">
        <v>604230.04</v>
      </c>
      <c r="H294" s="171"/>
      <c r="I294" s="171"/>
      <c r="J294" s="171"/>
      <c r="K294" s="171"/>
      <c r="L294" s="171"/>
      <c r="M294" s="171"/>
      <c r="N294" s="171"/>
      <c r="O294" s="171"/>
      <c r="P294" s="171"/>
      <c r="Q294" s="171">
        <f t="shared" si="4"/>
        <v>3708139.79</v>
      </c>
      <c r="T294" s="3"/>
    </row>
    <row r="295" spans="1:29" x14ac:dyDescent="0.25">
      <c r="B295" s="172" t="s">
        <v>393</v>
      </c>
      <c r="C295" s="171">
        <v>54721155</v>
      </c>
      <c r="D295" s="171"/>
      <c r="E295" s="171">
        <v>3034843.22</v>
      </c>
      <c r="F295" s="171">
        <v>69066.53</v>
      </c>
      <c r="G295" s="171">
        <v>604230.04</v>
      </c>
      <c r="H295" s="171"/>
      <c r="I295" s="171"/>
      <c r="J295" s="171"/>
      <c r="K295" s="171"/>
      <c r="L295" s="171"/>
      <c r="M295" s="171"/>
      <c r="N295" s="171"/>
      <c r="O295" s="171"/>
      <c r="P295" s="171"/>
      <c r="Q295" s="171">
        <f t="shared" si="4"/>
        <v>3708139.79</v>
      </c>
      <c r="T295" s="3"/>
    </row>
    <row r="296" spans="1:29" x14ac:dyDescent="0.25">
      <c r="B296" s="23" t="s">
        <v>394</v>
      </c>
      <c r="C296" s="171">
        <v>500000</v>
      </c>
      <c r="D296" s="171"/>
      <c r="E296" s="171">
        <v>0</v>
      </c>
      <c r="F296" s="171"/>
      <c r="G296" s="171"/>
      <c r="H296" s="171"/>
      <c r="I296" s="171"/>
      <c r="J296" s="171"/>
      <c r="K296" s="171"/>
      <c r="L296" s="171"/>
      <c r="M296" s="171"/>
      <c r="N296" s="171"/>
      <c r="O296" s="171"/>
      <c r="P296" s="171"/>
      <c r="Q296" s="171">
        <f t="shared" si="4"/>
        <v>0</v>
      </c>
      <c r="T296" s="3"/>
    </row>
    <row r="297" spans="1:29" x14ac:dyDescent="0.25">
      <c r="B297" s="75" t="s">
        <v>395</v>
      </c>
      <c r="C297" s="171">
        <v>500000</v>
      </c>
      <c r="D297" s="171"/>
      <c r="E297" s="171">
        <v>0</v>
      </c>
      <c r="F297" s="171"/>
      <c r="G297" s="171"/>
      <c r="H297" s="171"/>
      <c r="I297" s="171"/>
      <c r="J297" s="171"/>
      <c r="K297" s="171"/>
      <c r="L297" s="171"/>
      <c r="M297" s="171"/>
      <c r="N297" s="171"/>
      <c r="O297" s="171"/>
      <c r="P297" s="171"/>
      <c r="Q297" s="171">
        <f t="shared" si="4"/>
        <v>0</v>
      </c>
      <c r="T297" s="3"/>
    </row>
    <row r="298" spans="1:29" x14ac:dyDescent="0.25">
      <c r="B298" s="170" t="s">
        <v>396</v>
      </c>
      <c r="C298" s="171">
        <v>106816171</v>
      </c>
      <c r="D298" s="171"/>
      <c r="E298" s="171">
        <v>0</v>
      </c>
      <c r="F298" s="171">
        <v>1333344.1599999999</v>
      </c>
      <c r="G298" s="171">
        <v>6657463.3600000003</v>
      </c>
      <c r="H298" s="171"/>
      <c r="I298" s="171"/>
      <c r="J298" s="171"/>
      <c r="K298" s="171"/>
      <c r="L298" s="171"/>
      <c r="M298" s="171"/>
      <c r="N298" s="171"/>
      <c r="O298" s="171"/>
      <c r="P298" s="171"/>
      <c r="Q298" s="171">
        <f t="shared" si="4"/>
        <v>7990807.5200000005</v>
      </c>
      <c r="T298" s="3"/>
    </row>
    <row r="299" spans="1:29" s="34" customFormat="1" x14ac:dyDescent="0.25">
      <c r="A299"/>
      <c r="B299" s="172" t="s">
        <v>397</v>
      </c>
      <c r="C299" s="171">
        <v>106816171</v>
      </c>
      <c r="D299" s="171"/>
      <c r="E299" s="171">
        <v>0</v>
      </c>
      <c r="F299" s="171">
        <v>1333344.1599999999</v>
      </c>
      <c r="G299" s="171">
        <v>6657463.3600000003</v>
      </c>
      <c r="H299" s="171"/>
      <c r="I299" s="171"/>
      <c r="J299" s="171"/>
      <c r="K299" s="171"/>
      <c r="L299" s="171"/>
      <c r="M299" s="171"/>
      <c r="N299" s="171"/>
      <c r="O299" s="171"/>
      <c r="P299" s="171"/>
      <c r="Q299" s="171">
        <f t="shared" si="4"/>
        <v>7990807.5200000005</v>
      </c>
      <c r="R299"/>
      <c r="S299"/>
      <c r="T299" s="3"/>
      <c r="U299"/>
      <c r="V299"/>
      <c r="X299"/>
      <c r="Y299"/>
      <c r="Z299"/>
      <c r="AA299"/>
      <c r="AB299"/>
      <c r="AC299"/>
    </row>
    <row r="300" spans="1:29" x14ac:dyDescent="0.25">
      <c r="B300" s="170" t="s">
        <v>398</v>
      </c>
      <c r="C300" s="171">
        <v>27791121</v>
      </c>
      <c r="D300" s="171"/>
      <c r="E300" s="171">
        <v>95816</v>
      </c>
      <c r="F300" s="171">
        <v>0</v>
      </c>
      <c r="G300" s="171">
        <v>83999.99</v>
      </c>
      <c r="H300" s="171"/>
      <c r="I300" s="171"/>
      <c r="J300" s="171"/>
      <c r="K300" s="171"/>
      <c r="L300" s="171"/>
      <c r="M300" s="171"/>
      <c r="N300" s="171"/>
      <c r="O300" s="171"/>
      <c r="P300" s="171"/>
      <c r="Q300" s="171">
        <f t="shared" si="4"/>
        <v>179815.99</v>
      </c>
      <c r="T300" s="3"/>
    </row>
    <row r="301" spans="1:29" s="34" customFormat="1" x14ac:dyDescent="0.25">
      <c r="A301"/>
      <c r="B301" s="172" t="s">
        <v>399</v>
      </c>
      <c r="C301" s="171">
        <v>27791121</v>
      </c>
      <c r="D301" s="171"/>
      <c r="E301" s="171">
        <v>95816</v>
      </c>
      <c r="F301" s="171">
        <v>0</v>
      </c>
      <c r="G301" s="171">
        <v>83999.99</v>
      </c>
      <c r="H301" s="171"/>
      <c r="I301" s="171"/>
      <c r="J301" s="171"/>
      <c r="K301" s="171"/>
      <c r="L301" s="171"/>
      <c r="M301" s="171"/>
      <c r="N301" s="171"/>
      <c r="O301" s="171"/>
      <c r="P301" s="171"/>
      <c r="Q301" s="171">
        <f t="shared" si="4"/>
        <v>179815.99</v>
      </c>
      <c r="R301"/>
      <c r="S301"/>
      <c r="T301" s="3"/>
      <c r="U301"/>
      <c r="V301"/>
      <c r="X301"/>
      <c r="Y301"/>
      <c r="Z301"/>
      <c r="AA301"/>
      <c r="AB301"/>
      <c r="AC301"/>
    </row>
    <row r="302" spans="1:29" x14ac:dyDescent="0.25">
      <c r="B302" s="170" t="s">
        <v>400</v>
      </c>
      <c r="C302" s="182">
        <v>1826667</v>
      </c>
      <c r="D302" s="169"/>
      <c r="E302" s="182">
        <v>0</v>
      </c>
      <c r="F302" s="182">
        <v>130980</v>
      </c>
      <c r="G302" s="182">
        <v>52970.2</v>
      </c>
      <c r="H302" s="182"/>
      <c r="I302" s="182"/>
      <c r="J302" s="182"/>
      <c r="K302" s="182"/>
      <c r="L302" s="182"/>
      <c r="M302" s="182"/>
      <c r="N302" s="182"/>
      <c r="O302" s="182"/>
      <c r="P302" s="182"/>
      <c r="Q302" s="182">
        <f t="shared" si="4"/>
        <v>183950.2</v>
      </c>
      <c r="T302" s="3"/>
    </row>
    <row r="303" spans="1:29" s="34" customFormat="1" x14ac:dyDescent="0.25">
      <c r="A303"/>
      <c r="B303" s="172" t="s">
        <v>401</v>
      </c>
      <c r="C303" s="171">
        <v>1826667</v>
      </c>
      <c r="D303" s="171"/>
      <c r="E303" s="171">
        <v>0</v>
      </c>
      <c r="F303" s="171">
        <v>130980</v>
      </c>
      <c r="G303" s="171">
        <v>52970.2</v>
      </c>
      <c r="H303" s="171"/>
      <c r="I303" s="171"/>
      <c r="J303" s="171"/>
      <c r="K303" s="171"/>
      <c r="L303" s="171"/>
      <c r="M303" s="171"/>
      <c r="N303" s="171"/>
      <c r="O303" s="171"/>
      <c r="P303" s="171"/>
      <c r="Q303" s="171">
        <f t="shared" si="4"/>
        <v>183950.2</v>
      </c>
      <c r="R303"/>
      <c r="S303"/>
      <c r="T303" s="3"/>
      <c r="U303"/>
      <c r="V303"/>
      <c r="X303"/>
      <c r="Y303"/>
      <c r="Z303"/>
      <c r="AA303"/>
      <c r="AB303"/>
      <c r="AC303"/>
    </row>
    <row r="304" spans="1:29" x14ac:dyDescent="0.25">
      <c r="B304" s="168" t="s">
        <v>88</v>
      </c>
      <c r="C304" s="181">
        <v>11800377</v>
      </c>
      <c r="D304" s="171"/>
      <c r="E304" s="181">
        <v>0</v>
      </c>
      <c r="F304" s="181">
        <v>69000.03</v>
      </c>
      <c r="G304" s="181">
        <v>0</v>
      </c>
      <c r="H304" s="181"/>
      <c r="I304" s="181"/>
      <c r="J304" s="181"/>
      <c r="K304" s="181"/>
      <c r="L304" s="181"/>
      <c r="M304" s="181"/>
      <c r="N304" s="181"/>
      <c r="O304" s="181"/>
      <c r="P304" s="181"/>
      <c r="Q304" s="181">
        <f t="shared" si="4"/>
        <v>69000.03</v>
      </c>
      <c r="T304" s="3"/>
    </row>
    <row r="305" spans="1:29" s="34" customFormat="1" x14ac:dyDescent="0.25">
      <c r="A305"/>
      <c r="B305" s="170" t="s">
        <v>402</v>
      </c>
      <c r="C305" s="171">
        <v>10450377</v>
      </c>
      <c r="D305" s="171"/>
      <c r="E305" s="171">
        <v>0</v>
      </c>
      <c r="F305" s="171">
        <v>69000.03</v>
      </c>
      <c r="G305" s="171">
        <v>0</v>
      </c>
      <c r="H305" s="171"/>
      <c r="I305" s="171"/>
      <c r="J305" s="171"/>
      <c r="K305" s="171"/>
      <c r="L305" s="171"/>
      <c r="M305" s="171"/>
      <c r="N305" s="171"/>
      <c r="O305" s="171"/>
      <c r="P305" s="171"/>
      <c r="Q305" s="171">
        <f t="shared" si="4"/>
        <v>69000.03</v>
      </c>
      <c r="R305"/>
      <c r="S305"/>
      <c r="T305" s="3"/>
      <c r="U305"/>
      <c r="V305"/>
      <c r="X305"/>
      <c r="Y305"/>
      <c r="Z305"/>
      <c r="AA305"/>
      <c r="AB305"/>
      <c r="AC305"/>
    </row>
    <row r="306" spans="1:29" s="34" customFormat="1" x14ac:dyDescent="0.25">
      <c r="A306"/>
      <c r="B306" s="172" t="s">
        <v>403</v>
      </c>
      <c r="C306" s="171">
        <v>10450377</v>
      </c>
      <c r="D306" s="171"/>
      <c r="E306" s="171">
        <v>0</v>
      </c>
      <c r="F306" s="171">
        <v>69000.03</v>
      </c>
      <c r="G306" s="171">
        <v>0</v>
      </c>
      <c r="H306" s="171"/>
      <c r="I306" s="171"/>
      <c r="J306" s="171"/>
      <c r="K306" s="171"/>
      <c r="L306" s="171"/>
      <c r="M306" s="171"/>
      <c r="N306" s="171"/>
      <c r="O306" s="171"/>
      <c r="P306" s="171"/>
      <c r="Q306" s="171">
        <f t="shared" si="4"/>
        <v>69000.03</v>
      </c>
      <c r="R306"/>
      <c r="S306"/>
      <c r="T306" s="3"/>
      <c r="U306"/>
      <c r="V306"/>
      <c r="X306"/>
      <c r="Y306"/>
      <c r="Z306"/>
      <c r="AA306"/>
      <c r="AB306"/>
      <c r="AC306"/>
    </row>
    <row r="307" spans="1:29" s="34" customFormat="1" x14ac:dyDescent="0.25">
      <c r="A307"/>
      <c r="B307" s="170" t="s">
        <v>406</v>
      </c>
      <c r="C307" s="182">
        <v>1350000</v>
      </c>
      <c r="D307" s="169"/>
      <c r="E307" s="182">
        <v>0</v>
      </c>
      <c r="F307" s="182">
        <v>0</v>
      </c>
      <c r="G307" s="182">
        <v>0</v>
      </c>
      <c r="H307" s="182"/>
      <c r="I307" s="182"/>
      <c r="J307" s="182"/>
      <c r="K307" s="182"/>
      <c r="L307" s="182"/>
      <c r="M307" s="182"/>
      <c r="N307" s="182"/>
      <c r="O307" s="182"/>
      <c r="P307" s="182"/>
      <c r="Q307" s="182">
        <f t="shared" si="4"/>
        <v>0</v>
      </c>
      <c r="R307"/>
      <c r="S307"/>
      <c r="T307" s="3"/>
      <c r="U307"/>
      <c r="V307"/>
      <c r="W307"/>
      <c r="X307"/>
      <c r="Y307"/>
      <c r="Z307"/>
      <c r="AA307"/>
      <c r="AB307"/>
      <c r="AC307"/>
    </row>
    <row r="308" spans="1:29" x14ac:dyDescent="0.25">
      <c r="B308" s="172" t="s">
        <v>407</v>
      </c>
      <c r="C308" s="171">
        <v>1350000</v>
      </c>
      <c r="D308" s="171"/>
      <c r="E308" s="171">
        <v>0</v>
      </c>
      <c r="F308" s="171">
        <v>0</v>
      </c>
      <c r="G308" s="171">
        <v>0</v>
      </c>
      <c r="H308" s="171"/>
      <c r="I308" s="171"/>
      <c r="J308" s="171"/>
      <c r="K308" s="171"/>
      <c r="L308" s="171"/>
      <c r="M308" s="171"/>
      <c r="N308" s="171"/>
      <c r="O308" s="171"/>
      <c r="P308" s="171"/>
      <c r="Q308" s="171">
        <f t="shared" si="4"/>
        <v>0</v>
      </c>
      <c r="T308" s="3"/>
      <c r="W308" s="34"/>
    </row>
    <row r="309" spans="1:29" x14ac:dyDescent="0.25">
      <c r="B309" s="168" t="s">
        <v>57</v>
      </c>
      <c r="C309" s="181">
        <v>4790796</v>
      </c>
      <c r="D309" s="171"/>
      <c r="E309" s="181">
        <v>0</v>
      </c>
      <c r="F309" s="181">
        <v>0</v>
      </c>
      <c r="G309" s="181">
        <v>0</v>
      </c>
      <c r="H309" s="181"/>
      <c r="I309" s="181"/>
      <c r="J309" s="181"/>
      <c r="K309" s="181"/>
      <c r="L309" s="181"/>
      <c r="M309" s="181"/>
      <c r="N309" s="181"/>
      <c r="O309" s="181"/>
      <c r="P309" s="181"/>
      <c r="Q309" s="181">
        <f t="shared" si="4"/>
        <v>0</v>
      </c>
      <c r="T309" s="3"/>
    </row>
    <row r="310" spans="1:29" s="34" customFormat="1" x14ac:dyDescent="0.25">
      <c r="A310"/>
      <c r="B310" s="170" t="s">
        <v>410</v>
      </c>
      <c r="C310" s="171">
        <v>4433769</v>
      </c>
      <c r="D310" s="171"/>
      <c r="E310" s="171">
        <v>0</v>
      </c>
      <c r="F310" s="171">
        <v>0</v>
      </c>
      <c r="G310" s="171"/>
      <c r="H310" s="171"/>
      <c r="I310" s="171"/>
      <c r="J310" s="171"/>
      <c r="K310" s="171"/>
      <c r="L310" s="171"/>
      <c r="M310" s="171"/>
      <c r="N310" s="171"/>
      <c r="O310" s="171"/>
      <c r="P310" s="171"/>
      <c r="Q310" s="171">
        <f t="shared" si="4"/>
        <v>0</v>
      </c>
      <c r="R310"/>
      <c r="S310"/>
      <c r="T310" s="3"/>
      <c r="U310"/>
      <c r="V310"/>
      <c r="X310"/>
      <c r="Y310"/>
      <c r="Z310"/>
      <c r="AA310"/>
      <c r="AB310"/>
      <c r="AC310"/>
    </row>
    <row r="311" spans="1:29" x14ac:dyDescent="0.25">
      <c r="B311" s="172" t="s">
        <v>411</v>
      </c>
      <c r="C311" s="171">
        <v>4433769</v>
      </c>
      <c r="D311" s="171"/>
      <c r="E311" s="171">
        <v>0</v>
      </c>
      <c r="F311" s="171">
        <v>0</v>
      </c>
      <c r="G311" s="171"/>
      <c r="H311" s="171"/>
      <c r="I311" s="171"/>
      <c r="J311" s="171"/>
      <c r="K311" s="171"/>
      <c r="L311" s="171"/>
      <c r="M311" s="171"/>
      <c r="N311" s="171"/>
      <c r="O311" s="171"/>
      <c r="P311" s="171"/>
      <c r="Q311" s="171">
        <f t="shared" si="4"/>
        <v>0</v>
      </c>
      <c r="T311" s="3"/>
    </row>
    <row r="312" spans="1:29" s="34" customFormat="1" x14ac:dyDescent="0.25">
      <c r="A312"/>
      <c r="B312" s="170" t="s">
        <v>412</v>
      </c>
      <c r="C312" s="171">
        <v>30867</v>
      </c>
      <c r="D312" s="171"/>
      <c r="E312" s="171">
        <v>0</v>
      </c>
      <c r="F312" s="171"/>
      <c r="G312" s="171"/>
      <c r="H312" s="171"/>
      <c r="I312" s="171"/>
      <c r="J312" s="171"/>
      <c r="K312" s="171"/>
      <c r="L312" s="171"/>
      <c r="M312" s="171"/>
      <c r="N312" s="171"/>
      <c r="O312" s="171"/>
      <c r="P312" s="171"/>
      <c r="Q312" s="171">
        <f t="shared" si="4"/>
        <v>0</v>
      </c>
      <c r="R312"/>
      <c r="S312"/>
      <c r="T312" s="3"/>
      <c r="U312"/>
      <c r="V312"/>
      <c r="X312"/>
      <c r="Y312"/>
      <c r="Z312"/>
      <c r="AA312"/>
      <c r="AB312"/>
      <c r="AC312"/>
    </row>
    <row r="313" spans="1:29" x14ac:dyDescent="0.25">
      <c r="B313" s="172" t="s">
        <v>413</v>
      </c>
      <c r="C313" s="171">
        <v>30867</v>
      </c>
      <c r="D313" s="171"/>
      <c r="E313" s="171">
        <v>0</v>
      </c>
      <c r="F313" s="171"/>
      <c r="G313" s="171"/>
      <c r="H313" s="171"/>
      <c r="I313" s="171"/>
      <c r="J313" s="171"/>
      <c r="K313" s="171"/>
      <c r="L313" s="171"/>
      <c r="M313" s="171"/>
      <c r="N313" s="171"/>
      <c r="O313" s="171"/>
      <c r="P313" s="171"/>
      <c r="Q313" s="171">
        <f t="shared" si="4"/>
        <v>0</v>
      </c>
      <c r="T313" s="3"/>
    </row>
    <row r="314" spans="1:29" s="34" customFormat="1" x14ac:dyDescent="0.25">
      <c r="A314"/>
      <c r="B314" s="170" t="s">
        <v>526</v>
      </c>
      <c r="C314" s="182">
        <v>326160</v>
      </c>
      <c r="D314" s="169"/>
      <c r="E314" s="182">
        <v>0</v>
      </c>
      <c r="F314" s="182"/>
      <c r="G314" s="182">
        <v>0</v>
      </c>
      <c r="H314" s="182"/>
      <c r="I314" s="182"/>
      <c r="J314" s="182"/>
      <c r="K314" s="182"/>
      <c r="L314" s="182"/>
      <c r="M314" s="182"/>
      <c r="N314" s="182"/>
      <c r="O314" s="182"/>
      <c r="P314" s="182"/>
      <c r="Q314" s="182">
        <f t="shared" si="4"/>
        <v>0</v>
      </c>
      <c r="R314"/>
      <c r="S314"/>
      <c r="T314" s="3"/>
      <c r="U314"/>
      <c r="V314"/>
      <c r="X314"/>
      <c r="Y314"/>
      <c r="Z314"/>
      <c r="AA314"/>
      <c r="AB314"/>
      <c r="AC314"/>
    </row>
    <row r="315" spans="1:29" x14ac:dyDescent="0.25">
      <c r="B315" s="172" t="s">
        <v>484</v>
      </c>
      <c r="C315" s="171">
        <v>326160</v>
      </c>
      <c r="D315" s="171"/>
      <c r="E315" s="171">
        <v>0</v>
      </c>
      <c r="F315" s="171"/>
      <c r="G315" s="171">
        <v>0</v>
      </c>
      <c r="H315" s="171"/>
      <c r="I315" s="171"/>
      <c r="J315" s="171"/>
      <c r="K315" s="171"/>
      <c r="L315" s="171"/>
      <c r="M315" s="171"/>
      <c r="N315" s="171"/>
      <c r="O315" s="171"/>
      <c r="P315" s="171"/>
      <c r="Q315" s="171">
        <f t="shared" si="4"/>
        <v>0</v>
      </c>
      <c r="T315" s="3"/>
    </row>
    <row r="316" spans="1:29" s="34" customFormat="1" x14ac:dyDescent="0.25">
      <c r="A316"/>
      <c r="B316" s="168" t="s">
        <v>58</v>
      </c>
      <c r="C316" s="181">
        <v>68061848</v>
      </c>
      <c r="D316" s="171"/>
      <c r="E316" s="181">
        <v>0</v>
      </c>
      <c r="F316" s="181">
        <v>0</v>
      </c>
      <c r="G316" s="181">
        <v>0</v>
      </c>
      <c r="H316" s="181"/>
      <c r="I316" s="181"/>
      <c r="J316" s="181"/>
      <c r="K316" s="181"/>
      <c r="L316" s="181"/>
      <c r="M316" s="181"/>
      <c r="N316" s="181"/>
      <c r="O316" s="181"/>
      <c r="P316" s="181"/>
      <c r="Q316" s="181">
        <f t="shared" si="4"/>
        <v>0</v>
      </c>
      <c r="R316"/>
      <c r="S316"/>
      <c r="T316" s="3"/>
      <c r="U316"/>
      <c r="V316"/>
      <c r="W316"/>
      <c r="X316"/>
      <c r="Y316"/>
      <c r="Z316"/>
      <c r="AA316"/>
      <c r="AB316"/>
      <c r="AC316"/>
    </row>
    <row r="317" spans="1:29" x14ac:dyDescent="0.25">
      <c r="B317" s="170" t="s">
        <v>414</v>
      </c>
      <c r="C317" s="171">
        <v>67966728</v>
      </c>
      <c r="D317" s="171"/>
      <c r="E317" s="171">
        <v>0</v>
      </c>
      <c r="F317" s="171">
        <v>0</v>
      </c>
      <c r="G317" s="171">
        <v>0</v>
      </c>
      <c r="H317" s="171"/>
      <c r="I317" s="171"/>
      <c r="J317" s="171"/>
      <c r="K317" s="171"/>
      <c r="L317" s="171"/>
      <c r="M317" s="171"/>
      <c r="N317" s="171"/>
      <c r="O317" s="171"/>
      <c r="P317" s="171"/>
      <c r="Q317" s="171">
        <f t="shared" si="4"/>
        <v>0</v>
      </c>
      <c r="T317" s="3"/>
      <c r="W317" s="34"/>
    </row>
    <row r="318" spans="1:29" x14ac:dyDescent="0.25">
      <c r="B318" s="172" t="s">
        <v>415</v>
      </c>
      <c r="C318" s="171">
        <v>67966728</v>
      </c>
      <c r="D318" s="171"/>
      <c r="E318" s="171">
        <v>0</v>
      </c>
      <c r="F318" s="171">
        <v>0</v>
      </c>
      <c r="G318" s="171">
        <v>0</v>
      </c>
      <c r="H318" s="171"/>
      <c r="I318" s="171"/>
      <c r="J318" s="171"/>
      <c r="K318" s="171"/>
      <c r="L318" s="171"/>
      <c r="M318" s="171"/>
      <c r="N318" s="171"/>
      <c r="O318" s="171"/>
      <c r="P318" s="171"/>
      <c r="Q318" s="171">
        <f t="shared" si="4"/>
        <v>0</v>
      </c>
      <c r="T318" s="3"/>
    </row>
    <row r="319" spans="1:29" x14ac:dyDescent="0.25">
      <c r="B319" s="170" t="s">
        <v>527</v>
      </c>
      <c r="C319" s="171">
        <v>95120</v>
      </c>
      <c r="D319" s="171"/>
      <c r="E319" s="171">
        <v>0</v>
      </c>
      <c r="F319" s="171"/>
      <c r="G319" s="171"/>
      <c r="H319" s="171"/>
      <c r="I319" s="171"/>
      <c r="J319" s="171"/>
      <c r="K319" s="171"/>
      <c r="L319" s="171"/>
      <c r="M319" s="171"/>
      <c r="N319" s="171"/>
      <c r="O319" s="171"/>
      <c r="P319" s="171"/>
      <c r="Q319" s="171">
        <f t="shared" si="4"/>
        <v>0</v>
      </c>
      <c r="T319" s="3"/>
    </row>
    <row r="320" spans="1:29" x14ac:dyDescent="0.25">
      <c r="B320" s="172" t="s">
        <v>528</v>
      </c>
      <c r="C320" s="171">
        <v>95120</v>
      </c>
      <c r="D320" s="171"/>
      <c r="E320" s="171">
        <v>0</v>
      </c>
      <c r="F320" s="171"/>
      <c r="G320" s="171"/>
      <c r="H320" s="171"/>
      <c r="I320" s="171"/>
      <c r="J320" s="171"/>
      <c r="K320" s="171"/>
      <c r="L320" s="171"/>
      <c r="M320" s="171"/>
      <c r="N320" s="171"/>
      <c r="O320" s="171"/>
      <c r="P320" s="171"/>
      <c r="Q320" s="171">
        <f t="shared" si="4"/>
        <v>0</v>
      </c>
      <c r="T320" s="3"/>
    </row>
    <row r="321" spans="1:29" s="34" customFormat="1" x14ac:dyDescent="0.25">
      <c r="A321"/>
      <c r="B321" s="168" t="s">
        <v>59</v>
      </c>
      <c r="C321" s="181">
        <v>86784698</v>
      </c>
      <c r="D321" s="171"/>
      <c r="E321" s="181">
        <v>112690</v>
      </c>
      <c r="F321" s="181">
        <v>166639.59</v>
      </c>
      <c r="G321" s="181">
        <v>2245992</v>
      </c>
      <c r="H321" s="181"/>
      <c r="I321" s="181"/>
      <c r="J321" s="181"/>
      <c r="K321" s="181"/>
      <c r="L321" s="181"/>
      <c r="M321" s="181"/>
      <c r="N321" s="181"/>
      <c r="O321" s="181"/>
      <c r="P321" s="181"/>
      <c r="Q321" s="181">
        <f t="shared" si="4"/>
        <v>2525321.59</v>
      </c>
      <c r="R321"/>
      <c r="S321"/>
      <c r="T321" s="3"/>
      <c r="U321"/>
      <c r="V321"/>
      <c r="W321"/>
      <c r="X321"/>
      <c r="Y321"/>
      <c r="Z321"/>
      <c r="AA321"/>
      <c r="AB321"/>
      <c r="AC321"/>
    </row>
    <row r="322" spans="1:29" x14ac:dyDescent="0.25">
      <c r="B322" s="170" t="s">
        <v>420</v>
      </c>
      <c r="C322" s="171">
        <v>0</v>
      </c>
      <c r="D322" s="171"/>
      <c r="E322" s="171">
        <v>0</v>
      </c>
      <c r="F322" s="171">
        <v>40120</v>
      </c>
      <c r="G322" s="171">
        <v>0</v>
      </c>
      <c r="H322" s="171"/>
      <c r="I322" s="171"/>
      <c r="J322" s="171"/>
      <c r="K322" s="171"/>
      <c r="L322" s="171"/>
      <c r="M322" s="171"/>
      <c r="N322" s="171"/>
      <c r="O322" s="171"/>
      <c r="P322" s="171"/>
      <c r="Q322" s="171">
        <f t="shared" si="4"/>
        <v>40120</v>
      </c>
      <c r="T322" s="3"/>
      <c r="W322" s="34"/>
    </row>
    <row r="323" spans="1:29" x14ac:dyDescent="0.25">
      <c r="B323" s="172" t="s">
        <v>421</v>
      </c>
      <c r="C323" s="171">
        <v>0</v>
      </c>
      <c r="D323" s="171"/>
      <c r="E323" s="171">
        <v>0</v>
      </c>
      <c r="F323" s="171">
        <v>40120</v>
      </c>
      <c r="G323" s="171">
        <v>0</v>
      </c>
      <c r="H323" s="171"/>
      <c r="I323" s="171"/>
      <c r="J323" s="171"/>
      <c r="K323" s="171"/>
      <c r="L323" s="171"/>
      <c r="M323" s="171"/>
      <c r="N323" s="171"/>
      <c r="O323" s="171"/>
      <c r="P323" s="171"/>
      <c r="Q323" s="171">
        <f t="shared" si="4"/>
        <v>40120</v>
      </c>
      <c r="T323" s="3"/>
    </row>
    <row r="324" spans="1:29" s="34" customFormat="1" x14ac:dyDescent="0.25">
      <c r="A324"/>
      <c r="B324" s="170" t="s">
        <v>422</v>
      </c>
      <c r="C324" s="171">
        <v>51077855</v>
      </c>
      <c r="D324" s="171"/>
      <c r="E324" s="171">
        <v>0</v>
      </c>
      <c r="F324" s="171">
        <v>0</v>
      </c>
      <c r="G324" s="171">
        <v>1210538.3999999999</v>
      </c>
      <c r="H324" s="171"/>
      <c r="I324" s="171"/>
      <c r="J324" s="171"/>
      <c r="K324" s="171"/>
      <c r="L324" s="171"/>
      <c r="M324" s="171"/>
      <c r="N324" s="171"/>
      <c r="O324" s="171"/>
      <c r="P324" s="171"/>
      <c r="Q324" s="171">
        <f t="shared" si="4"/>
        <v>1210538.3999999999</v>
      </c>
      <c r="R324"/>
      <c r="S324"/>
      <c r="T324" s="3"/>
      <c r="U324"/>
      <c r="V324"/>
      <c r="W324"/>
      <c r="X324"/>
      <c r="Y324"/>
      <c r="Z324"/>
      <c r="AA324"/>
      <c r="AB324"/>
      <c r="AC324"/>
    </row>
    <row r="325" spans="1:29" x14ac:dyDescent="0.25">
      <c r="B325" s="172" t="s">
        <v>423</v>
      </c>
      <c r="C325" s="171">
        <v>12004369</v>
      </c>
      <c r="D325" s="171"/>
      <c r="E325" s="171">
        <v>0</v>
      </c>
      <c r="F325" s="171">
        <v>0</v>
      </c>
      <c r="G325" s="171">
        <v>0</v>
      </c>
      <c r="H325" s="171"/>
      <c r="I325" s="171"/>
      <c r="J325" s="171"/>
      <c r="K325" s="171"/>
      <c r="L325" s="171"/>
      <c r="M325" s="171"/>
      <c r="N325" s="171"/>
      <c r="O325" s="171"/>
      <c r="P325" s="171"/>
      <c r="Q325" s="171">
        <f t="shared" si="4"/>
        <v>0</v>
      </c>
      <c r="T325" s="3"/>
    </row>
    <row r="326" spans="1:29" x14ac:dyDescent="0.25">
      <c r="B326" s="172" t="s">
        <v>508</v>
      </c>
      <c r="C326" s="171">
        <v>39073486</v>
      </c>
      <c r="D326" s="171"/>
      <c r="E326" s="171">
        <v>0</v>
      </c>
      <c r="F326" s="171">
        <v>0</v>
      </c>
      <c r="G326" s="171">
        <v>1210538.3999999999</v>
      </c>
      <c r="H326" s="171"/>
      <c r="I326" s="171"/>
      <c r="J326" s="171"/>
      <c r="K326" s="171"/>
      <c r="L326" s="171"/>
      <c r="M326" s="171"/>
      <c r="N326" s="171"/>
      <c r="O326" s="171"/>
      <c r="P326" s="171"/>
      <c r="Q326" s="171">
        <f t="shared" si="4"/>
        <v>1210538.3999999999</v>
      </c>
      <c r="T326" s="3"/>
    </row>
    <row r="327" spans="1:29" x14ac:dyDescent="0.25">
      <c r="B327" s="170" t="s">
        <v>424</v>
      </c>
      <c r="C327" s="171">
        <v>12482777</v>
      </c>
      <c r="D327" s="171"/>
      <c r="E327" s="171">
        <v>0</v>
      </c>
      <c r="F327" s="171">
        <v>0</v>
      </c>
      <c r="G327" s="171">
        <v>0</v>
      </c>
      <c r="H327" s="171"/>
      <c r="I327" s="171"/>
      <c r="J327" s="171"/>
      <c r="K327" s="171"/>
      <c r="L327" s="171"/>
      <c r="M327" s="171"/>
      <c r="N327" s="171"/>
      <c r="O327" s="171"/>
      <c r="P327" s="171"/>
      <c r="Q327" s="171">
        <f t="shared" si="4"/>
        <v>0</v>
      </c>
      <c r="T327" s="3"/>
    </row>
    <row r="328" spans="1:29" x14ac:dyDescent="0.25">
      <c r="B328" s="172" t="s">
        <v>425</v>
      </c>
      <c r="C328" s="171">
        <v>12482777</v>
      </c>
      <c r="D328" s="171"/>
      <c r="E328" s="171">
        <v>0</v>
      </c>
      <c r="F328" s="171">
        <v>0</v>
      </c>
      <c r="G328" s="171">
        <v>0</v>
      </c>
      <c r="H328" s="171"/>
      <c r="I328" s="171"/>
      <c r="J328" s="171"/>
      <c r="K328" s="171"/>
      <c r="L328" s="171"/>
      <c r="M328" s="171"/>
      <c r="N328" s="171"/>
      <c r="O328" s="171"/>
      <c r="P328" s="171"/>
      <c r="Q328" s="171">
        <f t="shared" si="4"/>
        <v>0</v>
      </c>
      <c r="T328" s="3"/>
    </row>
    <row r="329" spans="1:29" x14ac:dyDescent="0.25">
      <c r="B329" s="170" t="s">
        <v>426</v>
      </c>
      <c r="C329" s="171">
        <v>13064815</v>
      </c>
      <c r="D329" s="171"/>
      <c r="E329" s="171">
        <v>112690</v>
      </c>
      <c r="F329" s="171">
        <v>126519.59</v>
      </c>
      <c r="G329" s="171">
        <v>1026033.6</v>
      </c>
      <c r="H329" s="171"/>
      <c r="I329" s="171"/>
      <c r="J329" s="171"/>
      <c r="K329" s="171"/>
      <c r="L329" s="171"/>
      <c r="M329" s="171"/>
      <c r="N329" s="171"/>
      <c r="O329" s="171"/>
      <c r="P329" s="171"/>
      <c r="Q329" s="171">
        <f t="shared" si="4"/>
        <v>1265243.19</v>
      </c>
      <c r="T329" s="3"/>
      <c r="W329" s="34"/>
    </row>
    <row r="330" spans="1:29" x14ac:dyDescent="0.25">
      <c r="B330" s="172" t="s">
        <v>427</v>
      </c>
      <c r="C330" s="171">
        <v>13064815</v>
      </c>
      <c r="D330" s="171"/>
      <c r="E330" s="171">
        <v>112690</v>
      </c>
      <c r="F330" s="171">
        <v>126519.59</v>
      </c>
      <c r="G330" s="171">
        <v>1026033.6</v>
      </c>
      <c r="H330" s="171"/>
      <c r="I330" s="171"/>
      <c r="J330" s="171"/>
      <c r="K330" s="171"/>
      <c r="L330" s="171"/>
      <c r="M330" s="171"/>
      <c r="N330" s="171"/>
      <c r="O330" s="171"/>
      <c r="P330" s="171"/>
      <c r="Q330" s="171">
        <f t="shared" ref="Q330:Q350" si="5">SUM(E330:P330)</f>
        <v>1265243.19</v>
      </c>
      <c r="T330" s="3"/>
    </row>
    <row r="331" spans="1:29" s="34" customFormat="1" x14ac:dyDescent="0.25">
      <c r="A331"/>
      <c r="B331" s="170" t="s">
        <v>428</v>
      </c>
      <c r="C331" s="171">
        <v>1540849</v>
      </c>
      <c r="D331" s="171"/>
      <c r="E331" s="171">
        <v>0</v>
      </c>
      <c r="F331" s="171">
        <v>0</v>
      </c>
      <c r="G331" s="171">
        <v>9420</v>
      </c>
      <c r="H331" s="171"/>
      <c r="I331" s="171"/>
      <c r="J331" s="171"/>
      <c r="K331" s="171"/>
      <c r="L331" s="171"/>
      <c r="M331" s="171"/>
      <c r="N331" s="171"/>
      <c r="O331" s="171"/>
      <c r="P331" s="171"/>
      <c r="Q331" s="171">
        <f t="shared" si="5"/>
        <v>9420</v>
      </c>
      <c r="R331"/>
      <c r="S331"/>
      <c r="T331" s="3"/>
      <c r="U331"/>
      <c r="V331"/>
      <c r="X331"/>
      <c r="Y331"/>
      <c r="Z331"/>
      <c r="AA331"/>
      <c r="AB331"/>
      <c r="AC331"/>
    </row>
    <row r="332" spans="1:29" x14ac:dyDescent="0.25">
      <c r="B332" s="172" t="s">
        <v>429</v>
      </c>
      <c r="C332" s="171">
        <v>1540849</v>
      </c>
      <c r="D332" s="171"/>
      <c r="E332" s="171">
        <v>0</v>
      </c>
      <c r="F332" s="171">
        <v>0</v>
      </c>
      <c r="G332" s="171">
        <v>9420</v>
      </c>
      <c r="H332" s="171"/>
      <c r="I332" s="171"/>
      <c r="J332" s="171"/>
      <c r="K332" s="171"/>
      <c r="L332" s="171"/>
      <c r="M332" s="171"/>
      <c r="N332" s="171"/>
      <c r="O332" s="171"/>
      <c r="P332" s="171"/>
      <c r="Q332" s="171">
        <f t="shared" si="5"/>
        <v>9420</v>
      </c>
      <c r="T332" s="3"/>
    </row>
    <row r="333" spans="1:29" s="34" customFormat="1" x14ac:dyDescent="0.25">
      <c r="A333"/>
      <c r="B333" s="170" t="s">
        <v>430</v>
      </c>
      <c r="C333" s="182">
        <v>8618402</v>
      </c>
      <c r="D333" s="169"/>
      <c r="E333" s="182">
        <v>0</v>
      </c>
      <c r="F333" s="182">
        <v>0</v>
      </c>
      <c r="G333" s="182">
        <v>0</v>
      </c>
      <c r="H333" s="182"/>
      <c r="I333" s="182"/>
      <c r="J333" s="182"/>
      <c r="K333" s="182"/>
      <c r="L333" s="182"/>
      <c r="M333" s="182"/>
      <c r="N333" s="182"/>
      <c r="O333" s="182"/>
      <c r="P333" s="182"/>
      <c r="Q333" s="182">
        <f t="shared" si="5"/>
        <v>0</v>
      </c>
      <c r="R333"/>
      <c r="S333"/>
      <c r="T333" s="3"/>
      <c r="U333"/>
      <c r="V333"/>
      <c r="W333"/>
      <c r="X333"/>
      <c r="Y333"/>
      <c r="Z333"/>
      <c r="AA333"/>
      <c r="AB333"/>
      <c r="AC333"/>
    </row>
    <row r="334" spans="1:29" x14ac:dyDescent="0.25">
      <c r="B334" s="172" t="s">
        <v>431</v>
      </c>
      <c r="C334" s="171">
        <v>8618402</v>
      </c>
      <c r="D334" s="171"/>
      <c r="E334" s="171">
        <v>0</v>
      </c>
      <c r="F334" s="171">
        <v>0</v>
      </c>
      <c r="G334" s="171">
        <v>0</v>
      </c>
      <c r="H334" s="171"/>
      <c r="I334" s="171"/>
      <c r="J334" s="171"/>
      <c r="K334" s="171"/>
      <c r="L334" s="171"/>
      <c r="M334" s="171"/>
      <c r="N334" s="171"/>
      <c r="O334" s="171"/>
      <c r="P334" s="171"/>
      <c r="Q334" s="171">
        <f t="shared" si="5"/>
        <v>0</v>
      </c>
      <c r="T334" s="3"/>
      <c r="W334" s="34"/>
    </row>
    <row r="335" spans="1:29" x14ac:dyDescent="0.25">
      <c r="B335" s="168" t="s">
        <v>60</v>
      </c>
      <c r="C335" s="181">
        <v>6755220</v>
      </c>
      <c r="D335" s="171"/>
      <c r="E335" s="181">
        <v>1145126.08</v>
      </c>
      <c r="F335" s="181">
        <v>394513.82</v>
      </c>
      <c r="G335" s="181">
        <v>489936</v>
      </c>
      <c r="H335" s="181"/>
      <c r="I335" s="181"/>
      <c r="J335" s="181"/>
      <c r="K335" s="181"/>
      <c r="L335" s="181"/>
      <c r="M335" s="181"/>
      <c r="N335" s="181"/>
      <c r="O335" s="181"/>
      <c r="P335" s="181"/>
      <c r="Q335" s="181">
        <f t="shared" si="5"/>
        <v>2029575.9000000001</v>
      </c>
      <c r="T335" s="3"/>
    </row>
    <row r="336" spans="1:29" s="34" customFormat="1" x14ac:dyDescent="0.25">
      <c r="A336"/>
      <c r="B336" s="170" t="s">
        <v>432</v>
      </c>
      <c r="C336" s="182">
        <v>6755220</v>
      </c>
      <c r="D336" s="169"/>
      <c r="E336" s="182">
        <v>1145126.08</v>
      </c>
      <c r="F336" s="182">
        <v>394513.82</v>
      </c>
      <c r="G336" s="182">
        <v>489936</v>
      </c>
      <c r="H336" s="182"/>
      <c r="I336" s="182"/>
      <c r="J336" s="182"/>
      <c r="K336" s="182"/>
      <c r="L336" s="182"/>
      <c r="M336" s="182"/>
      <c r="N336" s="182"/>
      <c r="O336" s="182"/>
      <c r="P336" s="182"/>
      <c r="Q336" s="182">
        <f t="shared" si="5"/>
        <v>2029575.9000000001</v>
      </c>
      <c r="R336"/>
      <c r="S336"/>
      <c r="T336" s="3"/>
      <c r="U336"/>
      <c r="V336"/>
      <c r="X336"/>
      <c r="Y336"/>
      <c r="Z336"/>
      <c r="AA336"/>
      <c r="AB336"/>
      <c r="AC336"/>
    </row>
    <row r="337" spans="1:29" x14ac:dyDescent="0.25">
      <c r="B337" s="172" t="s">
        <v>433</v>
      </c>
      <c r="C337" s="171">
        <v>6755220</v>
      </c>
      <c r="D337" s="171"/>
      <c r="E337" s="171">
        <v>1145126.08</v>
      </c>
      <c r="F337" s="171">
        <v>394513.82</v>
      </c>
      <c r="G337" s="171">
        <v>489936</v>
      </c>
      <c r="H337" s="171"/>
      <c r="I337" s="171"/>
      <c r="J337" s="171"/>
      <c r="K337" s="171"/>
      <c r="L337" s="171"/>
      <c r="M337" s="171"/>
      <c r="N337" s="171"/>
      <c r="O337" s="171"/>
      <c r="P337" s="171"/>
      <c r="Q337" s="171">
        <f t="shared" si="5"/>
        <v>2029575.9000000001</v>
      </c>
      <c r="T337" s="3"/>
    </row>
    <row r="338" spans="1:29" s="34" customFormat="1" x14ac:dyDescent="0.25">
      <c r="A338"/>
      <c r="B338" s="168" t="s">
        <v>61</v>
      </c>
      <c r="C338" s="181">
        <v>392115785</v>
      </c>
      <c r="D338" s="171"/>
      <c r="E338" s="181">
        <v>0</v>
      </c>
      <c r="F338" s="181">
        <v>0</v>
      </c>
      <c r="G338" s="181">
        <v>1681094.04</v>
      </c>
      <c r="H338" s="181"/>
      <c r="I338" s="181"/>
      <c r="J338" s="181"/>
      <c r="K338" s="181"/>
      <c r="L338" s="181"/>
      <c r="M338" s="181"/>
      <c r="N338" s="181"/>
      <c r="O338" s="181"/>
      <c r="P338" s="181"/>
      <c r="Q338" s="181">
        <f t="shared" si="5"/>
        <v>1681094.04</v>
      </c>
      <c r="R338"/>
      <c r="S338"/>
      <c r="T338" s="3"/>
      <c r="U338"/>
      <c r="V338"/>
      <c r="X338"/>
      <c r="Y338"/>
      <c r="Z338"/>
      <c r="AA338"/>
      <c r="AB338"/>
      <c r="AC338"/>
    </row>
    <row r="339" spans="1:29" x14ac:dyDescent="0.25">
      <c r="B339" s="170" t="s">
        <v>434</v>
      </c>
      <c r="C339" s="171">
        <v>392115785</v>
      </c>
      <c r="D339" s="171"/>
      <c r="E339" s="171">
        <v>0</v>
      </c>
      <c r="F339" s="171">
        <v>0</v>
      </c>
      <c r="G339" s="171">
        <v>1681094.04</v>
      </c>
      <c r="H339" s="171"/>
      <c r="I339" s="171"/>
      <c r="J339" s="171"/>
      <c r="K339" s="171"/>
      <c r="L339" s="171"/>
      <c r="M339" s="171"/>
      <c r="N339" s="171"/>
      <c r="O339" s="171"/>
      <c r="P339" s="171"/>
      <c r="Q339" s="171">
        <f t="shared" si="5"/>
        <v>1681094.04</v>
      </c>
      <c r="T339" s="3"/>
    </row>
    <row r="340" spans="1:29" s="34" customFormat="1" x14ac:dyDescent="0.25">
      <c r="A340"/>
      <c r="B340" s="172" t="s">
        <v>435</v>
      </c>
      <c r="C340" s="171">
        <v>383965785</v>
      </c>
      <c r="D340" s="171"/>
      <c r="E340" s="171">
        <v>0</v>
      </c>
      <c r="F340" s="171">
        <v>0</v>
      </c>
      <c r="G340" s="171">
        <v>1681094.04</v>
      </c>
      <c r="H340" s="171"/>
      <c r="I340" s="171"/>
      <c r="J340" s="171"/>
      <c r="K340" s="171"/>
      <c r="L340" s="171"/>
      <c r="M340" s="171"/>
      <c r="N340" s="171"/>
      <c r="O340" s="171"/>
      <c r="P340" s="171"/>
      <c r="Q340" s="171">
        <f t="shared" si="5"/>
        <v>1681094.04</v>
      </c>
      <c r="R340"/>
      <c r="S340"/>
      <c r="T340" s="3"/>
      <c r="U340"/>
      <c r="V340"/>
      <c r="X340"/>
      <c r="Y340"/>
      <c r="Z340"/>
      <c r="AA340"/>
      <c r="AB340"/>
      <c r="AC340"/>
    </row>
    <row r="341" spans="1:29" x14ac:dyDescent="0.25">
      <c r="B341" s="172" t="s">
        <v>436</v>
      </c>
      <c r="C341" s="171">
        <v>8150000</v>
      </c>
      <c r="D341" s="171"/>
      <c r="E341" s="171">
        <v>0</v>
      </c>
      <c r="F341" s="171"/>
      <c r="G341" s="171">
        <v>0</v>
      </c>
      <c r="H341" s="171"/>
      <c r="I341" s="171"/>
      <c r="J341" s="171"/>
      <c r="K341" s="171"/>
      <c r="L341" s="171"/>
      <c r="M341" s="171"/>
      <c r="N341" s="171"/>
      <c r="O341" s="171"/>
      <c r="P341" s="171"/>
      <c r="Q341" s="171">
        <f t="shared" si="5"/>
        <v>0</v>
      </c>
      <c r="T341" s="3"/>
    </row>
    <row r="342" spans="1:29" x14ac:dyDescent="0.25">
      <c r="B342" s="168" t="s">
        <v>62</v>
      </c>
      <c r="C342" s="181">
        <v>50000</v>
      </c>
      <c r="D342" s="171"/>
      <c r="E342" s="181">
        <v>0</v>
      </c>
      <c r="F342" s="181"/>
      <c r="G342" s="181">
        <v>0</v>
      </c>
      <c r="H342" s="181"/>
      <c r="I342" s="181"/>
      <c r="J342" s="181"/>
      <c r="K342" s="181"/>
      <c r="L342" s="181"/>
      <c r="M342" s="181"/>
      <c r="N342" s="181"/>
      <c r="O342" s="181"/>
      <c r="P342" s="181"/>
      <c r="Q342" s="181">
        <f t="shared" si="5"/>
        <v>0</v>
      </c>
      <c r="T342" s="3"/>
    </row>
    <row r="343" spans="1:29" s="34" customFormat="1" x14ac:dyDescent="0.25">
      <c r="A343"/>
      <c r="B343" s="172" t="s">
        <v>530</v>
      </c>
      <c r="C343" s="171">
        <v>50000</v>
      </c>
      <c r="D343" s="171"/>
      <c r="E343" s="171">
        <v>0</v>
      </c>
      <c r="F343" s="171"/>
      <c r="G343" s="171"/>
      <c r="H343" s="171"/>
      <c r="I343" s="171"/>
      <c r="J343" s="171"/>
      <c r="K343" s="171"/>
      <c r="L343" s="171"/>
      <c r="M343" s="171"/>
      <c r="N343" s="171"/>
      <c r="O343" s="171"/>
      <c r="P343" s="171"/>
      <c r="Q343" s="171">
        <f t="shared" si="5"/>
        <v>0</v>
      </c>
      <c r="R343"/>
      <c r="S343"/>
      <c r="T343" s="3"/>
      <c r="U343"/>
      <c r="V343"/>
      <c r="W343"/>
      <c r="X343"/>
      <c r="Y343"/>
      <c r="Z343"/>
      <c r="AA343"/>
      <c r="AB343"/>
      <c r="AC343"/>
    </row>
    <row r="344" spans="1:29" s="34" customFormat="1" x14ac:dyDescent="0.25">
      <c r="A344"/>
      <c r="B344" s="172" t="s">
        <v>531</v>
      </c>
      <c r="C344" s="171">
        <v>50000</v>
      </c>
      <c r="D344" s="171"/>
      <c r="E344" s="171">
        <v>0</v>
      </c>
      <c r="F344" s="171"/>
      <c r="G344" s="171"/>
      <c r="H344" s="171"/>
      <c r="I344" s="171"/>
      <c r="J344" s="171"/>
      <c r="K344" s="171"/>
      <c r="L344" s="171"/>
      <c r="M344" s="171"/>
      <c r="N344" s="171"/>
      <c r="O344" s="171"/>
      <c r="P344" s="171"/>
      <c r="Q344" s="171">
        <f t="shared" si="5"/>
        <v>0</v>
      </c>
      <c r="R344"/>
      <c r="S344"/>
      <c r="T344" s="3"/>
      <c r="U344"/>
      <c r="V344"/>
      <c r="W344"/>
      <c r="X344"/>
      <c r="Y344"/>
      <c r="Z344"/>
      <c r="AA344"/>
      <c r="AB344"/>
      <c r="AC344"/>
    </row>
    <row r="345" spans="1:29" x14ac:dyDescent="0.25">
      <c r="B345" s="166" t="s">
        <v>63</v>
      </c>
      <c r="C345" s="167">
        <v>265220000</v>
      </c>
      <c r="D345" s="167"/>
      <c r="E345" s="167">
        <v>0</v>
      </c>
      <c r="F345" s="167">
        <v>0</v>
      </c>
      <c r="G345" s="167">
        <v>0</v>
      </c>
      <c r="H345" s="167"/>
      <c r="I345" s="167"/>
      <c r="J345" s="167"/>
      <c r="K345" s="167"/>
      <c r="L345" s="167"/>
      <c r="M345" s="167"/>
      <c r="N345" s="167"/>
      <c r="O345" s="167"/>
      <c r="P345" s="167"/>
      <c r="Q345" s="167">
        <f t="shared" si="5"/>
        <v>0</v>
      </c>
      <c r="T345" s="3"/>
      <c r="W345" s="34"/>
    </row>
    <row r="346" spans="1:29" x14ac:dyDescent="0.25">
      <c r="B346" s="168" t="s">
        <v>64</v>
      </c>
      <c r="C346" s="181">
        <v>265220000</v>
      </c>
      <c r="D346" s="171"/>
      <c r="E346" s="181">
        <v>0</v>
      </c>
      <c r="F346" s="181">
        <v>0</v>
      </c>
      <c r="G346" s="181">
        <v>0</v>
      </c>
      <c r="H346" s="181"/>
      <c r="I346" s="181"/>
      <c r="J346" s="181"/>
      <c r="K346" s="181"/>
      <c r="L346" s="181"/>
      <c r="M346" s="181"/>
      <c r="N346" s="181"/>
      <c r="O346" s="181"/>
      <c r="P346" s="181"/>
      <c r="Q346" s="181">
        <f t="shared" si="5"/>
        <v>0</v>
      </c>
      <c r="T346" s="3"/>
      <c r="W346" s="34"/>
    </row>
    <row r="347" spans="1:29" s="34" customFormat="1" x14ac:dyDescent="0.25">
      <c r="A347"/>
      <c r="B347" s="170" t="s">
        <v>447</v>
      </c>
      <c r="C347" s="171">
        <v>237220000</v>
      </c>
      <c r="D347" s="171"/>
      <c r="E347" s="171">
        <v>0</v>
      </c>
      <c r="F347" s="171">
        <v>0</v>
      </c>
      <c r="G347" s="171">
        <v>0</v>
      </c>
      <c r="H347" s="171"/>
      <c r="I347" s="171"/>
      <c r="J347" s="171"/>
      <c r="K347" s="171"/>
      <c r="L347" s="171"/>
      <c r="M347" s="171"/>
      <c r="N347" s="171"/>
      <c r="O347" s="171"/>
      <c r="P347" s="171"/>
      <c r="Q347" s="171">
        <f t="shared" si="5"/>
        <v>0</v>
      </c>
      <c r="R347"/>
      <c r="S347"/>
      <c r="T347" s="3"/>
      <c r="U347"/>
      <c r="V347"/>
      <c r="W347"/>
      <c r="X347"/>
      <c r="Y347"/>
      <c r="Z347"/>
      <c r="AA347"/>
      <c r="AB347"/>
      <c r="AC347"/>
    </row>
    <row r="348" spans="1:29" s="34" customFormat="1" x14ac:dyDescent="0.25">
      <c r="A348"/>
      <c r="B348" s="172" t="s">
        <v>448</v>
      </c>
      <c r="C348" s="171">
        <v>237220000</v>
      </c>
      <c r="D348" s="171"/>
      <c r="E348" s="171">
        <v>0</v>
      </c>
      <c r="F348" s="171">
        <v>0</v>
      </c>
      <c r="G348" s="171">
        <v>0</v>
      </c>
      <c r="H348" s="171"/>
      <c r="I348" s="171"/>
      <c r="J348" s="171"/>
      <c r="K348" s="171"/>
      <c r="L348" s="171"/>
      <c r="M348" s="171"/>
      <c r="N348" s="171"/>
      <c r="O348" s="171"/>
      <c r="P348" s="171"/>
      <c r="Q348" s="171">
        <f t="shared" si="5"/>
        <v>0</v>
      </c>
      <c r="R348"/>
      <c r="S348"/>
      <c r="T348" s="3"/>
      <c r="U348"/>
      <c r="V348"/>
      <c r="X348"/>
      <c r="Y348"/>
      <c r="Z348"/>
      <c r="AA348"/>
      <c r="AB348"/>
      <c r="AC348"/>
    </row>
    <row r="349" spans="1:29" x14ac:dyDescent="0.25">
      <c r="B349" s="170" t="s">
        <v>449</v>
      </c>
      <c r="C349" s="182">
        <v>28000000</v>
      </c>
      <c r="D349" s="169"/>
      <c r="E349" s="182">
        <v>0</v>
      </c>
      <c r="F349" s="182"/>
      <c r="G349" s="182"/>
      <c r="H349" s="182"/>
      <c r="I349" s="182"/>
      <c r="J349" s="182"/>
      <c r="K349" s="182"/>
      <c r="L349" s="182"/>
      <c r="M349" s="182"/>
      <c r="N349" s="182"/>
      <c r="O349" s="182"/>
      <c r="P349" s="182"/>
      <c r="Q349" s="182">
        <f t="shared" si="5"/>
        <v>0</v>
      </c>
      <c r="T349" s="3"/>
    </row>
    <row r="350" spans="1:29" s="34" customFormat="1" x14ac:dyDescent="0.25">
      <c r="A350"/>
      <c r="B350" s="172" t="s">
        <v>450</v>
      </c>
      <c r="C350" s="171">
        <v>28000000</v>
      </c>
      <c r="D350" s="171"/>
      <c r="E350" s="171">
        <v>0</v>
      </c>
      <c r="F350" s="171"/>
      <c r="G350" s="171"/>
      <c r="H350" s="171"/>
      <c r="I350" s="171"/>
      <c r="J350" s="171"/>
      <c r="K350" s="171"/>
      <c r="L350" s="171"/>
      <c r="M350" s="171"/>
      <c r="N350" s="171"/>
      <c r="O350" s="171"/>
      <c r="P350" s="171"/>
      <c r="Q350" s="171">
        <f t="shared" si="5"/>
        <v>0</v>
      </c>
      <c r="R350"/>
      <c r="S350"/>
      <c r="T350" s="3"/>
      <c r="U350"/>
      <c r="V350"/>
      <c r="W350"/>
      <c r="X350"/>
      <c r="Y350"/>
      <c r="Z350"/>
      <c r="AA350"/>
      <c r="AB350"/>
      <c r="AC350"/>
    </row>
    <row r="351" spans="1:29" s="34" customFormat="1" x14ac:dyDescent="0.25">
      <c r="A351"/>
      <c r="B351" s="126" t="s">
        <v>106</v>
      </c>
      <c r="C351" s="68">
        <f t="shared" ref="C351:Q351" si="6">C9+C65+C179+C266+C288+C292+C345</f>
        <v>104699580631</v>
      </c>
      <c r="D351" s="68">
        <f t="shared" si="6"/>
        <v>0</v>
      </c>
      <c r="E351" s="174">
        <f t="shared" si="6"/>
        <v>2173422178.46</v>
      </c>
      <c r="F351" s="174">
        <f t="shared" si="6"/>
        <v>2262557130.5599999</v>
      </c>
      <c r="G351" s="174">
        <f t="shared" si="6"/>
        <v>2302259681.0799999</v>
      </c>
      <c r="H351" s="174">
        <f t="shared" si="6"/>
        <v>0</v>
      </c>
      <c r="I351" s="174">
        <f t="shared" si="6"/>
        <v>0</v>
      </c>
      <c r="J351" s="174">
        <f t="shared" si="6"/>
        <v>0</v>
      </c>
      <c r="K351" s="174">
        <f t="shared" si="6"/>
        <v>0</v>
      </c>
      <c r="L351" s="174">
        <f t="shared" si="6"/>
        <v>0</v>
      </c>
      <c r="M351" s="174">
        <f t="shared" si="6"/>
        <v>0</v>
      </c>
      <c r="N351" s="174">
        <f t="shared" si="6"/>
        <v>0</v>
      </c>
      <c r="O351" s="174">
        <f t="shared" si="6"/>
        <v>0</v>
      </c>
      <c r="P351" s="174">
        <f t="shared" si="6"/>
        <v>0</v>
      </c>
      <c r="Q351" s="174">
        <f t="shared" si="6"/>
        <v>6738238990.0999994</v>
      </c>
      <c r="R351"/>
      <c r="S351"/>
      <c r="T351" s="3"/>
      <c r="U351"/>
      <c r="X351"/>
      <c r="Y351"/>
      <c r="Z351"/>
      <c r="AA351"/>
      <c r="AB351"/>
      <c r="AC351"/>
    </row>
    <row r="352" spans="1:29" x14ac:dyDescent="0.25">
      <c r="B352" s="127"/>
      <c r="C352" s="59"/>
      <c r="D352" s="59"/>
      <c r="E352" s="83"/>
      <c r="F352" s="83"/>
      <c r="G352" s="83"/>
      <c r="H352" s="83"/>
      <c r="I352" s="83"/>
      <c r="J352" s="83"/>
      <c r="K352" s="83"/>
      <c r="L352" s="83"/>
      <c r="M352" s="83"/>
      <c r="N352" s="83"/>
      <c r="O352" s="60"/>
      <c r="P352" s="60"/>
      <c r="Q352" s="60"/>
      <c r="T352" s="3"/>
    </row>
    <row r="353" spans="2:29" s="34" customFormat="1" x14ac:dyDescent="0.25">
      <c r="B353" s="126"/>
      <c r="C353" s="10"/>
      <c r="D353" s="9"/>
      <c r="E353" s="73" t="s">
        <v>10</v>
      </c>
      <c r="F353" s="73" t="s">
        <v>11</v>
      </c>
      <c r="G353" s="73" t="s">
        <v>12</v>
      </c>
      <c r="H353" s="73" t="s">
        <v>13</v>
      </c>
      <c r="I353" s="73" t="s">
        <v>14</v>
      </c>
      <c r="J353" s="73" t="s">
        <v>15</v>
      </c>
      <c r="K353" s="73" t="s">
        <v>16</v>
      </c>
      <c r="L353" s="73" t="s">
        <v>17</v>
      </c>
      <c r="M353" s="73" t="s">
        <v>104</v>
      </c>
      <c r="N353" s="73" t="s">
        <v>19</v>
      </c>
      <c r="O353" s="73" t="s">
        <v>20</v>
      </c>
      <c r="P353" s="73" t="s">
        <v>21</v>
      </c>
      <c r="Q353" s="73" t="s">
        <v>22</v>
      </c>
      <c r="R353"/>
      <c r="S353"/>
      <c r="T353" s="3"/>
      <c r="U353"/>
      <c r="V353"/>
      <c r="W353"/>
      <c r="X353"/>
      <c r="Y353"/>
      <c r="Z353"/>
      <c r="AA353"/>
      <c r="AB353"/>
      <c r="AC353"/>
    </row>
    <row r="354" spans="2:29" x14ac:dyDescent="0.25">
      <c r="B354" s="128" t="s">
        <v>67</v>
      </c>
      <c r="C354" s="69">
        <v>457200000</v>
      </c>
      <c r="D354" s="69"/>
      <c r="E354" s="69">
        <v>0</v>
      </c>
      <c r="F354" s="54">
        <v>0</v>
      </c>
      <c r="G354" s="54">
        <v>0</v>
      </c>
      <c r="H354" s="54">
        <v>0</v>
      </c>
      <c r="I354" s="54">
        <v>0</v>
      </c>
      <c r="J354" s="54">
        <v>0</v>
      </c>
      <c r="K354" s="54">
        <v>0</v>
      </c>
      <c r="L354" s="54">
        <v>0</v>
      </c>
      <c r="M354" s="54">
        <v>0</v>
      </c>
      <c r="N354" s="54">
        <v>0</v>
      </c>
      <c r="O354" s="54"/>
      <c r="P354" s="54"/>
      <c r="Q354" s="54">
        <f t="shared" ref="Q354:Q362" si="7">SUM(E354:P354)</f>
        <v>0</v>
      </c>
      <c r="T354" s="3"/>
    </row>
    <row r="355" spans="2:29" x14ac:dyDescent="0.25">
      <c r="B355" s="122" t="s">
        <v>68</v>
      </c>
      <c r="C355" s="54">
        <v>457200000</v>
      </c>
      <c r="D355" s="54"/>
      <c r="E355" s="54">
        <v>0</v>
      </c>
      <c r="F355" s="54">
        <v>0</v>
      </c>
      <c r="G355" s="54">
        <v>0</v>
      </c>
      <c r="H355" s="54">
        <v>0</v>
      </c>
      <c r="I355" s="54">
        <v>0</v>
      </c>
      <c r="J355" s="54">
        <v>0</v>
      </c>
      <c r="K355" s="54">
        <v>0</v>
      </c>
      <c r="L355" s="54">
        <v>0</v>
      </c>
      <c r="M355" s="54">
        <v>0</v>
      </c>
      <c r="N355" s="54">
        <v>0</v>
      </c>
      <c r="O355" s="54"/>
      <c r="P355" s="54"/>
      <c r="Q355" s="54">
        <f t="shared" si="7"/>
        <v>0</v>
      </c>
      <c r="T355" s="3"/>
    </row>
    <row r="356" spans="2:29" x14ac:dyDescent="0.25">
      <c r="B356" s="123" t="s">
        <v>451</v>
      </c>
      <c r="C356" s="70">
        <v>457200000</v>
      </c>
      <c r="D356" s="70"/>
      <c r="E356" s="70">
        <v>0</v>
      </c>
      <c r="F356" s="54">
        <v>0</v>
      </c>
      <c r="G356" s="54">
        <v>0</v>
      </c>
      <c r="H356" s="54">
        <v>0</v>
      </c>
      <c r="I356" s="54">
        <v>0</v>
      </c>
      <c r="J356" s="54">
        <v>0</v>
      </c>
      <c r="K356" s="54">
        <v>0</v>
      </c>
      <c r="L356" s="54">
        <v>0</v>
      </c>
      <c r="M356" s="54">
        <v>0</v>
      </c>
      <c r="N356" s="54">
        <v>0</v>
      </c>
      <c r="O356" s="54"/>
      <c r="P356" s="54"/>
      <c r="Q356" s="38">
        <f t="shared" si="7"/>
        <v>0</v>
      </c>
      <c r="T356" s="3"/>
      <c r="V356" s="34"/>
      <c r="W356" s="34"/>
    </row>
    <row r="357" spans="2:29" x14ac:dyDescent="0.25">
      <c r="B357" s="124" t="s">
        <v>452</v>
      </c>
      <c r="C357" s="38">
        <v>457200000</v>
      </c>
      <c r="D357" s="38"/>
      <c r="E357" s="54">
        <v>0</v>
      </c>
      <c r="F357" s="54">
        <v>0</v>
      </c>
      <c r="G357" s="54">
        <v>0</v>
      </c>
      <c r="H357" s="54">
        <v>0</v>
      </c>
      <c r="I357" s="54">
        <v>0</v>
      </c>
      <c r="J357" s="54">
        <v>0</v>
      </c>
      <c r="K357" s="54">
        <v>0</v>
      </c>
      <c r="L357" s="54">
        <v>0</v>
      </c>
      <c r="M357" s="54">
        <v>0</v>
      </c>
      <c r="N357" s="54">
        <v>0</v>
      </c>
      <c r="O357" s="54"/>
      <c r="P357" s="54"/>
      <c r="Q357" s="38">
        <f t="shared" si="7"/>
        <v>0</v>
      </c>
      <c r="T357" s="3"/>
    </row>
    <row r="358" spans="2:29" s="34" customFormat="1" x14ac:dyDescent="0.25">
      <c r="B358" s="128" t="s">
        <v>70</v>
      </c>
      <c r="C358" s="70">
        <v>80000000</v>
      </c>
      <c r="D358" s="70"/>
      <c r="E358" s="69">
        <v>0</v>
      </c>
      <c r="F358" s="54">
        <v>0</v>
      </c>
      <c r="G358" s="54">
        <v>0</v>
      </c>
      <c r="H358" s="54">
        <v>0</v>
      </c>
      <c r="I358" s="54">
        <v>0</v>
      </c>
      <c r="J358" s="54">
        <v>0</v>
      </c>
      <c r="K358" s="54">
        <v>0</v>
      </c>
      <c r="L358" s="54">
        <v>0</v>
      </c>
      <c r="M358" s="54">
        <v>0</v>
      </c>
      <c r="N358" s="54">
        <v>0</v>
      </c>
      <c r="O358" s="54"/>
      <c r="P358" s="54"/>
      <c r="Q358" s="38">
        <f t="shared" si="7"/>
        <v>0</v>
      </c>
      <c r="R358"/>
      <c r="S358"/>
      <c r="T358" s="3"/>
      <c r="U358"/>
      <c r="V358"/>
      <c r="W358"/>
      <c r="X358"/>
      <c r="Y358"/>
      <c r="Z358"/>
      <c r="AA358"/>
      <c r="AB358"/>
      <c r="AC358"/>
    </row>
    <row r="359" spans="2:29" x14ac:dyDescent="0.25">
      <c r="B359" s="122" t="s">
        <v>71</v>
      </c>
      <c r="C359" s="38">
        <v>80000000</v>
      </c>
      <c r="D359" s="38"/>
      <c r="E359" s="54">
        <v>0</v>
      </c>
      <c r="F359" s="54">
        <v>0</v>
      </c>
      <c r="G359" s="54">
        <v>0</v>
      </c>
      <c r="H359" s="54">
        <v>0</v>
      </c>
      <c r="I359" s="54">
        <v>0</v>
      </c>
      <c r="J359" s="54">
        <v>0</v>
      </c>
      <c r="K359" s="54">
        <v>0</v>
      </c>
      <c r="L359" s="54">
        <v>0</v>
      </c>
      <c r="M359" s="54">
        <v>0</v>
      </c>
      <c r="N359" s="54">
        <v>0</v>
      </c>
      <c r="O359" s="54"/>
      <c r="P359" s="54"/>
      <c r="Q359" s="38">
        <f t="shared" si="7"/>
        <v>0</v>
      </c>
      <c r="T359" s="3"/>
    </row>
    <row r="360" spans="2:29" x14ac:dyDescent="0.25">
      <c r="B360" s="123" t="s">
        <v>455</v>
      </c>
      <c r="C360" s="70">
        <v>80000000</v>
      </c>
      <c r="D360" s="70"/>
      <c r="E360" s="69">
        <v>0</v>
      </c>
      <c r="F360" s="54">
        <v>0</v>
      </c>
      <c r="G360" s="54">
        <v>0</v>
      </c>
      <c r="H360" s="54">
        <v>0</v>
      </c>
      <c r="I360" s="54">
        <v>0</v>
      </c>
      <c r="J360" s="54">
        <v>0</v>
      </c>
      <c r="K360" s="54">
        <v>0</v>
      </c>
      <c r="L360" s="54">
        <v>0</v>
      </c>
      <c r="M360" s="54">
        <v>0</v>
      </c>
      <c r="N360" s="54">
        <v>0</v>
      </c>
      <c r="O360" s="54"/>
      <c r="P360" s="54"/>
      <c r="Q360" s="38">
        <f t="shared" si="7"/>
        <v>0</v>
      </c>
      <c r="T360" s="3"/>
    </row>
    <row r="361" spans="2:29" x14ac:dyDescent="0.25">
      <c r="B361" s="124" t="s">
        <v>456</v>
      </c>
      <c r="C361" s="38">
        <v>80000000</v>
      </c>
      <c r="D361" s="38"/>
      <c r="E361" s="54">
        <v>0</v>
      </c>
      <c r="F361" s="54">
        <v>0</v>
      </c>
      <c r="G361" s="54">
        <v>0</v>
      </c>
      <c r="H361" s="54">
        <v>0</v>
      </c>
      <c r="I361" s="54">
        <v>0</v>
      </c>
      <c r="J361" s="54">
        <v>0</v>
      </c>
      <c r="K361" s="54">
        <v>0</v>
      </c>
      <c r="L361" s="54">
        <v>0</v>
      </c>
      <c r="M361" s="54">
        <v>0</v>
      </c>
      <c r="N361" s="54">
        <v>0</v>
      </c>
      <c r="O361" s="54"/>
      <c r="P361" s="54"/>
      <c r="Q361" s="38">
        <f t="shared" si="7"/>
        <v>0</v>
      </c>
      <c r="T361" s="3"/>
    </row>
    <row r="362" spans="2:29" x14ac:dyDescent="0.25">
      <c r="B362" s="126" t="s">
        <v>72</v>
      </c>
      <c r="C362" s="68">
        <f>C358+C354</f>
        <v>537200000</v>
      </c>
      <c r="D362" s="68">
        <f>D358+D354</f>
        <v>0</v>
      </c>
      <c r="E362" s="72">
        <f t="shared" ref="E362:P362" si="8">E354+E356+E358</f>
        <v>0</v>
      </c>
      <c r="F362" s="72">
        <f t="shared" si="8"/>
        <v>0</v>
      </c>
      <c r="G362" s="72">
        <f t="shared" si="8"/>
        <v>0</v>
      </c>
      <c r="H362" s="72">
        <f t="shared" si="8"/>
        <v>0</v>
      </c>
      <c r="I362" s="72">
        <f t="shared" si="8"/>
        <v>0</v>
      </c>
      <c r="J362" s="72">
        <f t="shared" si="8"/>
        <v>0</v>
      </c>
      <c r="K362" s="72">
        <f t="shared" si="8"/>
        <v>0</v>
      </c>
      <c r="L362" s="72">
        <f t="shared" si="8"/>
        <v>0</v>
      </c>
      <c r="M362" s="72">
        <f t="shared" si="8"/>
        <v>0</v>
      </c>
      <c r="N362" s="72">
        <f t="shared" si="8"/>
        <v>0</v>
      </c>
      <c r="O362" s="72">
        <f t="shared" si="8"/>
        <v>0</v>
      </c>
      <c r="P362" s="72">
        <f t="shared" si="8"/>
        <v>0</v>
      </c>
      <c r="Q362" s="72">
        <f t="shared" si="7"/>
        <v>0</v>
      </c>
      <c r="T362" s="3"/>
    </row>
    <row r="363" spans="2:29" x14ac:dyDescent="0.25">
      <c r="E363" s="42"/>
      <c r="F363" s="42"/>
      <c r="G363" s="42"/>
      <c r="H363" s="42"/>
      <c r="I363" s="42"/>
      <c r="J363" s="42"/>
      <c r="K363" s="42"/>
      <c r="L363" s="42"/>
      <c r="M363" s="42"/>
      <c r="N363" s="42"/>
      <c r="O363" s="42"/>
      <c r="P363" s="42"/>
      <c r="Q363" s="42"/>
      <c r="T363" s="3"/>
    </row>
    <row r="364" spans="2:29" x14ac:dyDescent="0.25">
      <c r="B364" s="126" t="s">
        <v>107</v>
      </c>
      <c r="C364" s="68">
        <f t="shared" ref="C364:Q364" si="9">C351+C362</f>
        <v>105236780631</v>
      </c>
      <c r="D364" s="68">
        <f t="shared" si="9"/>
        <v>0</v>
      </c>
      <c r="E364" s="72">
        <f t="shared" si="9"/>
        <v>2173422178.46</v>
      </c>
      <c r="F364" s="72">
        <f t="shared" si="9"/>
        <v>2262557130.5599999</v>
      </c>
      <c r="G364" s="72">
        <f t="shared" si="9"/>
        <v>2302259681.0799999</v>
      </c>
      <c r="H364" s="72">
        <f t="shared" si="9"/>
        <v>0</v>
      </c>
      <c r="I364" s="72">
        <f t="shared" si="9"/>
        <v>0</v>
      </c>
      <c r="J364" s="72">
        <f t="shared" si="9"/>
        <v>0</v>
      </c>
      <c r="K364" s="72">
        <f t="shared" si="9"/>
        <v>0</v>
      </c>
      <c r="L364" s="72">
        <f t="shared" si="9"/>
        <v>0</v>
      </c>
      <c r="M364" s="72">
        <f t="shared" si="9"/>
        <v>0</v>
      </c>
      <c r="N364" s="72">
        <f t="shared" si="9"/>
        <v>0</v>
      </c>
      <c r="O364" s="72">
        <f t="shared" si="9"/>
        <v>0</v>
      </c>
      <c r="P364" s="72">
        <f t="shared" si="9"/>
        <v>0</v>
      </c>
      <c r="Q364" s="72">
        <f t="shared" si="9"/>
        <v>6738238990.0999994</v>
      </c>
      <c r="T364" s="3"/>
    </row>
    <row r="365" spans="2:29" x14ac:dyDescent="0.25">
      <c r="B365" s="185" t="s">
        <v>459</v>
      </c>
      <c r="T365" s="3"/>
    </row>
    <row r="366" spans="2:29" x14ac:dyDescent="0.25">
      <c r="B366" s="185" t="s">
        <v>545</v>
      </c>
      <c r="E366" s="186"/>
      <c r="F366" s="186"/>
      <c r="G366" s="186"/>
      <c r="H366" s="186"/>
      <c r="I366" s="186"/>
      <c r="J366" s="186"/>
      <c r="K366" s="186"/>
      <c r="L366" s="186"/>
      <c r="M366" s="186"/>
      <c r="N366" s="186"/>
      <c r="O366" s="186"/>
      <c r="T366" s="3"/>
      <c r="U366" s="3"/>
    </row>
    <row r="367" spans="2:29" x14ac:dyDescent="0.25">
      <c r="B367" s="185" t="s">
        <v>547</v>
      </c>
      <c r="C367" s="31"/>
      <c r="D367" s="31"/>
      <c r="T367" s="3"/>
      <c r="U367" s="3"/>
    </row>
    <row r="368" spans="2:29" x14ac:dyDescent="0.25">
      <c r="B368" s="185" t="s">
        <v>85</v>
      </c>
      <c r="T368" s="3"/>
      <c r="U368" s="3"/>
    </row>
    <row r="369" spans="2:21" ht="48" hidden="1" x14ac:dyDescent="0.25">
      <c r="B369" s="187" t="s">
        <v>542</v>
      </c>
      <c r="T369" s="3"/>
      <c r="U369" s="3"/>
    </row>
    <row r="370" spans="2:21" x14ac:dyDescent="0.25">
      <c r="B370" s="130"/>
      <c r="T370" s="3"/>
      <c r="U370" s="3"/>
    </row>
    <row r="371" spans="2:21" x14ac:dyDescent="0.25">
      <c r="T371" s="3"/>
      <c r="U371" s="3"/>
    </row>
    <row r="372" spans="2:21" x14ac:dyDescent="0.25">
      <c r="T372" s="3"/>
      <c r="U372" s="3"/>
    </row>
    <row r="373" spans="2:21" x14ac:dyDescent="0.25">
      <c r="T373" s="3"/>
      <c r="U373" s="3"/>
    </row>
    <row r="374" spans="2:21" x14ac:dyDescent="0.25">
      <c r="T374" s="3"/>
      <c r="U374" s="3"/>
    </row>
    <row r="375" spans="2:21" x14ac:dyDescent="0.25">
      <c r="T375" s="3"/>
      <c r="U375" s="3"/>
    </row>
    <row r="376" spans="2:21" x14ac:dyDescent="0.25">
      <c r="T376" s="3"/>
      <c r="U376" s="3"/>
    </row>
    <row r="377" spans="2:21" x14ac:dyDescent="0.25">
      <c r="T377" s="3"/>
      <c r="U377" s="3"/>
    </row>
    <row r="378" spans="2:21" x14ac:dyDescent="0.25">
      <c r="T378" s="3"/>
    </row>
    <row r="379" spans="2:21" x14ac:dyDescent="0.25">
      <c r="T379" s="3"/>
    </row>
    <row r="380" spans="2:21" x14ac:dyDescent="0.25">
      <c r="T380" s="3"/>
    </row>
    <row r="381" spans="2:21" x14ac:dyDescent="0.25">
      <c r="T381"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201" t="s">
        <v>81</v>
      </c>
      <c r="C59" s="201"/>
      <c r="D59" s="201"/>
      <c r="E59" s="201"/>
      <c r="F59" s="201"/>
      <c r="G59" s="201"/>
      <c r="H59" s="201"/>
      <c r="I59" s="201"/>
      <c r="J59" s="201"/>
      <c r="K59" s="201"/>
      <c r="L59" s="201"/>
      <c r="M59" s="201"/>
      <c r="N59" s="201"/>
      <c r="O59" s="201"/>
      <c r="P59" s="201"/>
      <c r="Q59" s="201"/>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202" t="s">
        <v>91</v>
      </c>
      <c r="C65" s="202"/>
      <c r="D65" s="202"/>
      <c r="E65" s="202"/>
      <c r="F65" s="4"/>
      <c r="G65" s="4"/>
      <c r="H65" s="4"/>
      <c r="I65" s="24"/>
      <c r="J65" s="4"/>
      <c r="K65" s="5"/>
      <c r="L65" s="5"/>
      <c r="M65" s="5"/>
      <c r="N65" s="5"/>
      <c r="O65" s="5"/>
      <c r="P65" s="5"/>
      <c r="Q65" s="5"/>
    </row>
    <row r="66" spans="2:17" x14ac:dyDescent="0.25">
      <c r="B66" s="202" t="s">
        <v>92</v>
      </c>
      <c r="C66" s="202"/>
      <c r="D66" s="202"/>
      <c r="E66" s="202"/>
      <c r="F66" s="202"/>
      <c r="G66" s="202"/>
      <c r="H66" s="202"/>
      <c r="I66" s="202"/>
      <c r="J66" s="202"/>
      <c r="K66" s="5"/>
      <c r="L66" s="5"/>
      <c r="M66" s="5"/>
      <c r="N66" s="5"/>
      <c r="O66" s="5"/>
      <c r="P66" s="5"/>
      <c r="Q66" s="5"/>
    </row>
    <row r="67" spans="2:17" x14ac:dyDescent="0.25">
      <c r="B67" s="203"/>
      <c r="C67" s="203"/>
      <c r="D67" s="203"/>
      <c r="E67" s="203"/>
      <c r="F67" s="203"/>
      <c r="G67" s="203"/>
      <c r="H67" s="203"/>
      <c r="I67" s="203"/>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101</v>
      </c>
      <c r="C6" s="25"/>
      <c r="D6" s="25"/>
      <c r="E6" s="19"/>
      <c r="F6" s="19"/>
      <c r="G6" s="19"/>
      <c r="H6" s="19"/>
      <c r="I6"/>
      <c r="J6"/>
      <c r="K6"/>
      <c r="L6"/>
      <c r="M6"/>
      <c r="N6"/>
      <c r="O6"/>
      <c r="P6"/>
      <c r="Q6" s="18" t="s">
        <v>5</v>
      </c>
      <c r="R6" s="12"/>
    </row>
    <row r="7" spans="2:19" s="17" customFormat="1" x14ac:dyDescent="0.25">
      <c r="B7" s="197" t="s">
        <v>6</v>
      </c>
      <c r="C7" s="199" t="s">
        <v>102</v>
      </c>
      <c r="D7" s="199" t="s">
        <v>103</v>
      </c>
      <c r="E7" s="196" t="s">
        <v>9</v>
      </c>
      <c r="F7" s="196"/>
      <c r="G7" s="196"/>
      <c r="H7" s="196"/>
      <c r="I7" s="196"/>
      <c r="J7" s="196"/>
      <c r="K7" s="196"/>
      <c r="L7" s="196"/>
      <c r="M7" s="196"/>
      <c r="N7" s="196"/>
      <c r="O7" s="196"/>
      <c r="P7" s="196"/>
      <c r="Q7" s="196"/>
    </row>
    <row r="8" spans="2:19" s="17" customFormat="1" x14ac:dyDescent="0.25">
      <c r="B8" s="198"/>
      <c r="C8" s="200"/>
      <c r="D8" s="200"/>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88" t="s">
        <v>0</v>
      </c>
      <c r="C2" s="189"/>
      <c r="D2" s="189"/>
      <c r="E2" s="189"/>
      <c r="F2" s="189"/>
      <c r="G2" s="189"/>
      <c r="H2" s="189"/>
      <c r="I2" s="189"/>
      <c r="J2" s="189"/>
      <c r="K2" s="189"/>
      <c r="L2" s="189"/>
      <c r="M2" s="189"/>
      <c r="N2" s="189"/>
      <c r="O2" s="189"/>
      <c r="P2" s="189"/>
    </row>
    <row r="3" spans="2:17" s="17" customFormat="1" ht="21" x14ac:dyDescent="0.25">
      <c r="B3" s="190" t="s">
        <v>1</v>
      </c>
      <c r="C3" s="191"/>
      <c r="D3" s="191"/>
      <c r="E3" s="191"/>
      <c r="F3" s="191"/>
      <c r="G3" s="191"/>
      <c r="H3" s="191"/>
      <c r="I3" s="191"/>
      <c r="J3" s="191"/>
      <c r="K3" s="191"/>
      <c r="L3" s="191"/>
      <c r="M3" s="191"/>
      <c r="N3" s="191"/>
      <c r="O3" s="191"/>
      <c r="P3" s="191"/>
    </row>
    <row r="4" spans="2:17" s="17" customFormat="1" ht="15.75" x14ac:dyDescent="0.25">
      <c r="B4" s="192" t="s">
        <v>2</v>
      </c>
      <c r="C4" s="193"/>
      <c r="D4" s="193"/>
      <c r="E4" s="193"/>
      <c r="F4" s="193"/>
      <c r="G4" s="193"/>
      <c r="H4" s="193"/>
      <c r="I4" s="193"/>
      <c r="J4" s="193"/>
      <c r="K4" s="193"/>
      <c r="L4" s="193"/>
      <c r="M4" s="193"/>
      <c r="N4" s="193"/>
      <c r="O4" s="193"/>
      <c r="P4" s="193"/>
    </row>
    <row r="5" spans="2:17" s="17" customFormat="1" ht="15.75" x14ac:dyDescent="0.25">
      <c r="B5" s="192" t="s">
        <v>3</v>
      </c>
      <c r="C5" s="193"/>
      <c r="D5" s="193"/>
      <c r="E5" s="193"/>
      <c r="F5" s="193"/>
      <c r="G5" s="193"/>
      <c r="H5" s="193"/>
      <c r="I5" s="193"/>
      <c r="J5" s="193"/>
      <c r="K5" s="193"/>
      <c r="L5" s="193"/>
      <c r="M5" s="193"/>
      <c r="N5" s="193"/>
      <c r="O5" s="193"/>
      <c r="P5" s="193"/>
    </row>
    <row r="6" spans="2:17" s="17" customFormat="1" x14ac:dyDescent="0.25">
      <c r="B6" s="1" t="s">
        <v>111</v>
      </c>
      <c r="C6" s="25"/>
      <c r="D6" s="19"/>
      <c r="E6" s="19"/>
      <c r="F6" s="19"/>
      <c r="G6" s="19"/>
      <c r="H6"/>
      <c r="I6"/>
      <c r="J6"/>
      <c r="K6"/>
      <c r="L6"/>
      <c r="M6"/>
      <c r="N6"/>
      <c r="O6"/>
      <c r="P6" s="18" t="s">
        <v>5</v>
      </c>
    </row>
    <row r="7" spans="2:17" s="17" customFormat="1" ht="21" customHeight="1" x14ac:dyDescent="0.25">
      <c r="B7" s="197" t="s">
        <v>6</v>
      </c>
      <c r="C7" s="80" t="s">
        <v>112</v>
      </c>
      <c r="D7" s="80" t="s">
        <v>113</v>
      </c>
      <c r="E7" s="204" t="s">
        <v>9</v>
      </c>
      <c r="F7" s="205"/>
      <c r="G7" s="205"/>
      <c r="H7" s="205"/>
      <c r="I7" s="205"/>
      <c r="J7" s="205"/>
      <c r="K7" s="205"/>
      <c r="L7" s="205"/>
      <c r="M7" s="205"/>
      <c r="N7" s="205"/>
      <c r="O7" s="205"/>
      <c r="P7" s="205"/>
      <c r="Q7" s="206"/>
    </row>
    <row r="8" spans="2:17" s="17" customFormat="1" x14ac:dyDescent="0.25">
      <c r="B8" s="198"/>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88" t="s">
        <v>0</v>
      </c>
      <c r="C2" s="189"/>
      <c r="D2" s="189"/>
      <c r="E2" s="189"/>
      <c r="F2" s="189"/>
      <c r="G2" s="189"/>
      <c r="H2" s="189"/>
      <c r="I2" s="189"/>
      <c r="J2" s="189"/>
      <c r="K2" s="189"/>
      <c r="L2" s="189"/>
      <c r="M2" s="189"/>
      <c r="N2" s="189"/>
      <c r="O2" s="189"/>
      <c r="P2" s="189"/>
      <c r="Q2" s="189"/>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5.75" x14ac:dyDescent="0.25">
      <c r="B4" s="192" t="s">
        <v>2</v>
      </c>
      <c r="C4" s="193"/>
      <c r="D4" s="193"/>
      <c r="E4" s="193"/>
      <c r="F4" s="193"/>
      <c r="G4" s="193"/>
      <c r="H4" s="193"/>
      <c r="I4" s="193"/>
      <c r="J4" s="193"/>
      <c r="K4" s="193"/>
      <c r="L4" s="193"/>
      <c r="M4" s="193"/>
      <c r="N4" s="193"/>
      <c r="O4" s="193"/>
      <c r="P4" s="193"/>
      <c r="Q4" s="193"/>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194" t="s">
        <v>6</v>
      </c>
      <c r="C7" s="93" t="s">
        <v>112</v>
      </c>
      <c r="D7" s="207" t="s">
        <v>462</v>
      </c>
      <c r="E7" s="196" t="s">
        <v>9</v>
      </c>
      <c r="F7" s="196"/>
      <c r="G7" s="196"/>
      <c r="H7" s="196"/>
      <c r="I7" s="196"/>
      <c r="J7" s="196"/>
      <c r="K7" s="196"/>
      <c r="L7" s="196"/>
      <c r="M7" s="196"/>
      <c r="N7" s="196"/>
      <c r="O7" s="196"/>
      <c r="P7" s="196"/>
      <c r="Q7" s="196"/>
    </row>
    <row r="8" spans="2:19" s="17" customFormat="1" x14ac:dyDescent="0.25">
      <c r="B8" s="195"/>
      <c r="C8" s="81" t="s">
        <v>463</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ht="30"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ht="30"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ht="30"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ht="30"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ADC60-BDCE-4AB6-A51D-2DF557041253}">
  <ds:schemaRefs>
    <ds:schemaRef ds:uri="http://purl.org/dc/elements/1.1/"/>
    <ds:schemaRef ds:uri="http://purl.org/dc/dcmitype/"/>
    <ds:schemaRef ds:uri="http://schemas.microsoft.com/office/infopath/2007/PartnerControls"/>
    <ds:schemaRef ds:uri="http://purl.org/dc/terms/"/>
    <ds:schemaRef ds:uri="f7c7372e-77c9-4c4a-9e9a-3e04be05905d"/>
    <ds:schemaRef ds:uri="http://schemas.microsoft.com/office/2006/metadata/properties"/>
    <ds:schemaRef ds:uri="http://schemas.openxmlformats.org/package/2006/metadata/core-properties"/>
    <ds:schemaRef ds:uri="http://schemas.microsoft.com/office/2006/documentManagement/types"/>
    <ds:schemaRef ds:uri="09100588-ee89-45b2-81d6-a67d223ce91b"/>
    <ds:schemaRef ds:uri="http://www.w3.org/XML/1998/namespace"/>
  </ds:schemaRefs>
</ds:datastoreItem>
</file>

<file path=customXml/itemProps2.xml><?xml version="1.0" encoding="utf-8"?>
<ds:datastoreItem xmlns:ds="http://schemas.openxmlformats.org/officeDocument/2006/customXml" ds:itemID="{6DDAB9D0-DFEE-4ABB-AE64-36C24A89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B31E1C-95FD-4E19-8949-89F6FD15D0E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 </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2026-04-22T13:26:05Z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