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https://dgprd.sharepoint.com/sites/DGF/Documentos compartidos/Estadísticas/Anuales/2025/Gastos/Seguridad Social/"/>
    </mc:Choice>
  </mc:AlternateContent>
  <xr:revisionPtr revIDLastSave="156" documentId="13_ncr:1_{2F2B9DC2-949A-43C6-8D8E-07E7A0899F38}" xr6:coauthVersionLast="47" xr6:coauthVersionMax="47" xr10:uidLastSave="{C4987BA1-DE6A-486A-A269-0C3D1C7A0682}"/>
  <bookViews>
    <workbookView xWindow="-120" yWindow="-120" windowWidth="29040" windowHeight="15720" xr2:uid="{00000000-000D-0000-FFFF-FFFF00000000}"/>
  </bookViews>
  <sheets>
    <sheet name="Funcional 2014-2025" sheetId="32" r:id="rId1"/>
  </sheets>
  <definedNames>
    <definedName name="_xlnm.Print_Area" localSheetId="0">'Funcional 2014-2025'!$A$1:$I$48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46" i="32" l="1"/>
  <c r="N40" i="32"/>
  <c r="N48" i="32" s="1"/>
  <c r="M48" i="32"/>
  <c r="L48" i="32"/>
  <c r="K48" i="32"/>
  <c r="J48" i="32"/>
  <c r="I48" i="32"/>
  <c r="H48" i="32"/>
  <c r="G48" i="32"/>
  <c r="F48" i="32"/>
  <c r="E48" i="32"/>
  <c r="D48" i="32"/>
  <c r="M46" i="32"/>
  <c r="L46" i="32"/>
  <c r="K46" i="32"/>
  <c r="J46" i="32"/>
  <c r="I46" i="32"/>
  <c r="H46" i="32"/>
  <c r="G46" i="32"/>
  <c r="F46" i="32"/>
  <c r="E46" i="32"/>
  <c r="D46" i="32"/>
  <c r="M40" i="32"/>
  <c r="L40" i="32"/>
  <c r="K40" i="32"/>
  <c r="J40" i="32"/>
  <c r="I40" i="32"/>
  <c r="H40" i="32"/>
  <c r="G40" i="32"/>
  <c r="F40" i="32"/>
  <c r="E40" i="32"/>
  <c r="D40" i="32"/>
  <c r="K44" i="32"/>
  <c r="K43" i="32" s="1"/>
  <c r="J44" i="32"/>
  <c r="J43" i="32" s="1"/>
  <c r="L44" i="32"/>
  <c r="L43" i="32" s="1"/>
  <c r="D10" i="32" l="1"/>
  <c r="D9" i="32" s="1"/>
  <c r="I44" i="32" l="1"/>
  <c r="I43" i="32" s="1"/>
  <c r="H44" i="32"/>
  <c r="H43" i="32" s="1"/>
  <c r="G44" i="32"/>
  <c r="G43" i="32" s="1"/>
  <c r="F44" i="32"/>
  <c r="F43" i="32" s="1"/>
  <c r="E44" i="32"/>
  <c r="E43" i="32" s="1"/>
  <c r="C44" i="32"/>
  <c r="C43" i="32" s="1"/>
  <c r="C46" i="32" s="1"/>
  <c r="I38" i="32"/>
  <c r="I37" i="32" s="1"/>
  <c r="H38" i="32"/>
  <c r="H37" i="32" s="1"/>
  <c r="G38" i="32"/>
  <c r="G37" i="32" s="1"/>
  <c r="F38" i="32"/>
  <c r="E38" i="32"/>
  <c r="E37" i="32" s="1"/>
  <c r="D38" i="32"/>
  <c r="C38" i="32"/>
  <c r="C37" i="32" s="1"/>
  <c r="D37" i="32"/>
  <c r="I30" i="32"/>
  <c r="H30" i="32"/>
  <c r="F30" i="32"/>
  <c r="E30" i="32"/>
  <c r="D30" i="32"/>
  <c r="C30" i="32"/>
  <c r="I28" i="32"/>
  <c r="H28" i="32"/>
  <c r="G28" i="32"/>
  <c r="F28" i="32"/>
  <c r="E28" i="32"/>
  <c r="D28" i="32"/>
  <c r="C28" i="32"/>
  <c r="I26" i="32"/>
  <c r="H26" i="32"/>
  <c r="G26" i="32"/>
  <c r="F26" i="32"/>
  <c r="E26" i="32"/>
  <c r="D26" i="32"/>
  <c r="C26" i="32"/>
  <c r="I23" i="32"/>
  <c r="H23" i="32"/>
  <c r="G23" i="32"/>
  <c r="F23" i="32"/>
  <c r="E23" i="32"/>
  <c r="D23" i="32"/>
  <c r="C23" i="32"/>
  <c r="I21" i="32"/>
  <c r="H21" i="32"/>
  <c r="G21" i="32"/>
  <c r="F21" i="32"/>
  <c r="E21" i="32"/>
  <c r="D21" i="32"/>
  <c r="C21" i="32"/>
  <c r="I18" i="32"/>
  <c r="I17" i="32" s="1"/>
  <c r="H18" i="32"/>
  <c r="H17" i="32" s="1"/>
  <c r="G18" i="32"/>
  <c r="G17" i="32" s="1"/>
  <c r="F18" i="32"/>
  <c r="E18" i="32"/>
  <c r="E17" i="32" s="1"/>
  <c r="D18" i="32"/>
  <c r="D17" i="32" s="1"/>
  <c r="C18" i="32"/>
  <c r="C17" i="32" s="1"/>
  <c r="I13" i="32"/>
  <c r="I12" i="32" s="1"/>
  <c r="H13" i="32"/>
  <c r="H12" i="32" s="1"/>
  <c r="G13" i="32"/>
  <c r="G12" i="32" s="1"/>
  <c r="F13" i="32"/>
  <c r="E13" i="32"/>
  <c r="D13" i="32"/>
  <c r="D12" i="32" s="1"/>
  <c r="C13" i="32"/>
  <c r="C12" i="32" s="1"/>
  <c r="E12" i="32"/>
  <c r="F37" i="32" l="1"/>
  <c r="F17" i="32"/>
  <c r="F12" i="32"/>
  <c r="E20" i="32"/>
  <c r="F20" i="32"/>
  <c r="D20" i="32"/>
  <c r="C20" i="32"/>
  <c r="H20" i="32"/>
  <c r="I20" i="32"/>
  <c r="C40" i="32" l="1"/>
  <c r="C48" i="32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odcFile="C:\Users\krodriguez\Documents\Mis archivos de origen de datos\BI DIGEPRESEjecucionGastosMD Ejecucion Gastos.odc" keepAlive="1" name="bi DIGEPRESEjecucionGastosMD Ejecucion Gastos" type="5" refreshedVersion="5" background="1">
    <dbPr connection="Provider=MSOLAP.5;Integrated Security=SSPI;Persist Security Info=True;Initial Catalog=DIGEPRESEjecucionGastosMD;Data Source=bi;MDX Compatibility=1;Safety Options=2;MDX Missing Member Mode=Error" command="Ejecucion Gastos" commandType="1"/>
    <olapPr sendLocale="1" rowDrillCount="1000"/>
  </connection>
</connections>
</file>

<file path=xl/sharedStrings.xml><?xml version="1.0" encoding="utf-8"?>
<sst xmlns="http://schemas.openxmlformats.org/spreadsheetml/2006/main" count="45" uniqueCount="42">
  <si>
    <t>MINISTERIO DE HACIENDA</t>
  </si>
  <si>
    <t>DIRECCIÓN GENERAL DE PRESUPUESTO</t>
  </si>
  <si>
    <t>EJECUCIÓN PRESUPUESTARIA DE INSTITUCIONES DE LA SEGURIDAD SOCIAL</t>
  </si>
  <si>
    <t>CLASIFICACIÓN FUNCIONAL</t>
  </si>
  <si>
    <t>En Millones RD$</t>
  </si>
  <si>
    <t>DETALLE</t>
  </si>
  <si>
    <t>0 - N/A</t>
  </si>
  <si>
    <t>0.0 - N/A</t>
  </si>
  <si>
    <t>0.0.00 - N/A</t>
  </si>
  <si>
    <t>1 - SERVICIOS  GENERALES</t>
  </si>
  <si>
    <t>1.2 - Relaciones internacionales</t>
  </si>
  <si>
    <t>1.2.01 - Relaciones internacionales desde oficinas en el país</t>
  </si>
  <si>
    <t>1.2.02 - Relaciones internacionales desde oficinas en el exterior</t>
  </si>
  <si>
    <t>1.2.98 - Investigación y desarrollo vinculada a las relaciones internacionales</t>
  </si>
  <si>
    <t>2 - SERVICIOS ECONÓMICOS</t>
  </si>
  <si>
    <t>2.1 - Asuntos económicos, comerciales y laborales</t>
  </si>
  <si>
    <t>2.1.01 - Asuntos económicos y regulación del comercio</t>
  </si>
  <si>
    <t>4 - SERVICIOS SOCIALES</t>
  </si>
  <si>
    <t>4.1 - Vivienda y servicios comunitarios</t>
  </si>
  <si>
    <t>4.1.99 - Planificación, gestión y supervisión de vivienda y servicios comunitarios</t>
  </si>
  <si>
    <t>4.2 - Salud</t>
  </si>
  <si>
    <t>4.2.01 - Servicios para pacientes externos</t>
  </si>
  <si>
    <t>4.2.99 - Planificación, gestión y supervisión de la salud</t>
  </si>
  <si>
    <t>4.3 - Actividades deportivas, recreativas, culturales y religiosas</t>
  </si>
  <si>
    <t>4.3.99 - Planificación, gestión y supervisión de las actividades deportivas, recreativas, culturales y religiosas</t>
  </si>
  <si>
    <t>4.4 - Educación</t>
  </si>
  <si>
    <t>4.4.09 - Enseñanza no atribuible a ningún nivel</t>
  </si>
  <si>
    <t>4.5 - Protección social</t>
  </si>
  <si>
    <t>4.5.01 - Edad avanzada, pensiones (por edad o incapacidad)</t>
  </si>
  <si>
    <t>4.5.02 - Enfermedad</t>
  </si>
  <si>
    <t>4.5.09 - Juventud</t>
  </si>
  <si>
    <t>4.5.10 - Asistencia social</t>
  </si>
  <si>
    <t>5 - INTERESES DE LA DEUDA PÚBLICA</t>
  </si>
  <si>
    <t>5.1 - Intereses y comisiones de deuda pública</t>
  </si>
  <si>
    <t>5.1.01 - Intereses y comisiones de deuda pública</t>
  </si>
  <si>
    <t>TOTAL GASTOS</t>
  </si>
  <si>
    <t>TOTAL APLICACIONES FINANCIERAS</t>
  </si>
  <si>
    <t>TOTAL GASTOS Y APLICACIONES FINANCIERAS</t>
  </si>
  <si>
    <t xml:space="preserve">
Fuente: Sistema de Información de la Gestión Financiera (SIGEF).</t>
  </si>
  <si>
    <t>4.5.05 - Familia e hijos</t>
  </si>
  <si>
    <t xml:space="preserve">4.5.99 - Planificación, gestión y supervisión de la protección social </t>
  </si>
  <si>
    <t xml:space="preserve"> 2014-2025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</si>
</sst>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_-* #,##0.00_-;\-* #,##0.00_-;_-* &quot;-&quot;??_-;_-@_-"/>
    <numFmt numFmtId="165" formatCode="_ * #,##0.00_ ;_ * \-#,##0.00_ ;_ * &quot;-&quot;??_ ;_ @_ "/>
    <numFmt numFmtId="166" formatCode="_-* #,##0.0_-;\-* #,##0.0_-;_-* &quot;-&quot;??_-;_-@_-"/>
    <numFmt numFmtId="167" formatCode="_(* #,##0.0_);_(* \(#,##0.0\);_(* &quot;-&quot;??_);_(@_)"/>
    <numFmt numFmtId="168" formatCode="_ * #,##0.0_ ;_ * \-#,##0.0_ ;_ * &quot;-&quot;??_ ;_ @_ "/>
    <numFmt numFmtId="169" formatCode="_(#,##0.0,,_);_(* \(#,##0.0000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rgb="FFFF0000"/>
        <bgColor theme="4" tint="0.79998168889431442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4" tint="0.39997558519241921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8">
    <xf numFmtId="0" fontId="0" fillId="0" borderId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9">
    <xf numFmtId="0" fontId="0" fillId="0" borderId="0" xfId="0"/>
    <xf numFmtId="0" fontId="3" fillId="0" borderId="0" xfId="0" applyFont="1" applyAlignment="1">
      <alignment horizontal="left" indent="1"/>
    </xf>
    <xf numFmtId="0" fontId="3" fillId="0" borderId="3" xfId="0" applyFont="1" applyBorder="1" applyAlignment="1">
      <alignment horizontal="left"/>
    </xf>
    <xf numFmtId="0" fontId="0" fillId="0" borderId="0" xfId="0" applyAlignment="1">
      <alignment horizontal="left" indent="2"/>
    </xf>
    <xf numFmtId="0" fontId="0" fillId="0" borderId="0" xfId="0" applyAlignment="1">
      <alignment horizontal="left" indent="3"/>
    </xf>
    <xf numFmtId="0" fontId="8" fillId="0" borderId="0" xfId="0" applyFont="1" applyAlignment="1">
      <alignment vertical="top"/>
    </xf>
    <xf numFmtId="0" fontId="8" fillId="0" borderId="0" xfId="0" applyFont="1" applyAlignment="1">
      <alignment vertical="center"/>
    </xf>
    <xf numFmtId="0" fontId="3" fillId="0" borderId="0" xfId="0" applyFont="1"/>
    <xf numFmtId="169" fontId="2" fillId="3" borderId="1" xfId="2" applyNumberFormat="1" applyFont="1" applyFill="1" applyBorder="1" applyAlignment="1">
      <alignment horizontal="center" vertical="center"/>
    </xf>
    <xf numFmtId="169" fontId="2" fillId="3" borderId="2" xfId="2" applyNumberFormat="1" applyFont="1" applyFill="1" applyBorder="1" applyAlignment="1">
      <alignment horizontal="right" vertical="center"/>
    </xf>
    <xf numFmtId="169" fontId="2" fillId="3" borderId="1" xfId="2" applyNumberFormat="1" applyFont="1" applyFill="1" applyBorder="1" applyAlignment="1">
      <alignment horizontal="right" vertical="center"/>
    </xf>
    <xf numFmtId="169" fontId="2" fillId="3" borderId="5" xfId="2" applyNumberFormat="1" applyFont="1" applyFill="1" applyBorder="1" applyAlignment="1">
      <alignment horizontal="right" vertical="center"/>
    </xf>
    <xf numFmtId="169" fontId="2" fillId="3" borderId="4" xfId="2" applyNumberFormat="1" applyFont="1" applyFill="1" applyBorder="1" applyAlignment="1">
      <alignment horizontal="right" vertical="center"/>
    </xf>
    <xf numFmtId="0" fontId="9" fillId="0" borderId="0" xfId="0" applyFont="1"/>
    <xf numFmtId="169" fontId="0" fillId="0" borderId="0" xfId="0" applyNumberFormat="1"/>
    <xf numFmtId="0" fontId="9" fillId="0" borderId="0" xfId="0" applyFont="1" applyAlignment="1">
      <alignment wrapText="1"/>
    </xf>
    <xf numFmtId="0" fontId="11" fillId="0" borderId="0" xfId="0" applyFont="1"/>
    <xf numFmtId="169" fontId="9" fillId="0" borderId="0" xfId="0" applyNumberFormat="1" applyFont="1" applyAlignment="1">
      <alignment vertical="center"/>
    </xf>
    <xf numFmtId="0" fontId="5" fillId="0" borderId="0" xfId="0" applyFont="1" applyAlignment="1">
      <alignment horizontal="right"/>
    </xf>
    <xf numFmtId="0" fontId="5" fillId="0" borderId="1" xfId="0" applyFont="1" applyBorder="1" applyAlignment="1">
      <alignment wrapText="1" readingOrder="1"/>
    </xf>
    <xf numFmtId="168" fontId="9" fillId="0" borderId="0" xfId="5" applyNumberFormat="1" applyFont="1" applyFill="1" applyBorder="1"/>
    <xf numFmtId="168" fontId="9" fillId="0" borderId="0" xfId="5" applyNumberFormat="1" applyFont="1" applyFill="1" applyBorder="1" applyAlignment="1"/>
    <xf numFmtId="169" fontId="3" fillId="0" borderId="6" xfId="5" applyNumberFormat="1" applyFont="1" applyBorder="1" applyAlignment="1">
      <alignment horizontal="right" vertical="center"/>
    </xf>
    <xf numFmtId="169" fontId="3" fillId="0" borderId="0" xfId="5" applyNumberFormat="1" applyFont="1" applyBorder="1" applyAlignment="1">
      <alignment horizontal="right" vertical="center"/>
    </xf>
    <xf numFmtId="169" fontId="0" fillId="0" borderId="0" xfId="5" applyNumberFormat="1" applyFont="1" applyBorder="1" applyAlignment="1">
      <alignment horizontal="right" vertical="center"/>
    </xf>
    <xf numFmtId="169" fontId="1" fillId="0" borderId="0" xfId="5" applyNumberFormat="1" applyFont="1" applyBorder="1" applyAlignment="1">
      <alignment horizontal="right" vertical="center"/>
    </xf>
    <xf numFmtId="169" fontId="3" fillId="0" borderId="3" xfId="5" applyNumberFormat="1" applyFont="1" applyBorder="1" applyAlignment="1">
      <alignment horizontal="right" vertical="center"/>
    </xf>
    <xf numFmtId="167" fontId="3" fillId="0" borderId="6" xfId="5" applyNumberFormat="1" applyFont="1" applyBorder="1" applyAlignment="1">
      <alignment horizontal="right" vertical="center"/>
    </xf>
    <xf numFmtId="169" fontId="5" fillId="0" borderId="0" xfId="5" applyNumberFormat="1" applyFont="1" applyFill="1" applyBorder="1" applyAlignment="1">
      <alignment vertical="center" wrapText="1" readingOrder="1"/>
    </xf>
    <xf numFmtId="169" fontId="0" fillId="0" borderId="0" xfId="5" applyNumberFormat="1" applyFont="1" applyBorder="1" applyAlignment="1">
      <alignment horizontal="right" indent="2"/>
    </xf>
    <xf numFmtId="169" fontId="9" fillId="0" borderId="0" xfId="5" applyNumberFormat="1" applyFont="1" applyFill="1" applyBorder="1" applyAlignment="1">
      <alignment vertical="center"/>
    </xf>
    <xf numFmtId="166" fontId="0" fillId="0" borderId="0" xfId="6" applyNumberFormat="1" applyFont="1" applyAlignment="1"/>
    <xf numFmtId="166" fontId="0" fillId="0" borderId="0" xfId="6" applyNumberFormat="1" applyFont="1" applyAlignment="1">
      <alignment vertical="top"/>
    </xf>
    <xf numFmtId="0" fontId="10" fillId="0" borderId="0" xfId="0" applyFont="1" applyAlignment="1">
      <alignment vertical="center" readingOrder="1"/>
    </xf>
    <xf numFmtId="0" fontId="2" fillId="2" borderId="1" xfId="0" applyFont="1" applyFill="1" applyBorder="1" applyAlignment="1">
      <alignment horizontal="left" vertical="center"/>
    </xf>
    <xf numFmtId="0" fontId="9" fillId="4" borderId="0" xfId="0" applyFont="1" applyFill="1"/>
    <xf numFmtId="0" fontId="0" fillId="4" borderId="0" xfId="0" applyFill="1"/>
    <xf numFmtId="43" fontId="0" fillId="4" borderId="0" xfId="7" applyFont="1" applyFill="1"/>
    <xf numFmtId="43" fontId="0" fillId="0" borderId="0" xfId="7" applyFont="1"/>
    <xf numFmtId="169" fontId="2" fillId="3" borderId="7" xfId="2" applyNumberFormat="1" applyFont="1" applyFill="1" applyBorder="1" applyAlignment="1">
      <alignment vertical="center"/>
    </xf>
    <xf numFmtId="169" fontId="2" fillId="3" borderId="0" xfId="2" applyNumberFormat="1" applyFont="1" applyFill="1" applyBorder="1" applyAlignment="1">
      <alignment vertical="center"/>
    </xf>
    <xf numFmtId="0" fontId="2" fillId="3" borderId="10" xfId="2" applyNumberFormat="1" applyFont="1" applyFill="1" applyBorder="1" applyAlignment="1">
      <alignment horizontal="center" vertical="center"/>
    </xf>
    <xf numFmtId="0" fontId="2" fillId="3" borderId="9" xfId="2" applyNumberFormat="1" applyFont="1" applyFill="1" applyBorder="1" applyAlignment="1">
      <alignment horizontal="center" vertical="center"/>
    </xf>
    <xf numFmtId="0" fontId="2" fillId="3" borderId="7" xfId="2" applyNumberFormat="1" applyFont="1" applyFill="1" applyBorder="1" applyAlignment="1">
      <alignment horizontal="center" vertical="center"/>
    </xf>
    <xf numFmtId="0" fontId="2" fillId="3" borderId="8" xfId="2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 readingOrder="1"/>
    </xf>
    <xf numFmtId="0" fontId="6" fillId="0" borderId="0" xfId="0" applyFont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2" borderId="1" xfId="0" applyFont="1" applyFill="1" applyBorder="1" applyAlignment="1">
      <alignment horizontal="left" vertical="center"/>
    </xf>
  </cellXfs>
  <cellStyles count="8">
    <cellStyle name="Comma" xfId="7" builtinId="3"/>
    <cellStyle name="Millares 2" xfId="1" xr:uid="{00000000-0005-0000-0000-000001000000}"/>
    <cellStyle name="Millares 2 2" xfId="5" xr:uid="{F5FD4564-558A-4E34-88F5-885B8C79952D}"/>
    <cellStyle name="Millares 2 3" xfId="6" xr:uid="{2FC5DC83-C848-4805-96CA-7EAB2FECA53D}"/>
    <cellStyle name="Millares 3" xfId="2" xr:uid="{00000000-0005-0000-0000-000002000000}"/>
    <cellStyle name="Millares 4" xfId="4" xr:uid="{00000000-0005-0000-0000-000003000000}"/>
    <cellStyle name="Normal" xfId="0" builtinId="0"/>
    <cellStyle name="Normal 2" xfId="3" xr:uid="{00000000-0005-0000-0000-000005000000}"/>
  </cellStyles>
  <dxfs count="0"/>
  <tableStyles count="0" defaultTableStyle="TableStyleMedium2" defaultPivotStyle="PivotStyleLight16"/>
  <colors>
    <mruColors>
      <color rgb="FF44546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connections" Target="connection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336176</xdr:colOff>
      <xdr:row>6</xdr:row>
      <xdr:rowOff>85618</xdr:rowOff>
    </xdr:to>
    <xdr:pic>
      <xdr:nvPicPr>
        <xdr:cNvPr id="2" name="Picture 10">
          <a:extLst>
            <a:ext uri="{FF2B5EF4-FFF2-40B4-BE49-F238E27FC236}">
              <a16:creationId xmlns:a16="http://schemas.microsoft.com/office/drawing/2014/main" id="{29603341-B0CA-4A17-B743-9084B4916566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36176" cy="1495318"/>
        </a:xfrm>
        <a:prstGeom prst="rect">
          <a:avLst/>
        </a:prstGeom>
      </xdr:spPr>
    </xdr:pic>
    <xdr:clientData/>
  </xdr:twoCellAnchor>
  <xdr:oneCellAnchor>
    <xdr:from>
      <xdr:col>1</xdr:col>
      <xdr:colOff>20795</xdr:colOff>
      <xdr:row>1</xdr:row>
      <xdr:rowOff>21405</xdr:rowOff>
    </xdr:from>
    <xdr:ext cx="1692173" cy="840441"/>
    <xdr:pic>
      <xdr:nvPicPr>
        <xdr:cNvPr id="3" name="Imagen 4">
          <a:extLst>
            <a:ext uri="{FF2B5EF4-FFF2-40B4-BE49-F238E27FC236}">
              <a16:creationId xmlns:a16="http://schemas.microsoft.com/office/drawing/2014/main" id="{DDDC38E5-010D-464A-AE51-EA5D4AA9A7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88014" y="214045"/>
          <a:ext cx="1692173" cy="840441"/>
        </a:xfrm>
        <a:prstGeom prst="rect">
          <a:avLst/>
        </a:prstGeom>
      </xdr:spPr>
    </xdr:pic>
    <xdr:clientData/>
  </xdr:oneCellAnchor>
  <xdr:oneCellAnchor>
    <xdr:from>
      <xdr:col>6</xdr:col>
      <xdr:colOff>504893</xdr:colOff>
      <xdr:row>0</xdr:row>
      <xdr:rowOff>74919</xdr:rowOff>
    </xdr:from>
    <xdr:ext cx="1875885" cy="963201"/>
    <xdr:pic>
      <xdr:nvPicPr>
        <xdr:cNvPr id="4" name="Imagen 3">
          <a:extLst>
            <a:ext uri="{FF2B5EF4-FFF2-40B4-BE49-F238E27FC236}">
              <a16:creationId xmlns:a16="http://schemas.microsoft.com/office/drawing/2014/main" id="{94EA50AE-6113-4370-995A-2FF3D397E5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164331" y="74919"/>
          <a:ext cx="1875885" cy="963201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0F7027-B571-475B-B573-6054D6689A1E}">
  <sheetPr>
    <pageSetUpPr fitToPage="1"/>
  </sheetPr>
  <dimension ref="A1:O52"/>
  <sheetViews>
    <sheetView showGridLines="0" tabSelected="1" zoomScale="89" zoomScaleNormal="89" workbookViewId="0">
      <selection activeCell="B9" sqref="B9"/>
    </sheetView>
  </sheetViews>
  <sheetFormatPr defaultColWidth="11.42578125" defaultRowHeight="15" x14ac:dyDescent="0.25"/>
  <cols>
    <col min="1" max="1" width="8.42578125" customWidth="1"/>
    <col min="2" max="2" width="101.85546875" customWidth="1"/>
    <col min="3" max="12" width="12.42578125" customWidth="1"/>
    <col min="14" max="14" width="11.5703125" bestFit="1" customWidth="1"/>
    <col min="15" max="15" width="20.28515625" bestFit="1" customWidth="1"/>
  </cols>
  <sheetData>
    <row r="1" spans="1:15" x14ac:dyDescent="0.25">
      <c r="A1" s="13"/>
      <c r="B1" s="15"/>
      <c r="C1" s="20"/>
      <c r="D1" s="13"/>
      <c r="E1" s="13"/>
      <c r="F1" s="13"/>
      <c r="G1" s="13"/>
      <c r="H1" s="13"/>
      <c r="I1" s="13"/>
    </row>
    <row r="2" spans="1:15" ht="28.5" x14ac:dyDescent="0.25">
      <c r="A2" s="13"/>
      <c r="B2" s="45" t="s">
        <v>0</v>
      </c>
      <c r="C2" s="45"/>
      <c r="D2" s="45"/>
      <c r="E2" s="45"/>
      <c r="F2" s="45"/>
      <c r="G2" s="45"/>
      <c r="H2" s="45"/>
      <c r="I2" s="45"/>
    </row>
    <row r="3" spans="1:15" ht="21" x14ac:dyDescent="0.25">
      <c r="A3" s="13"/>
      <c r="B3" s="46" t="s">
        <v>1</v>
      </c>
      <c r="C3" s="46"/>
      <c r="D3" s="46"/>
      <c r="E3" s="46"/>
      <c r="F3" s="46"/>
      <c r="G3" s="46"/>
      <c r="H3" s="46"/>
      <c r="I3" s="46"/>
    </row>
    <row r="4" spans="1:15" ht="15.75" x14ac:dyDescent="0.25">
      <c r="A4" s="13"/>
      <c r="B4" s="47" t="s">
        <v>2</v>
      </c>
      <c r="C4" s="47"/>
      <c r="D4" s="47"/>
      <c r="E4" s="47"/>
      <c r="F4" s="47"/>
      <c r="G4" s="47"/>
      <c r="H4" s="47"/>
      <c r="I4" s="47"/>
    </row>
    <row r="5" spans="1:15" ht="15.75" x14ac:dyDescent="0.25">
      <c r="A5" s="13"/>
      <c r="B5" s="47" t="s">
        <v>3</v>
      </c>
      <c r="C5" s="47"/>
      <c r="D5" s="47"/>
      <c r="E5" s="47"/>
      <c r="F5" s="47"/>
      <c r="G5" s="47"/>
      <c r="H5" s="47"/>
      <c r="I5" s="47"/>
    </row>
    <row r="6" spans="1:15" x14ac:dyDescent="0.25">
      <c r="A6" s="13"/>
      <c r="B6" s="19" t="s">
        <v>41</v>
      </c>
      <c r="C6" s="21"/>
      <c r="D6" s="13"/>
      <c r="E6" s="13"/>
      <c r="F6" s="13"/>
      <c r="G6" s="13"/>
      <c r="H6" s="13"/>
      <c r="I6" s="18"/>
      <c r="N6" t="s">
        <v>4</v>
      </c>
    </row>
    <row r="7" spans="1:15" x14ac:dyDescent="0.25">
      <c r="A7" s="13"/>
      <c r="B7" s="48" t="s">
        <v>5</v>
      </c>
      <c r="C7" s="43">
        <v>2014</v>
      </c>
      <c r="D7" s="41">
        <v>2015</v>
      </c>
      <c r="E7" s="41">
        <v>2016</v>
      </c>
      <c r="F7" s="41">
        <v>2017</v>
      </c>
      <c r="G7" s="41">
        <v>2018</v>
      </c>
      <c r="H7" s="41">
        <v>2019</v>
      </c>
      <c r="I7" s="41">
        <v>2020</v>
      </c>
      <c r="J7" s="41">
        <v>2021</v>
      </c>
      <c r="K7" s="41">
        <v>2022</v>
      </c>
      <c r="L7" s="41">
        <v>2023</v>
      </c>
      <c r="M7" s="41">
        <v>2024</v>
      </c>
      <c r="N7" s="41">
        <v>2025</v>
      </c>
    </row>
    <row r="8" spans="1:15" x14ac:dyDescent="0.25">
      <c r="A8" s="13"/>
      <c r="B8" s="48"/>
      <c r="C8" s="44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</row>
    <row r="9" spans="1:15" s="36" customFormat="1" x14ac:dyDescent="0.25">
      <c r="A9" s="35"/>
      <c r="B9" s="2" t="s">
        <v>6</v>
      </c>
      <c r="C9" s="26">
        <v>0</v>
      </c>
      <c r="D9" s="26">
        <f t="shared" ref="D9:D10" si="0">+D10</f>
        <v>865706.88000000012</v>
      </c>
      <c r="E9" s="26">
        <v>0</v>
      </c>
      <c r="F9" s="26">
        <v>0</v>
      </c>
      <c r="G9" s="26">
        <v>0</v>
      </c>
      <c r="H9" s="26">
        <v>0</v>
      </c>
      <c r="I9" s="26">
        <v>0</v>
      </c>
      <c r="J9" s="26">
        <v>0</v>
      </c>
      <c r="K9" s="26">
        <v>0</v>
      </c>
      <c r="L9" s="26">
        <v>0</v>
      </c>
      <c r="M9" s="26">
        <v>0</v>
      </c>
      <c r="N9" s="26">
        <v>0</v>
      </c>
      <c r="O9" s="37"/>
    </row>
    <row r="10" spans="1:15" s="36" customFormat="1" x14ac:dyDescent="0.25">
      <c r="A10" s="35"/>
      <c r="B10" s="3" t="s">
        <v>7</v>
      </c>
      <c r="C10" s="23">
        <v>0</v>
      </c>
      <c r="D10" s="23">
        <f t="shared" si="0"/>
        <v>865706.88000000012</v>
      </c>
      <c r="E10" s="23">
        <v>0</v>
      </c>
      <c r="F10" s="23">
        <v>0</v>
      </c>
      <c r="G10" s="23">
        <v>0</v>
      </c>
      <c r="H10" s="23">
        <v>0</v>
      </c>
      <c r="I10" s="23">
        <v>0</v>
      </c>
      <c r="J10" s="23">
        <v>0</v>
      </c>
      <c r="K10" s="23">
        <v>0</v>
      </c>
      <c r="L10" s="23">
        <v>0</v>
      </c>
      <c r="M10" s="23">
        <v>0</v>
      </c>
      <c r="N10" s="23">
        <v>0</v>
      </c>
      <c r="O10" s="37"/>
    </row>
    <row r="11" spans="1:15" s="36" customFormat="1" x14ac:dyDescent="0.25">
      <c r="A11" s="35"/>
      <c r="B11" s="4" t="s">
        <v>8</v>
      </c>
      <c r="C11" s="24">
        <v>0</v>
      </c>
      <c r="D11" s="24">
        <v>865706.88000000012</v>
      </c>
      <c r="E11" s="24">
        <v>0</v>
      </c>
      <c r="F11" s="24">
        <v>0</v>
      </c>
      <c r="G11" s="24">
        <v>0</v>
      </c>
      <c r="H11" s="24">
        <v>0</v>
      </c>
      <c r="I11" s="24">
        <v>0</v>
      </c>
      <c r="J11" s="24">
        <v>0</v>
      </c>
      <c r="K11" s="24">
        <v>0</v>
      </c>
      <c r="L11" s="24">
        <v>0</v>
      </c>
      <c r="M11" s="24">
        <v>0</v>
      </c>
      <c r="N11" s="24">
        <v>0</v>
      </c>
      <c r="O11" s="37"/>
    </row>
    <row r="12" spans="1:15" x14ac:dyDescent="0.25">
      <c r="A12" s="13"/>
      <c r="B12" s="2" t="s">
        <v>9</v>
      </c>
      <c r="C12" s="22">
        <f t="shared" ref="C12:H12" si="1">+C13</f>
        <v>829697.70000000007</v>
      </c>
      <c r="D12" s="22">
        <f t="shared" si="1"/>
        <v>1720964.4099999997</v>
      </c>
      <c r="E12" s="22">
        <f t="shared" si="1"/>
        <v>1035282.2500000001</v>
      </c>
      <c r="F12" s="22">
        <f t="shared" si="1"/>
        <v>941521.7300000001</v>
      </c>
      <c r="G12" s="22">
        <f t="shared" si="1"/>
        <v>1144690.6700000002</v>
      </c>
      <c r="H12" s="22">
        <f t="shared" si="1"/>
        <v>1208099.04</v>
      </c>
      <c r="I12" s="22">
        <f>+I13</f>
        <v>1282545.3899999999</v>
      </c>
      <c r="J12" s="22">
        <v>1767062.6499999997</v>
      </c>
      <c r="K12" s="22">
        <v>0</v>
      </c>
      <c r="L12" s="22">
        <v>403680</v>
      </c>
      <c r="M12" s="22">
        <v>0</v>
      </c>
      <c r="N12" s="22">
        <v>0</v>
      </c>
      <c r="O12" s="38"/>
    </row>
    <row r="13" spans="1:15" x14ac:dyDescent="0.25">
      <c r="A13" s="13"/>
      <c r="B13" s="1" t="s">
        <v>10</v>
      </c>
      <c r="C13" s="23">
        <f t="shared" ref="C13:H13" si="2">+C14+C15+C16</f>
        <v>829697.70000000007</v>
      </c>
      <c r="D13" s="23">
        <f t="shared" si="2"/>
        <v>1720964.4099999997</v>
      </c>
      <c r="E13" s="23">
        <f t="shared" si="2"/>
        <v>1035282.2500000001</v>
      </c>
      <c r="F13" s="23">
        <f t="shared" si="2"/>
        <v>941521.7300000001</v>
      </c>
      <c r="G13" s="23">
        <f t="shared" si="2"/>
        <v>1144690.6700000002</v>
      </c>
      <c r="H13" s="23">
        <f t="shared" si="2"/>
        <v>1208099.04</v>
      </c>
      <c r="I13" s="23">
        <f>+I14+I15+I16</f>
        <v>1282545.3899999999</v>
      </c>
      <c r="J13" s="23">
        <v>1767062.6499999997</v>
      </c>
      <c r="K13" s="23">
        <v>0</v>
      </c>
      <c r="L13" s="23">
        <v>403680</v>
      </c>
      <c r="M13" s="23">
        <v>0</v>
      </c>
      <c r="N13" s="23">
        <v>0</v>
      </c>
      <c r="O13" s="38"/>
    </row>
    <row r="14" spans="1:15" x14ac:dyDescent="0.25">
      <c r="A14" s="13"/>
      <c r="B14" s="3" t="s">
        <v>11</v>
      </c>
      <c r="C14" s="24">
        <v>0</v>
      </c>
      <c r="D14" s="24">
        <v>0</v>
      </c>
      <c r="E14" s="24">
        <v>0</v>
      </c>
      <c r="F14" s="24">
        <v>0</v>
      </c>
      <c r="G14" s="24">
        <v>0</v>
      </c>
      <c r="H14" s="24">
        <v>0</v>
      </c>
      <c r="I14" s="24">
        <v>1282545.3899999999</v>
      </c>
      <c r="J14" s="24">
        <v>1767062.6499999997</v>
      </c>
      <c r="K14" s="24">
        <v>0</v>
      </c>
      <c r="L14" s="24">
        <v>403680</v>
      </c>
      <c r="M14" s="24">
        <v>0</v>
      </c>
      <c r="N14" s="24">
        <v>0</v>
      </c>
      <c r="O14" s="38"/>
    </row>
    <row r="15" spans="1:15" x14ac:dyDescent="0.25">
      <c r="A15" s="13"/>
      <c r="B15" s="3" t="s">
        <v>12</v>
      </c>
      <c r="C15" s="24">
        <v>0</v>
      </c>
      <c r="D15" s="24">
        <v>0</v>
      </c>
      <c r="E15" s="24">
        <v>0</v>
      </c>
      <c r="F15" s="24">
        <v>0</v>
      </c>
      <c r="G15" s="24">
        <v>0</v>
      </c>
      <c r="H15" s="24">
        <v>1208099.04</v>
      </c>
      <c r="I15" s="24">
        <v>0</v>
      </c>
      <c r="J15" s="24">
        <v>0</v>
      </c>
      <c r="K15" s="24">
        <v>0</v>
      </c>
      <c r="L15" s="24">
        <v>0</v>
      </c>
      <c r="M15" s="24">
        <v>0</v>
      </c>
      <c r="N15" s="24">
        <v>0</v>
      </c>
      <c r="O15" s="38"/>
    </row>
    <row r="16" spans="1:15" x14ac:dyDescent="0.25">
      <c r="A16" s="13"/>
      <c r="B16" s="3" t="s">
        <v>13</v>
      </c>
      <c r="C16" s="24">
        <v>829697.70000000007</v>
      </c>
      <c r="D16" s="25">
        <v>1720964.4099999997</v>
      </c>
      <c r="E16" s="24">
        <v>1035282.2500000001</v>
      </c>
      <c r="F16" s="24">
        <v>941521.7300000001</v>
      </c>
      <c r="G16" s="24">
        <v>1144690.6700000002</v>
      </c>
      <c r="H16" s="24">
        <v>0</v>
      </c>
      <c r="I16" s="24">
        <v>0</v>
      </c>
      <c r="J16" s="24">
        <v>0</v>
      </c>
      <c r="K16" s="24">
        <v>0</v>
      </c>
      <c r="L16" s="24">
        <v>0</v>
      </c>
      <c r="M16" s="24">
        <v>0</v>
      </c>
      <c r="N16" s="24">
        <v>0</v>
      </c>
      <c r="O16" s="38"/>
    </row>
    <row r="17" spans="1:15" x14ac:dyDescent="0.25">
      <c r="A17" s="13"/>
      <c r="B17" s="2" t="s">
        <v>14</v>
      </c>
      <c r="C17" s="22">
        <f t="shared" ref="C17:H18" si="3">+C18</f>
        <v>0</v>
      </c>
      <c r="D17" s="22">
        <f t="shared" si="3"/>
        <v>0</v>
      </c>
      <c r="E17" s="22">
        <f t="shared" si="3"/>
        <v>0</v>
      </c>
      <c r="F17" s="22">
        <f t="shared" si="3"/>
        <v>0</v>
      </c>
      <c r="G17" s="22">
        <f t="shared" si="3"/>
        <v>0</v>
      </c>
      <c r="H17" s="22">
        <f t="shared" si="3"/>
        <v>0</v>
      </c>
      <c r="I17" s="22">
        <f>+I18</f>
        <v>0</v>
      </c>
      <c r="J17" s="22">
        <v>0</v>
      </c>
      <c r="K17" s="22">
        <v>0</v>
      </c>
      <c r="L17" s="22">
        <v>0</v>
      </c>
      <c r="M17" s="22">
        <v>0</v>
      </c>
      <c r="N17" s="22">
        <v>0</v>
      </c>
      <c r="O17" s="38"/>
    </row>
    <row r="18" spans="1:15" x14ac:dyDescent="0.25">
      <c r="A18" s="13"/>
      <c r="B18" s="3" t="s">
        <v>15</v>
      </c>
      <c r="C18" s="24">
        <f t="shared" si="3"/>
        <v>0</v>
      </c>
      <c r="D18" s="24">
        <f t="shared" si="3"/>
        <v>0</v>
      </c>
      <c r="E18" s="24">
        <f t="shared" si="3"/>
        <v>0</v>
      </c>
      <c r="F18" s="24">
        <f t="shared" si="3"/>
        <v>0</v>
      </c>
      <c r="G18" s="24">
        <f>+G19</f>
        <v>0</v>
      </c>
      <c r="H18" s="24">
        <f t="shared" si="3"/>
        <v>0</v>
      </c>
      <c r="I18" s="24">
        <f>+I19</f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  <c r="O18" s="38"/>
    </row>
    <row r="19" spans="1:15" x14ac:dyDescent="0.25">
      <c r="A19" s="13"/>
      <c r="B19" s="4" t="s">
        <v>16</v>
      </c>
      <c r="C19" s="24">
        <v>0</v>
      </c>
      <c r="D19" s="24">
        <v>0</v>
      </c>
      <c r="E19" s="24">
        <v>0</v>
      </c>
      <c r="F19" s="24">
        <v>0</v>
      </c>
      <c r="G19" s="24">
        <v>0</v>
      </c>
      <c r="H19" s="24">
        <v>0</v>
      </c>
      <c r="I19" s="24">
        <v>0</v>
      </c>
      <c r="J19" s="24">
        <v>0</v>
      </c>
      <c r="K19" s="24">
        <v>0</v>
      </c>
      <c r="L19" s="24">
        <v>0</v>
      </c>
      <c r="M19" s="24">
        <v>0</v>
      </c>
      <c r="N19" s="24">
        <v>0</v>
      </c>
      <c r="O19" s="38"/>
    </row>
    <row r="20" spans="1:15" x14ac:dyDescent="0.25">
      <c r="A20" s="13"/>
      <c r="B20" s="2" t="s">
        <v>17</v>
      </c>
      <c r="C20" s="26">
        <f t="shared" ref="C20:E20" si="4">+C23+C26+C28+C30+C21</f>
        <v>10742951859.660002</v>
      </c>
      <c r="D20" s="26">
        <f t="shared" si="4"/>
        <v>11821703347.880001</v>
      </c>
      <c r="E20" s="26">
        <f t="shared" si="4"/>
        <v>12869276240.370001</v>
      </c>
      <c r="F20" s="26">
        <f>+F23+F26+F28+F30+F21</f>
        <v>10668727634.579998</v>
      </c>
      <c r="G20" s="26">
        <v>11044974924.98</v>
      </c>
      <c r="H20" s="26">
        <f t="shared" ref="H20:I20" si="5">+H23+H26+H28+H30+H21</f>
        <v>12168911999.860001</v>
      </c>
      <c r="I20" s="26">
        <f t="shared" si="5"/>
        <v>12323469486.920002</v>
      </c>
      <c r="J20" s="26">
        <v>18945161860.809994</v>
      </c>
      <c r="K20" s="26">
        <v>20950118147.93</v>
      </c>
      <c r="L20" s="26">
        <v>21429819897.939995</v>
      </c>
      <c r="M20" s="26">
        <v>22806265430.349998</v>
      </c>
      <c r="N20" s="26">
        <v>23692121573.390003</v>
      </c>
      <c r="O20" s="38"/>
    </row>
    <row r="21" spans="1:15" x14ac:dyDescent="0.25">
      <c r="A21" s="13"/>
      <c r="B21" s="1" t="s">
        <v>18</v>
      </c>
      <c r="C21" s="23">
        <f t="shared" ref="C21:H21" si="6">+C22</f>
        <v>862600</v>
      </c>
      <c r="D21" s="23">
        <f t="shared" si="6"/>
        <v>0</v>
      </c>
      <c r="E21" s="23">
        <f t="shared" si="6"/>
        <v>0</v>
      </c>
      <c r="F21" s="23">
        <f t="shared" si="6"/>
        <v>0</v>
      </c>
      <c r="G21" s="23">
        <f t="shared" si="6"/>
        <v>0</v>
      </c>
      <c r="H21" s="23">
        <f t="shared" si="6"/>
        <v>0</v>
      </c>
      <c r="I21" s="23">
        <f>+I22</f>
        <v>0</v>
      </c>
      <c r="J21" s="23">
        <v>0</v>
      </c>
      <c r="K21" s="23">
        <v>0</v>
      </c>
      <c r="L21" s="23">
        <v>0</v>
      </c>
      <c r="M21" s="23">
        <v>0</v>
      </c>
      <c r="N21" s="23">
        <v>0</v>
      </c>
      <c r="O21" s="38"/>
    </row>
    <row r="22" spans="1:15" x14ac:dyDescent="0.25">
      <c r="A22" s="13"/>
      <c r="B22" s="3" t="s">
        <v>19</v>
      </c>
      <c r="C22" s="25">
        <v>862600</v>
      </c>
      <c r="D22" s="23">
        <v>0</v>
      </c>
      <c r="E22" s="23">
        <v>0</v>
      </c>
      <c r="F22" s="23">
        <v>0</v>
      </c>
      <c r="G22" s="23">
        <v>0</v>
      </c>
      <c r="H22" s="23">
        <v>0</v>
      </c>
      <c r="I22" s="23">
        <v>0</v>
      </c>
      <c r="J22" s="23">
        <v>0</v>
      </c>
      <c r="K22" s="23">
        <v>0</v>
      </c>
      <c r="L22" s="23">
        <v>0</v>
      </c>
      <c r="M22" s="23">
        <v>0</v>
      </c>
      <c r="N22" s="23">
        <v>0</v>
      </c>
      <c r="O22" s="38"/>
    </row>
    <row r="23" spans="1:15" x14ac:dyDescent="0.25">
      <c r="A23" s="13"/>
      <c r="B23" s="1" t="s">
        <v>20</v>
      </c>
      <c r="C23" s="23">
        <f t="shared" ref="C23:I23" si="7">+C25</f>
        <v>3260972122.48</v>
      </c>
      <c r="D23" s="23">
        <f t="shared" si="7"/>
        <v>3295260154.3200006</v>
      </c>
      <c r="E23" s="23">
        <f t="shared" si="7"/>
        <v>3243920301.02</v>
      </c>
      <c r="F23" s="23">
        <f t="shared" si="7"/>
        <v>620988345.38000011</v>
      </c>
      <c r="G23" s="23">
        <f t="shared" si="7"/>
        <v>363635567.41000003</v>
      </c>
      <c r="H23" s="23">
        <f t="shared" si="7"/>
        <v>499936663.08000004</v>
      </c>
      <c r="I23" s="23">
        <f t="shared" si="7"/>
        <v>156725473.16</v>
      </c>
      <c r="J23" s="23">
        <v>3667489.38</v>
      </c>
      <c r="K23" s="23">
        <v>3407117.6500000004</v>
      </c>
      <c r="L23" s="23">
        <v>4648472</v>
      </c>
      <c r="M23" s="23">
        <v>5970632</v>
      </c>
      <c r="N23" s="23">
        <v>14703792</v>
      </c>
      <c r="O23" s="38"/>
    </row>
    <row r="24" spans="1:15" x14ac:dyDescent="0.25">
      <c r="A24" s="13"/>
      <c r="B24" s="4" t="s">
        <v>21</v>
      </c>
      <c r="C24" s="24">
        <v>0</v>
      </c>
      <c r="D24" s="24">
        <v>0</v>
      </c>
      <c r="E24" s="24">
        <v>0</v>
      </c>
      <c r="F24" s="24">
        <v>0</v>
      </c>
      <c r="G24" s="24">
        <v>0</v>
      </c>
      <c r="H24" s="24">
        <v>0</v>
      </c>
      <c r="I24" s="24">
        <v>0</v>
      </c>
      <c r="J24" s="25">
        <v>3667489.38</v>
      </c>
      <c r="K24" s="25">
        <v>3407117.6500000004</v>
      </c>
      <c r="L24" s="25">
        <v>4648472</v>
      </c>
      <c r="M24" s="25">
        <v>5970632</v>
      </c>
      <c r="N24" s="25">
        <v>14703792</v>
      </c>
      <c r="O24" s="38"/>
    </row>
    <row r="25" spans="1:15" x14ac:dyDescent="0.25">
      <c r="A25" s="13"/>
      <c r="B25" s="4" t="s">
        <v>22</v>
      </c>
      <c r="C25" s="24">
        <v>3260972122.48</v>
      </c>
      <c r="D25" s="25">
        <v>3295260154.3200006</v>
      </c>
      <c r="E25" s="24">
        <v>3243920301.02</v>
      </c>
      <c r="F25" s="24">
        <v>620988345.38000011</v>
      </c>
      <c r="G25" s="24">
        <v>363635567.41000003</v>
      </c>
      <c r="H25" s="24">
        <v>499936663.08000004</v>
      </c>
      <c r="I25" s="24">
        <v>156725473.16</v>
      </c>
      <c r="J25" s="24">
        <v>0</v>
      </c>
      <c r="K25" s="24">
        <v>0</v>
      </c>
      <c r="L25" s="24">
        <v>0</v>
      </c>
      <c r="M25" s="24">
        <v>0</v>
      </c>
      <c r="N25" s="24">
        <v>0</v>
      </c>
      <c r="O25" s="38"/>
    </row>
    <row r="26" spans="1:15" x14ac:dyDescent="0.25">
      <c r="A26" s="13"/>
      <c r="B26" s="1" t="s">
        <v>23</v>
      </c>
      <c r="C26" s="23">
        <f t="shared" ref="C26:H26" si="8">+C27</f>
        <v>0</v>
      </c>
      <c r="D26" s="23">
        <f t="shared" si="8"/>
        <v>0</v>
      </c>
      <c r="E26" s="23">
        <f t="shared" si="8"/>
        <v>0</v>
      </c>
      <c r="F26" s="23">
        <f t="shared" si="8"/>
        <v>0</v>
      </c>
      <c r="G26" s="23">
        <f>+G27</f>
        <v>0</v>
      </c>
      <c r="H26" s="23">
        <f t="shared" si="8"/>
        <v>0</v>
      </c>
      <c r="I26" s="23">
        <f>+I27</f>
        <v>0</v>
      </c>
      <c r="J26" s="23">
        <v>0</v>
      </c>
      <c r="K26" s="23">
        <v>0</v>
      </c>
      <c r="L26" s="23">
        <v>0</v>
      </c>
      <c r="M26" s="23">
        <v>0</v>
      </c>
      <c r="N26" s="23">
        <v>0</v>
      </c>
      <c r="O26" s="38"/>
    </row>
    <row r="27" spans="1:15" x14ac:dyDescent="0.25">
      <c r="A27" s="13"/>
      <c r="B27" s="3" t="s">
        <v>24</v>
      </c>
      <c r="C27" s="24">
        <v>0</v>
      </c>
      <c r="D27" s="24">
        <v>0</v>
      </c>
      <c r="E27" s="24">
        <v>0</v>
      </c>
      <c r="F27" s="24">
        <v>0</v>
      </c>
      <c r="G27" s="24">
        <v>0</v>
      </c>
      <c r="H27" s="24">
        <v>0</v>
      </c>
      <c r="I27" s="24">
        <v>0</v>
      </c>
      <c r="J27" s="24">
        <v>0</v>
      </c>
      <c r="K27" s="24">
        <v>0</v>
      </c>
      <c r="L27" s="24">
        <v>0</v>
      </c>
      <c r="M27" s="24">
        <v>0</v>
      </c>
      <c r="N27" s="24">
        <v>0</v>
      </c>
      <c r="O27" s="38"/>
    </row>
    <row r="28" spans="1:15" x14ac:dyDescent="0.25">
      <c r="A28" s="13"/>
      <c r="B28" s="1" t="s">
        <v>25</v>
      </c>
      <c r="C28" s="23">
        <f t="shared" ref="C28:H28" si="9">+C29</f>
        <v>0</v>
      </c>
      <c r="D28" s="23">
        <f t="shared" si="9"/>
        <v>0</v>
      </c>
      <c r="E28" s="23">
        <f t="shared" si="9"/>
        <v>0</v>
      </c>
      <c r="F28" s="23">
        <f t="shared" si="9"/>
        <v>0</v>
      </c>
      <c r="G28" s="23">
        <f>+G29</f>
        <v>0</v>
      </c>
      <c r="H28" s="23">
        <f t="shared" si="9"/>
        <v>0</v>
      </c>
      <c r="I28" s="23">
        <f>+I29</f>
        <v>0</v>
      </c>
      <c r="J28" s="23">
        <v>0</v>
      </c>
      <c r="K28" s="23">
        <v>0</v>
      </c>
      <c r="L28" s="23">
        <v>0</v>
      </c>
      <c r="M28" s="23">
        <v>0</v>
      </c>
      <c r="N28" s="23">
        <v>0</v>
      </c>
      <c r="O28" s="38"/>
    </row>
    <row r="29" spans="1:15" x14ac:dyDescent="0.25">
      <c r="A29" s="13"/>
      <c r="B29" s="3" t="s">
        <v>26</v>
      </c>
      <c r="C29" s="24">
        <v>0</v>
      </c>
      <c r="D29" s="24">
        <v>0</v>
      </c>
      <c r="E29" s="24">
        <v>0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0</v>
      </c>
      <c r="L29" s="24">
        <v>0</v>
      </c>
      <c r="M29" s="24">
        <v>0</v>
      </c>
      <c r="N29" s="24">
        <v>0</v>
      </c>
      <c r="O29" s="38"/>
    </row>
    <row r="30" spans="1:15" x14ac:dyDescent="0.25">
      <c r="A30" s="13"/>
      <c r="B30" s="1" t="s">
        <v>27</v>
      </c>
      <c r="C30" s="23">
        <f>SUM(C31:C36)</f>
        <v>7481117137.1800013</v>
      </c>
      <c r="D30" s="23">
        <f>SUM(D31:D36)</f>
        <v>8526443193.5600014</v>
      </c>
      <c r="E30" s="23">
        <f>SUM(E31:E36)</f>
        <v>9625355939.3500004</v>
      </c>
      <c r="F30" s="23">
        <f>SUM(F31:F36)</f>
        <v>10047739289.199999</v>
      </c>
      <c r="G30" s="23">
        <v>10681339357.57</v>
      </c>
      <c r="H30" s="23">
        <f>SUM(H31:H36)</f>
        <v>11668975336.780001</v>
      </c>
      <c r="I30" s="23">
        <f>SUM(I31:I36)</f>
        <v>12166744013.760002</v>
      </c>
      <c r="J30" s="23">
        <v>18941494371.429993</v>
      </c>
      <c r="K30" s="23">
        <v>20946711030.279999</v>
      </c>
      <c r="L30" s="23">
        <v>21425171425.939995</v>
      </c>
      <c r="M30" s="23">
        <v>22800294798.349998</v>
      </c>
      <c r="N30" s="23">
        <v>23677417781.390003</v>
      </c>
      <c r="O30" s="38"/>
    </row>
    <row r="31" spans="1:15" x14ac:dyDescent="0.25">
      <c r="A31" s="13"/>
      <c r="B31" s="3" t="s">
        <v>28</v>
      </c>
      <c r="C31" s="25">
        <v>0</v>
      </c>
      <c r="D31" s="24">
        <v>0</v>
      </c>
      <c r="E31" s="25">
        <v>0</v>
      </c>
      <c r="F31" s="25">
        <v>14974987.000000002</v>
      </c>
      <c r="G31" s="25">
        <v>15190621.999999998</v>
      </c>
      <c r="H31" s="25">
        <v>0</v>
      </c>
      <c r="I31" s="25">
        <v>19007720</v>
      </c>
      <c r="J31" s="25">
        <v>18199620.600000001</v>
      </c>
      <c r="K31" s="25">
        <v>18728447</v>
      </c>
      <c r="L31" s="25">
        <v>0</v>
      </c>
      <c r="M31" s="25">
        <v>0</v>
      </c>
      <c r="N31" s="25">
        <v>0</v>
      </c>
      <c r="O31" s="38"/>
    </row>
    <row r="32" spans="1:15" x14ac:dyDescent="0.25">
      <c r="A32" s="13"/>
      <c r="B32" s="3" t="s">
        <v>29</v>
      </c>
      <c r="C32" s="25">
        <v>2196250</v>
      </c>
      <c r="D32" s="24">
        <v>0</v>
      </c>
      <c r="E32" s="25">
        <v>0</v>
      </c>
      <c r="F32" s="25">
        <v>0</v>
      </c>
      <c r="G32" s="25">
        <v>0</v>
      </c>
      <c r="H32" s="25">
        <v>0</v>
      </c>
      <c r="I32" s="25">
        <v>0</v>
      </c>
      <c r="J32" s="25">
        <v>30244769</v>
      </c>
      <c r="K32" s="25">
        <v>41077748.130000003</v>
      </c>
      <c r="L32" s="25">
        <v>73824296</v>
      </c>
      <c r="M32" s="25">
        <v>90313820</v>
      </c>
      <c r="N32" s="25">
        <v>104566244</v>
      </c>
      <c r="O32" s="38"/>
    </row>
    <row r="33" spans="1:15" x14ac:dyDescent="0.25">
      <c r="A33" s="13"/>
      <c r="B33" s="3" t="s">
        <v>39</v>
      </c>
      <c r="C33" s="25"/>
      <c r="D33" s="24"/>
      <c r="E33" s="25"/>
      <c r="F33" s="25">
        <v>36305.25</v>
      </c>
      <c r="G33" s="25"/>
      <c r="H33" s="25"/>
      <c r="I33" s="25"/>
      <c r="J33" s="25"/>
      <c r="K33" s="25"/>
      <c r="L33" s="25"/>
      <c r="M33" s="25"/>
      <c r="N33" s="25">
        <v>0</v>
      </c>
      <c r="O33" s="38"/>
    </row>
    <row r="34" spans="1:15" x14ac:dyDescent="0.25">
      <c r="A34" s="13"/>
      <c r="B34" s="3" t="s">
        <v>30</v>
      </c>
      <c r="C34" s="25">
        <v>0</v>
      </c>
      <c r="D34" s="24">
        <v>0</v>
      </c>
      <c r="E34" s="25">
        <v>0</v>
      </c>
      <c r="F34" s="25">
        <v>0</v>
      </c>
      <c r="G34" s="25">
        <v>0</v>
      </c>
      <c r="H34" s="25">
        <v>0</v>
      </c>
      <c r="I34" s="25">
        <v>0</v>
      </c>
      <c r="J34" s="25">
        <v>0</v>
      </c>
      <c r="K34" s="25">
        <v>0</v>
      </c>
      <c r="L34" s="25">
        <v>0</v>
      </c>
      <c r="M34" s="25">
        <v>0</v>
      </c>
      <c r="N34" s="25">
        <v>0</v>
      </c>
      <c r="O34" s="38"/>
    </row>
    <row r="35" spans="1:15" x14ac:dyDescent="0.25">
      <c r="A35" s="13"/>
      <c r="B35" s="3" t="s">
        <v>31</v>
      </c>
      <c r="C35" s="25">
        <v>94872133.599999979</v>
      </c>
      <c r="D35" s="25">
        <v>126476332.00999999</v>
      </c>
      <c r="E35" s="25">
        <v>173417922.75</v>
      </c>
      <c r="F35" s="25">
        <v>155000845.83000001</v>
      </c>
      <c r="G35" s="25">
        <v>199825213.52000001</v>
      </c>
      <c r="H35" s="25">
        <v>220120297.73000002</v>
      </c>
      <c r="I35" s="25">
        <v>189170590.60000002</v>
      </c>
      <c r="J35" s="25">
        <v>249878137.59999999</v>
      </c>
      <c r="K35" s="25">
        <v>301290800.69999999</v>
      </c>
      <c r="L35" s="25">
        <v>294430010.59000003</v>
      </c>
      <c r="M35" s="25">
        <v>382272587.12999994</v>
      </c>
      <c r="N35" s="25">
        <v>370022980.18999994</v>
      </c>
      <c r="O35" s="38"/>
    </row>
    <row r="36" spans="1:15" x14ac:dyDescent="0.25">
      <c r="A36" s="13"/>
      <c r="B36" s="3" t="s">
        <v>40</v>
      </c>
      <c r="C36" s="25">
        <v>7384048753.5800009</v>
      </c>
      <c r="D36" s="25">
        <v>8399966861.5500011</v>
      </c>
      <c r="E36" s="25">
        <v>9451938016.6000004</v>
      </c>
      <c r="F36" s="25">
        <v>9877727151.1199989</v>
      </c>
      <c r="G36" s="25">
        <v>10466323522.049999</v>
      </c>
      <c r="H36" s="25">
        <v>11448855039.050001</v>
      </c>
      <c r="I36" s="25">
        <v>11958565703.160002</v>
      </c>
      <c r="J36" s="25">
        <v>18643171844.229996</v>
      </c>
      <c r="K36" s="25">
        <v>20585614034.449997</v>
      </c>
      <c r="L36" s="25">
        <v>21056917119.349995</v>
      </c>
      <c r="M36" s="25">
        <v>22327708391.219997</v>
      </c>
      <c r="N36" s="25">
        <v>23202828557.200005</v>
      </c>
      <c r="O36" s="38"/>
    </row>
    <row r="37" spans="1:15" x14ac:dyDescent="0.25">
      <c r="A37" s="13"/>
      <c r="B37" s="2" t="s">
        <v>32</v>
      </c>
      <c r="C37" s="27">
        <f t="shared" ref="C37:H38" si="10">+C38</f>
        <v>0</v>
      </c>
      <c r="D37" s="27">
        <f t="shared" si="10"/>
        <v>0</v>
      </c>
      <c r="E37" s="27">
        <f t="shared" si="10"/>
        <v>0</v>
      </c>
      <c r="F37" s="27">
        <f t="shared" si="10"/>
        <v>0</v>
      </c>
      <c r="G37" s="27">
        <f t="shared" si="10"/>
        <v>0</v>
      </c>
      <c r="H37" s="27">
        <f t="shared" si="10"/>
        <v>0</v>
      </c>
      <c r="I37" s="27">
        <f>+I38</f>
        <v>0</v>
      </c>
      <c r="J37" s="27">
        <v>0</v>
      </c>
      <c r="K37" s="27">
        <v>0</v>
      </c>
      <c r="L37" s="27">
        <v>0</v>
      </c>
      <c r="M37" s="27">
        <v>0</v>
      </c>
      <c r="N37" s="27">
        <v>0</v>
      </c>
      <c r="O37" s="38"/>
    </row>
    <row r="38" spans="1:15" x14ac:dyDescent="0.25">
      <c r="A38" s="13"/>
      <c r="B38" s="3" t="s">
        <v>33</v>
      </c>
      <c r="C38" s="25">
        <f t="shared" si="10"/>
        <v>0</v>
      </c>
      <c r="D38" s="25">
        <f t="shared" si="10"/>
        <v>0</v>
      </c>
      <c r="E38" s="25">
        <f t="shared" si="10"/>
        <v>0</v>
      </c>
      <c r="F38" s="25">
        <f t="shared" si="10"/>
        <v>0</v>
      </c>
      <c r="G38" s="25">
        <f t="shared" si="10"/>
        <v>0</v>
      </c>
      <c r="H38" s="25">
        <f t="shared" si="10"/>
        <v>0</v>
      </c>
      <c r="I38" s="25">
        <f>+I39</f>
        <v>0</v>
      </c>
      <c r="J38" s="25">
        <v>0</v>
      </c>
      <c r="K38" s="25">
        <v>0</v>
      </c>
      <c r="L38" s="25">
        <v>0</v>
      </c>
      <c r="M38" s="25">
        <v>0</v>
      </c>
      <c r="N38" s="25">
        <v>0</v>
      </c>
      <c r="O38" s="38"/>
    </row>
    <row r="39" spans="1:15" x14ac:dyDescent="0.25">
      <c r="A39" s="13"/>
      <c r="B39" s="4" t="s">
        <v>34</v>
      </c>
      <c r="C39" s="25">
        <v>0</v>
      </c>
      <c r="D39" s="25">
        <v>0</v>
      </c>
      <c r="E39" s="25">
        <v>0</v>
      </c>
      <c r="F39" s="25">
        <v>0</v>
      </c>
      <c r="G39" s="25">
        <v>0</v>
      </c>
      <c r="H39" s="25">
        <v>0</v>
      </c>
      <c r="I39" s="25">
        <v>0</v>
      </c>
      <c r="J39" s="25">
        <v>0</v>
      </c>
      <c r="K39" s="25">
        <v>0</v>
      </c>
      <c r="L39" s="25">
        <v>0</v>
      </c>
      <c r="M39" s="25">
        <v>0</v>
      </c>
      <c r="N39" s="25">
        <v>0</v>
      </c>
      <c r="O39" s="38"/>
    </row>
    <row r="40" spans="1:15" x14ac:dyDescent="0.25">
      <c r="B40" s="34" t="s">
        <v>35</v>
      </c>
      <c r="C40" s="10">
        <f>+C20+C17+C12+C37+C9</f>
        <v>10743781557.360003</v>
      </c>
      <c r="D40" s="10">
        <f t="shared" ref="D40:M40" si="11">+D20+D17+D12+D37+D9</f>
        <v>11824290019.17</v>
      </c>
      <c r="E40" s="10">
        <f t="shared" si="11"/>
        <v>12870311522.620001</v>
      </c>
      <c r="F40" s="10">
        <f t="shared" si="11"/>
        <v>10669669156.309998</v>
      </c>
      <c r="G40" s="10">
        <f t="shared" si="11"/>
        <v>11046119615.65</v>
      </c>
      <c r="H40" s="10">
        <f t="shared" si="11"/>
        <v>12170120098.900002</v>
      </c>
      <c r="I40" s="10">
        <f t="shared" si="11"/>
        <v>12324752032.310001</v>
      </c>
      <c r="J40" s="10">
        <f t="shared" si="11"/>
        <v>18946928923.459995</v>
      </c>
      <c r="K40" s="10">
        <f t="shared" si="11"/>
        <v>20950118147.93</v>
      </c>
      <c r="L40" s="10">
        <f t="shared" si="11"/>
        <v>21430223577.939995</v>
      </c>
      <c r="M40" s="10">
        <f t="shared" si="11"/>
        <v>22806265430.349998</v>
      </c>
      <c r="N40" s="10">
        <f t="shared" ref="N40" si="12">+N20+N17+N12+N37+N9</f>
        <v>23692121573.390003</v>
      </c>
      <c r="O40" s="38"/>
    </row>
    <row r="41" spans="1:15" x14ac:dyDescent="0.25">
      <c r="A41" s="13"/>
      <c r="B41" s="15"/>
      <c r="C41" s="14"/>
      <c r="D41" s="14"/>
      <c r="E41" s="14"/>
      <c r="F41" s="14"/>
      <c r="G41" s="17"/>
      <c r="H41" s="17"/>
      <c r="I41" s="28"/>
    </row>
    <row r="42" spans="1:15" x14ac:dyDescent="0.25">
      <c r="B42" s="34"/>
      <c r="C42" s="39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</row>
    <row r="43" spans="1:15" s="7" customFormat="1" x14ac:dyDescent="0.25">
      <c r="A43" s="16"/>
      <c r="B43" s="2" t="s">
        <v>6</v>
      </c>
      <c r="C43" s="26">
        <f t="shared" ref="C43:H44" si="13">+C44</f>
        <v>0</v>
      </c>
      <c r="D43" s="26">
        <v>0</v>
      </c>
      <c r="E43" s="26">
        <f t="shared" si="13"/>
        <v>40721842.769999996</v>
      </c>
      <c r="F43" s="26">
        <f t="shared" si="13"/>
        <v>9871143.5600000005</v>
      </c>
      <c r="G43" s="26">
        <f t="shared" si="13"/>
        <v>9843371.0500000007</v>
      </c>
      <c r="H43" s="26">
        <f t="shared" si="13"/>
        <v>0</v>
      </c>
      <c r="I43" s="26">
        <f t="shared" ref="I43:L44" si="14">+I44</f>
        <v>0</v>
      </c>
      <c r="J43" s="26">
        <f t="shared" si="14"/>
        <v>0</v>
      </c>
      <c r="K43" s="26">
        <f t="shared" si="14"/>
        <v>0</v>
      </c>
      <c r="L43" s="26">
        <f t="shared" si="14"/>
        <v>0</v>
      </c>
      <c r="M43" s="26">
        <v>0</v>
      </c>
      <c r="N43" s="26">
        <v>0</v>
      </c>
    </row>
    <row r="44" spans="1:15" x14ac:dyDescent="0.25">
      <c r="A44" s="13"/>
      <c r="B44" s="3" t="s">
        <v>7</v>
      </c>
      <c r="C44" s="23">
        <f t="shared" si="13"/>
        <v>0</v>
      </c>
      <c r="D44" s="23">
        <v>0</v>
      </c>
      <c r="E44" s="23">
        <f t="shared" si="13"/>
        <v>40721842.769999996</v>
      </c>
      <c r="F44" s="23">
        <f t="shared" si="13"/>
        <v>9871143.5600000005</v>
      </c>
      <c r="G44" s="23">
        <f t="shared" si="13"/>
        <v>9843371.0500000007</v>
      </c>
      <c r="H44" s="23">
        <f t="shared" si="13"/>
        <v>0</v>
      </c>
      <c r="I44" s="23">
        <f t="shared" si="14"/>
        <v>0</v>
      </c>
      <c r="J44" s="23">
        <f t="shared" si="14"/>
        <v>0</v>
      </c>
      <c r="K44" s="23">
        <f t="shared" si="14"/>
        <v>0</v>
      </c>
      <c r="L44" s="23">
        <f t="shared" si="14"/>
        <v>0</v>
      </c>
      <c r="M44" s="23">
        <v>0</v>
      </c>
      <c r="N44" s="23">
        <v>0</v>
      </c>
    </row>
    <row r="45" spans="1:15" x14ac:dyDescent="0.25">
      <c r="A45" s="13"/>
      <c r="B45" s="4" t="s">
        <v>8</v>
      </c>
      <c r="C45" s="24">
        <v>0</v>
      </c>
      <c r="D45" s="24">
        <v>0</v>
      </c>
      <c r="E45" s="24">
        <v>40721842.769999996</v>
      </c>
      <c r="F45" s="24">
        <v>9871143.5600000005</v>
      </c>
      <c r="G45" s="24">
        <v>9843371.0500000007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24">
        <v>0</v>
      </c>
      <c r="N45" s="24">
        <v>0</v>
      </c>
    </row>
    <row r="46" spans="1:15" x14ac:dyDescent="0.25">
      <c r="A46" s="13"/>
      <c r="B46" s="34" t="s">
        <v>36</v>
      </c>
      <c r="C46" s="8">
        <f t="shared" ref="C46:M46" si="15">+C43</f>
        <v>0</v>
      </c>
      <c r="D46" s="10">
        <f t="shared" si="15"/>
        <v>0</v>
      </c>
      <c r="E46" s="10">
        <f t="shared" si="15"/>
        <v>40721842.769999996</v>
      </c>
      <c r="F46" s="10">
        <f t="shared" si="15"/>
        <v>9871143.5600000005</v>
      </c>
      <c r="G46" s="10">
        <f t="shared" si="15"/>
        <v>9843371.0500000007</v>
      </c>
      <c r="H46" s="8">
        <f t="shared" si="15"/>
        <v>0</v>
      </c>
      <c r="I46" s="8">
        <f t="shared" si="15"/>
        <v>0</v>
      </c>
      <c r="J46" s="8">
        <f t="shared" si="15"/>
        <v>0</v>
      </c>
      <c r="K46" s="8">
        <f t="shared" si="15"/>
        <v>0</v>
      </c>
      <c r="L46" s="8">
        <f t="shared" si="15"/>
        <v>0</v>
      </c>
      <c r="M46" s="8">
        <f t="shared" si="15"/>
        <v>0</v>
      </c>
      <c r="N46" s="8">
        <f t="shared" ref="N46" si="16">+N43</f>
        <v>0</v>
      </c>
    </row>
    <row r="47" spans="1:15" x14ac:dyDescent="0.25">
      <c r="B47" s="15"/>
      <c r="C47" s="14"/>
      <c r="D47" s="14"/>
      <c r="E47" s="14"/>
      <c r="F47" s="14"/>
      <c r="G47" s="29"/>
      <c r="H47" s="29"/>
      <c r="I47" s="30"/>
      <c r="J47" s="30"/>
      <c r="K47" s="30"/>
      <c r="L47" s="30"/>
      <c r="M47" s="30"/>
      <c r="N47" s="30"/>
    </row>
    <row r="48" spans="1:15" x14ac:dyDescent="0.25">
      <c r="A48" s="13"/>
      <c r="B48" s="34" t="s">
        <v>37</v>
      </c>
      <c r="C48" s="9">
        <f t="shared" ref="C48:M48" si="17">C40+C46</f>
        <v>10743781557.360003</v>
      </c>
      <c r="D48" s="9">
        <f t="shared" si="17"/>
        <v>11824290019.17</v>
      </c>
      <c r="E48" s="10">
        <f t="shared" si="17"/>
        <v>12911033365.390001</v>
      </c>
      <c r="F48" s="9">
        <f t="shared" si="17"/>
        <v>10679540299.869997</v>
      </c>
      <c r="G48" s="11">
        <f t="shared" si="17"/>
        <v>11055962986.699999</v>
      </c>
      <c r="H48" s="12">
        <f t="shared" si="17"/>
        <v>12170120098.900002</v>
      </c>
      <c r="I48" s="10">
        <f t="shared" si="17"/>
        <v>12324752032.310001</v>
      </c>
      <c r="J48" s="10">
        <f t="shared" si="17"/>
        <v>18946928923.459995</v>
      </c>
      <c r="K48" s="10">
        <f t="shared" si="17"/>
        <v>20950118147.93</v>
      </c>
      <c r="L48" s="10">
        <f t="shared" si="17"/>
        <v>21430223577.939995</v>
      </c>
      <c r="M48" s="10">
        <f t="shared" si="17"/>
        <v>22806265430.349998</v>
      </c>
      <c r="N48" s="10">
        <f t="shared" ref="N48" si="18">N40+N46</f>
        <v>23692121573.390003</v>
      </c>
    </row>
    <row r="49" spans="2:9" ht="15" customHeight="1" x14ac:dyDescent="0.25">
      <c r="B49" s="33" t="s">
        <v>38</v>
      </c>
      <c r="C49" s="32"/>
      <c r="D49" s="32"/>
      <c r="E49" s="32"/>
      <c r="F49" s="32"/>
      <c r="G49" s="32"/>
      <c r="H49" s="32"/>
      <c r="I49" s="32"/>
    </row>
    <row r="50" spans="2:9" ht="15" customHeight="1" x14ac:dyDescent="0.25">
      <c r="B50" s="5"/>
      <c r="C50" s="31"/>
      <c r="D50" s="31"/>
      <c r="E50" s="31"/>
      <c r="F50" s="31"/>
      <c r="G50" s="31"/>
      <c r="H50" s="31"/>
      <c r="I50" s="31"/>
    </row>
    <row r="51" spans="2:9" x14ac:dyDescent="0.25">
      <c r="B51" s="5"/>
    </row>
    <row r="52" spans="2:9" x14ac:dyDescent="0.25">
      <c r="B52" s="6"/>
    </row>
  </sheetData>
  <mergeCells count="17">
    <mergeCell ref="F7:F8"/>
    <mergeCell ref="E7:E8"/>
    <mergeCell ref="D7:D8"/>
    <mergeCell ref="C7:C8"/>
    <mergeCell ref="N7:N8"/>
    <mergeCell ref="B2:I2"/>
    <mergeCell ref="B3:I3"/>
    <mergeCell ref="B4:I4"/>
    <mergeCell ref="B5:I5"/>
    <mergeCell ref="B7:B8"/>
    <mergeCell ref="M7:M8"/>
    <mergeCell ref="L7:L8"/>
    <mergeCell ref="K7:K8"/>
    <mergeCell ref="J7:J8"/>
    <mergeCell ref="I7:I8"/>
    <mergeCell ref="H7:H8"/>
    <mergeCell ref="G7:G8"/>
  </mergeCells>
  <printOptions horizontalCentered="1" verticalCentered="1"/>
  <pageMargins left="0" right="0" top="0" bottom="0" header="0" footer="0"/>
  <pageSetup paperSize="5" scale="42" fitToHeight="2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0FE607C767B914093B307CF718B3ABD" ma:contentTypeVersion="6" ma:contentTypeDescription="Crear nuevo documento." ma:contentTypeScope="" ma:versionID="4ede55b78547dc3100dffa097e496bbb">
  <xsd:schema xmlns:xsd="http://www.w3.org/2001/XMLSchema" xmlns:xs="http://www.w3.org/2001/XMLSchema" xmlns:p="http://schemas.microsoft.com/office/2006/metadata/properties" xmlns:ns2="f7c7372e-77c9-4c4a-9e9a-3e04be05905d" xmlns:ns3="09100588-ee89-45b2-81d6-a67d223ce91b" targetNamespace="http://schemas.microsoft.com/office/2006/metadata/properties" ma:root="true" ma:fieldsID="4bdacd001a201b574f9434a460a5e613" ns2:_="" ns3:_="">
    <xsd:import namespace="f7c7372e-77c9-4c4a-9e9a-3e04be05905d"/>
    <xsd:import namespace="09100588-ee89-45b2-81d6-a67d223ce91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c7372e-77c9-4c4a-9e9a-3e04be05905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100588-ee89-45b2-81d6-a67d223ce91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BECA37D-3B7A-4A15-AF8F-A8A9650D532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8315A64-30B5-416C-ADD0-3193B8FE42E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7c7372e-77c9-4c4a-9e9a-3e04be05905d"/>
    <ds:schemaRef ds:uri="09100588-ee89-45b2-81d6-a67d223ce91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F291877-DA9E-4CFF-8DCB-92F64E544166}">
  <ds:schemaRefs>
    <ds:schemaRef ds:uri="09100588-ee89-45b2-81d6-a67d223ce91b"/>
    <ds:schemaRef ds:uri="http://purl.org/dc/dcmitype/"/>
    <ds:schemaRef ds:uri="http://purl.org/dc/terms/"/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f7c7372e-77c9-4c4a-9e9a-3e04be05905d"/>
    <ds:schemaRef ds:uri="http://www.w3.org/XML/1998/namespace"/>
  </ds:schemaRefs>
</ds:datastoreItem>
</file>

<file path=docMetadata/LabelInfo.xml><?xml version="1.0" encoding="utf-8"?>
<clbl:labelList xmlns:clbl="http://schemas.microsoft.com/office/2020/mipLabelMetadata">
  <clbl:label id="{b5510b9d-1611-4022-8488-41b0fd106d01}" enabled="1" method="Standard" siteId="{84c19291-14ab-4867-8582-dbea5badaa1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Funcional 2014-2025</vt:lpstr>
      <vt:lpstr>'Funcional 2014-2025'!Print_Area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Katherine M. Peguero Fermín</dc:creator>
  <cp:keywords/>
  <dc:description/>
  <cp:lastModifiedBy>Yan Li Suarez</cp:lastModifiedBy>
  <cp:revision/>
  <dcterms:created xsi:type="dcterms:W3CDTF">2016-09-20T19:38:26Z</dcterms:created>
  <dcterms:modified xsi:type="dcterms:W3CDTF">2026-03-11T13:41:08Z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5510b9d-1611-4022-8488-41b0fd106d01_Enabled">
    <vt:lpwstr>true</vt:lpwstr>
  </property>
  <property fmtid="{D5CDD505-2E9C-101B-9397-08002B2CF9AE}" pid="3" name="MSIP_Label_b5510b9d-1611-4022-8488-41b0fd106d01_SetDate">
    <vt:lpwstr>2022-04-04T18:04:14Z</vt:lpwstr>
  </property>
  <property fmtid="{D5CDD505-2E9C-101B-9397-08002B2CF9AE}" pid="4" name="MSIP_Label_b5510b9d-1611-4022-8488-41b0fd106d01_Method">
    <vt:lpwstr>Standard</vt:lpwstr>
  </property>
  <property fmtid="{D5CDD505-2E9C-101B-9397-08002B2CF9AE}" pid="5" name="MSIP_Label_b5510b9d-1611-4022-8488-41b0fd106d01_Name">
    <vt:lpwstr>defa4170-0d19-0005-0004-bc88714345d2</vt:lpwstr>
  </property>
  <property fmtid="{D5CDD505-2E9C-101B-9397-08002B2CF9AE}" pid="6" name="MSIP_Label_b5510b9d-1611-4022-8488-41b0fd106d01_SiteId">
    <vt:lpwstr>84c19291-14ab-4867-8582-dbea5badaa1d</vt:lpwstr>
  </property>
  <property fmtid="{D5CDD505-2E9C-101B-9397-08002B2CF9AE}" pid="7" name="MSIP_Label_b5510b9d-1611-4022-8488-41b0fd106d01_ActionId">
    <vt:lpwstr>f25ff915-70a7-4cd6-8959-e3eaf0eed697</vt:lpwstr>
  </property>
  <property fmtid="{D5CDD505-2E9C-101B-9397-08002B2CF9AE}" pid="8" name="MSIP_Label_b5510b9d-1611-4022-8488-41b0fd106d01_ContentBits">
    <vt:lpwstr>0</vt:lpwstr>
  </property>
  <property fmtid="{D5CDD505-2E9C-101B-9397-08002B2CF9AE}" pid="9" name="ContentTypeId">
    <vt:lpwstr>0x01010050FE607C767B914093B307CF718B3ABD</vt:lpwstr>
  </property>
</Properties>
</file>