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6/Marzo/06-03-2026/"/>
    </mc:Choice>
  </mc:AlternateContent>
  <xr:revisionPtr revIDLastSave="1115" documentId="13_ncr:1_{87D4B469-2031-4FA1-9D28-6765D36EFD91}" xr6:coauthVersionLast="47" xr6:coauthVersionMax="47" xr10:uidLastSave="{342B5499-EE84-41E0-84CC-C503937E515A}"/>
  <bookViews>
    <workbookView xWindow="-120" yWindow="-120" windowWidth="29040" windowHeight="15720" tabRatio="875" activeTab="1" xr2:uid="{00000000-000D-0000-FFFF-FFFF00000000}"/>
  </bookViews>
  <sheets>
    <sheet name="Dinámica " sheetId="135" r:id="rId1"/>
    <sheet name="Fiscal Mes" sheetId="71" r:id="rId2"/>
    <sheet name="Económica" sheetId="3" r:id="rId3"/>
    <sheet name="Institucional" sheetId="4" r:id="rId4"/>
    <sheet name="Funcional" sheetId="130" r:id="rId5"/>
    <sheet name="Objetal" sheetId="131" r:id="rId6"/>
    <sheet name="Proyectos de Inversión" sheetId="132" r:id="rId7"/>
    <sheet name="Género" sheetId="91" r:id="rId8"/>
    <sheet name="Cambio climático" sheetId="92"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8">#REF!</definedName>
    <definedName name="\0" localSheetId="7">#REF!</definedName>
    <definedName name="\0">#REF!</definedName>
    <definedName name="\A" localSheetId="8">#REF!</definedName>
    <definedName name="\A" localSheetId="7">#REF!</definedName>
    <definedName name="\A">#REF!</definedName>
    <definedName name="\B" localSheetId="8">#REF!</definedName>
    <definedName name="\B" localSheetId="7">#REF!</definedName>
    <definedName name="\B">#REF!</definedName>
    <definedName name="\bmiii">[1]Q6!$E$32:$AH$32</definedName>
    <definedName name="\C" localSheetId="8">#REF!</definedName>
    <definedName name="\C" localSheetId="7">#REF!</definedName>
    <definedName name="\C">#REF!</definedName>
    <definedName name="\cc" localSheetId="8">[2]Debt!#REF!</definedName>
    <definedName name="\cc" localSheetId="7">[2]Debt!#REF!</definedName>
    <definedName name="\cc">[2]Debt!#REF!</definedName>
    <definedName name="\D" localSheetId="8">#REF!</definedName>
    <definedName name="\D" localSheetId="7">#REF!</definedName>
    <definedName name="\D">#REF!</definedName>
    <definedName name="\E" localSheetId="8">#REF!</definedName>
    <definedName name="\E" localSheetId="7">#REF!</definedName>
    <definedName name="\E">#REF!</definedName>
    <definedName name="\F" localSheetId="8">#REF!</definedName>
    <definedName name="\F" localSheetId="7">#REF!</definedName>
    <definedName name="\F">#REF!</definedName>
    <definedName name="\G" localSheetId="7">#REF!</definedName>
    <definedName name="\G">#REF!</definedName>
    <definedName name="\gg">[2]Debt!#REF!</definedName>
    <definedName name="\H" localSheetId="8">#REF!</definedName>
    <definedName name="\H" localSheetId="7">#REF!</definedName>
    <definedName name="\H">#REF!</definedName>
    <definedName name="\I" localSheetId="8">#REF!</definedName>
    <definedName name="\I" localSheetId="7">#REF!</definedName>
    <definedName name="\I">#REF!</definedName>
    <definedName name="\J" localSheetId="8">#REF!</definedName>
    <definedName name="\J" localSheetId="7">#REF!</definedName>
    <definedName name="\J">#REF!</definedName>
    <definedName name="\K" localSheetId="7">#REF!</definedName>
    <definedName name="\K">#REF!</definedName>
    <definedName name="\kk">[2]Debt!#REF!</definedName>
    <definedName name="\L" localSheetId="8">#REF!</definedName>
    <definedName name="\L" localSheetId="7">#REF!</definedName>
    <definedName name="\L">#REF!</definedName>
    <definedName name="\M" localSheetId="8">#REF!</definedName>
    <definedName name="\M" localSheetId="7">#REF!</definedName>
    <definedName name="\M">#REF!</definedName>
    <definedName name="\N" localSheetId="8">#REF!</definedName>
    <definedName name="\N" localSheetId="7">#REF!</definedName>
    <definedName name="\N">#REF!</definedName>
    <definedName name="\Ñ" localSheetId="7">#REF!</definedName>
    <definedName name="\Ñ">#REF!</definedName>
    <definedName name="\O" localSheetId="7">#REF!</definedName>
    <definedName name="\O">#REF!</definedName>
    <definedName name="\P" localSheetId="7">#REF!</definedName>
    <definedName name="\P">#REF!</definedName>
    <definedName name="\Q" localSheetId="7">#REF!</definedName>
    <definedName name="\Q">#REF!</definedName>
    <definedName name="\R" localSheetId="7">#REF!</definedName>
    <definedName name="\R">#REF!</definedName>
    <definedName name="\S" localSheetId="7">#REF!</definedName>
    <definedName name="\S">#REF!</definedName>
    <definedName name="\T" localSheetId="7">#REF!</definedName>
    <definedName name="\T">#REF!</definedName>
    <definedName name="\T1" localSheetId="7">#REF!</definedName>
    <definedName name="\T1">#REF!</definedName>
    <definedName name="\T2" localSheetId="7">[3]BOP!#REF!</definedName>
    <definedName name="\T2">[3]BOP!#REF!</definedName>
    <definedName name="\tt">[2]Debt!#REF!</definedName>
    <definedName name="\U" localSheetId="8">#REF!</definedName>
    <definedName name="\U" localSheetId="7">#REF!</definedName>
    <definedName name="\U">#REF!</definedName>
    <definedName name="\V" localSheetId="8">#REF!</definedName>
    <definedName name="\V" localSheetId="7">#REF!</definedName>
    <definedName name="\V">#REF!</definedName>
    <definedName name="\W" localSheetId="8">#REF!</definedName>
    <definedName name="\W" localSheetId="7">#REF!</definedName>
    <definedName name="\W">#REF!</definedName>
    <definedName name="\X" localSheetId="7">#REF!</definedName>
    <definedName name="\X">#REF!</definedName>
    <definedName name="\Y" localSheetId="7">#REF!</definedName>
    <definedName name="\Y">#REF!</definedName>
    <definedName name="\Z" localSheetId="7">#REF!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8">#REF!</definedName>
    <definedName name="_______FAL4" localSheetId="7">#REF!</definedName>
    <definedName name="_______FAL4">#REF!</definedName>
    <definedName name="_______FAL6" localSheetId="8">#REF!</definedName>
    <definedName name="_______FAL6" localSheetId="7">#REF!</definedName>
    <definedName name="_______FAL6">#REF!</definedName>
    <definedName name="_______FAL7" localSheetId="8">#REF!</definedName>
    <definedName name="_______FAL7" localSheetId="7">#REF!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8">#REF!</definedName>
    <definedName name="______AUS1" localSheetId="7">#REF!</definedName>
    <definedName name="______AUS1">#REF!</definedName>
    <definedName name="______DEG1" localSheetId="8">#REF!</definedName>
    <definedName name="______DEG1" localSheetId="7">#REF!</definedName>
    <definedName name="______DEG1">#REF!</definedName>
    <definedName name="______DKR1" localSheetId="8">#REF!</definedName>
    <definedName name="______DKR1" localSheetId="7">#REF!</definedName>
    <definedName name="______DKR1">#REF!</definedName>
    <definedName name="______ECU1" localSheetId="7">#REF!</definedName>
    <definedName name="______ECU1">#REF!</definedName>
    <definedName name="______ESC1" localSheetId="7">#REF!</definedName>
    <definedName name="______ESC1">#REF!</definedName>
    <definedName name="______FAL2" localSheetId="7">#REF!</definedName>
    <definedName name="______FAL2">#REF!</definedName>
    <definedName name="______FAL3" localSheetId="7">#REF!</definedName>
    <definedName name="______FAL3">#REF!</definedName>
    <definedName name="______FAL4" localSheetId="7">#REF!</definedName>
    <definedName name="______FAL4">#REF!</definedName>
    <definedName name="______FAL5" localSheetId="7">#REF!</definedName>
    <definedName name="______FAL5">#REF!</definedName>
    <definedName name="______FAL6" localSheetId="7">#REF!</definedName>
    <definedName name="______FAL6">#REF!</definedName>
    <definedName name="______FAL7" localSheetId="7">#REF!</definedName>
    <definedName name="______FAL7">#REF!</definedName>
    <definedName name="______FMK1" localSheetId="7">#REF!</definedName>
    <definedName name="______FMK1">#REF!</definedName>
    <definedName name="______IKR1" localSheetId="7">#REF!</definedName>
    <definedName name="______IKR1">#REF!</definedName>
    <definedName name="______IRP1" localSheetId="7">#REF!</definedName>
    <definedName name="______IRP1">#REF!</definedName>
    <definedName name="______LIT1" localSheetId="7">#REF!</definedName>
    <definedName name="______LIT1">#REF!</definedName>
    <definedName name="_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8">#REF!</definedName>
    <definedName name="______MEX1" localSheetId="7">#REF!</definedName>
    <definedName name="______MEX1">#REF!</definedName>
    <definedName name="______PTA1" localSheetId="8">#REF!</definedName>
    <definedName name="______PTA1" localSheetId="7">#REF!</definedName>
    <definedName name="______PTA1">#REF!</definedName>
    <definedName name="______ROS1">#N/A</definedName>
    <definedName name="______ROS2">#N/A</definedName>
    <definedName name="______ROS3">#N/A</definedName>
    <definedName name="______ROS4">#N/A</definedName>
    <definedName name="______SAR1" localSheetId="8">#REF!</definedName>
    <definedName name="______SAR1" localSheetId="7">#REF!</definedName>
    <definedName name="______SAR1">#REF!</definedName>
    <definedName name="______SRT11" localSheetId="8" hidden="1">{"Minpmon",#N/A,FALSE,"Monthinput"}</definedName>
    <definedName name="______SRT11" localSheetId="0" hidden="1">{"Minpmon",#N/A,FALSE,"Monthinput"}</definedName>
    <definedName name="______SRT11" localSheetId="7"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8">#REF!</definedName>
    <definedName name="_____AUS1" localSheetId="7">#REF!</definedName>
    <definedName name="_____AUS1">#REF!</definedName>
    <definedName name="_____DEG1" localSheetId="8">#REF!</definedName>
    <definedName name="_____DEG1" localSheetId="7">#REF!</definedName>
    <definedName name="_____DEG1">#REF!</definedName>
    <definedName name="_____DKR1" localSheetId="8">#REF!</definedName>
    <definedName name="_____DKR1" localSheetId="7">#REF!</definedName>
    <definedName name="_____DKR1">#REF!</definedName>
    <definedName name="_____ECU1" localSheetId="7">#REF!</definedName>
    <definedName name="_____ECU1">#REF!</definedName>
    <definedName name="_____ESC1" localSheetId="7">#REF!</definedName>
    <definedName name="_____ESC1">#REF!</definedName>
    <definedName name="_____FAL2" localSheetId="7">#REF!</definedName>
    <definedName name="_____FAL2">#REF!</definedName>
    <definedName name="_____FAL3" localSheetId="7">#REF!</definedName>
    <definedName name="_____FAL3">#REF!</definedName>
    <definedName name="_____FAL4" localSheetId="7">#REF!</definedName>
    <definedName name="_____FAL4">#REF!</definedName>
    <definedName name="_____FAL5" localSheetId="7">#REF!</definedName>
    <definedName name="_____FAL5">#REF!</definedName>
    <definedName name="_____FAL6" localSheetId="7">#REF!</definedName>
    <definedName name="_____FAL6">#REF!</definedName>
    <definedName name="_____FAL7" localSheetId="7">#REF!</definedName>
    <definedName name="_____FAL7">#REF!</definedName>
    <definedName name="_____FMK1" localSheetId="7">#REF!</definedName>
    <definedName name="_____FMK1">#REF!</definedName>
    <definedName name="_____IKR1" localSheetId="7">#REF!</definedName>
    <definedName name="_____IKR1">#REF!</definedName>
    <definedName name="_____IRP1" localSheetId="7">#REF!</definedName>
    <definedName name="_____IRP1">#REF!</definedName>
    <definedName name="_____LIT1" localSheetId="7">#REF!</definedName>
    <definedName name="_____LIT1">#REF!</definedName>
    <definedName name="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8">#REF!</definedName>
    <definedName name="_____MEX1" localSheetId="7">#REF!</definedName>
    <definedName name="_____MEX1">#REF!</definedName>
    <definedName name="_____PTA1" localSheetId="8">#REF!</definedName>
    <definedName name="_____PTA1" localSheetId="7">#REF!</definedName>
    <definedName name="_____PTA1">#REF!</definedName>
    <definedName name="_____ROS1">#N/A</definedName>
    <definedName name="_____ROS2">#N/A</definedName>
    <definedName name="_____ROS3">#N/A</definedName>
    <definedName name="_____ROS4">#N/A</definedName>
    <definedName name="_____SAR1" localSheetId="8">#REF!</definedName>
    <definedName name="_____SAR1" localSheetId="7">#REF!</definedName>
    <definedName name="_____SAR1">#REF!</definedName>
    <definedName name="_____SRT11" localSheetId="8" hidden="1">{"Minpmon",#N/A,FALSE,"Monthinput"}</definedName>
    <definedName name="_____SRT11" localSheetId="0" hidden="1">{"Minpmon",#N/A,FALSE,"Monthinput"}</definedName>
    <definedName name="_____SRT11" localSheetId="7" hidden="1">{"Minpmon",#N/A,FALSE,"Monthinput"}</definedName>
    <definedName name="_____SRT11" hidden="1">{"Minpmon",#N/A,FALSE,"Monthinput"}</definedName>
    <definedName name="_____tAB4">'[6]shared data'!$A$1:$G$71</definedName>
    <definedName name="_____tnt1">#N/A</definedName>
    <definedName name="_____TOT58" localSheetId="8">[7]GROWTH!#REF!</definedName>
    <definedName name="_____TOT58" localSheetId="7">[7]GROWTH!#REF!</definedName>
    <definedName name="_____TOT58">[7]GROWTH!#REF!</definedName>
    <definedName name="____asd1">#N/A</definedName>
    <definedName name="____AUS1" localSheetId="8">#REF!</definedName>
    <definedName name="____AUS1" localSheetId="7">#REF!</definedName>
    <definedName name="____AUS1">#REF!</definedName>
    <definedName name="____DEG1" localSheetId="8">#REF!</definedName>
    <definedName name="____DEG1" localSheetId="7">#REF!</definedName>
    <definedName name="____DEG1">#REF!</definedName>
    <definedName name="____DKR1" localSheetId="8">#REF!</definedName>
    <definedName name="____DKR1" localSheetId="7">#REF!</definedName>
    <definedName name="____DKR1">#REF!</definedName>
    <definedName name="____ECU1" localSheetId="7">#REF!</definedName>
    <definedName name="____ECU1">#REF!</definedName>
    <definedName name="____ESC1" localSheetId="7">#REF!</definedName>
    <definedName name="____ESC1">#REF!</definedName>
    <definedName name="____FAL2" localSheetId="7">#REF!</definedName>
    <definedName name="____FAL2">#REF!</definedName>
    <definedName name="____FAL3" localSheetId="7">#REF!</definedName>
    <definedName name="____FAL3">#REF!</definedName>
    <definedName name="____FAL4" localSheetId="7">#REF!</definedName>
    <definedName name="____FAL4">#REF!</definedName>
    <definedName name="____FAL5" localSheetId="7">#REF!</definedName>
    <definedName name="____FAL5">#REF!</definedName>
    <definedName name="____FAL6" localSheetId="7">#REF!</definedName>
    <definedName name="____FAL6">#REF!</definedName>
    <definedName name="____FAL7" localSheetId="7">#REF!</definedName>
    <definedName name="____FAL7">#REF!</definedName>
    <definedName name="____FMK1" localSheetId="7">#REF!</definedName>
    <definedName name="____FMK1">#REF!</definedName>
    <definedName name="____IKR1" localSheetId="7">#REF!</definedName>
    <definedName name="____IKR1">#REF!</definedName>
    <definedName name="____IRP1" localSheetId="7">#REF!</definedName>
    <definedName name="____IRP1">#REF!</definedName>
    <definedName name="____LIT1" localSheetId="7">#REF!</definedName>
    <definedName name="____LIT1">#REF!</definedName>
    <definedName name="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8">#REF!</definedName>
    <definedName name="____MEX1" localSheetId="7">#REF!</definedName>
    <definedName name="____MEX1">#REF!</definedName>
    <definedName name="____PTA1" localSheetId="8">#REF!</definedName>
    <definedName name="____PTA1" localSheetId="7">#REF!</definedName>
    <definedName name="____PTA1">#REF!</definedName>
    <definedName name="____ROS1">#N/A</definedName>
    <definedName name="____ROS2">#N/A</definedName>
    <definedName name="____ROS3">#N/A</definedName>
    <definedName name="____ROS4">#N/A</definedName>
    <definedName name="____SAR1" localSheetId="8">#REF!</definedName>
    <definedName name="____SAR1" localSheetId="7">#REF!</definedName>
    <definedName name="____SAR1">#REF!</definedName>
    <definedName name="____SRT11" localSheetId="8" hidden="1">{"Minpmon",#N/A,FALSE,"Monthinput"}</definedName>
    <definedName name="____SRT11" localSheetId="0" hidden="1">{"Minpmon",#N/A,FALSE,"Monthinput"}</definedName>
    <definedName name="____SRT11" localSheetId="7" hidden="1">{"Minpmon",#N/A,FALSE,"Monthinput"}</definedName>
    <definedName name="____SRT11" hidden="1">{"Minpmon",#N/A,FALSE,"Monthinput"}</definedName>
    <definedName name="____tAB4">'[6]shared data'!$A$1:$G$71</definedName>
    <definedName name="____tnt1">#N/A</definedName>
    <definedName name="____TOT58" localSheetId="8">[7]GROWTH!#REF!</definedName>
    <definedName name="____TOT58" localSheetId="7">[7]GROWTH!#REF!</definedName>
    <definedName name="____TOT58">[7]GROWTH!#REF!</definedName>
    <definedName name="___asd1">#N/A</definedName>
    <definedName name="___AUS1" localSheetId="8">#REF!</definedName>
    <definedName name="___AUS1" localSheetId="7">#REF!</definedName>
    <definedName name="___AUS1">#REF!</definedName>
    <definedName name="___DEG1" localSheetId="8">#REF!</definedName>
    <definedName name="___DEG1" localSheetId="7">#REF!</definedName>
    <definedName name="___DEG1">#REF!</definedName>
    <definedName name="___DKR1" localSheetId="8">#REF!</definedName>
    <definedName name="___DKR1" localSheetId="7">#REF!</definedName>
    <definedName name="___DKR1">#REF!</definedName>
    <definedName name="___ECU1" localSheetId="7">#REF!</definedName>
    <definedName name="___ECU1">#REF!</definedName>
    <definedName name="___ESC1" localSheetId="7">#REF!</definedName>
    <definedName name="___ESC1">#REF!</definedName>
    <definedName name="___F" hidden="1">'[8]Fax a enviar'!#REF!</definedName>
    <definedName name="___FAL2" localSheetId="8">#REF!</definedName>
    <definedName name="___FAL2" localSheetId="7">#REF!</definedName>
    <definedName name="___FAL2">#REF!</definedName>
    <definedName name="___FAL3" localSheetId="8">#REF!</definedName>
    <definedName name="___FAL3" localSheetId="7">#REF!</definedName>
    <definedName name="___FAL3">#REF!</definedName>
    <definedName name="___FAL4" localSheetId="8">#REF!</definedName>
    <definedName name="___FAL4" localSheetId="7">#REF!</definedName>
    <definedName name="___FAL4">#REF!</definedName>
    <definedName name="___FAL5" localSheetId="7">#REF!</definedName>
    <definedName name="___FAL5">#REF!</definedName>
    <definedName name="___FAL6" localSheetId="7">#REF!</definedName>
    <definedName name="___FAL6">#REF!</definedName>
    <definedName name="___FAL7" localSheetId="7">#REF!</definedName>
    <definedName name="___FAL7">#REF!</definedName>
    <definedName name="___FMK1" localSheetId="7">#REF!</definedName>
    <definedName name="___FMK1">#REF!</definedName>
    <definedName name="___IKR1" localSheetId="7">#REF!</definedName>
    <definedName name="___IKR1">#REF!</definedName>
    <definedName name="___IRP1" localSheetId="7">#REF!</definedName>
    <definedName name="___IRP1">#REF!</definedName>
    <definedName name="___LIT1" localSheetId="7">#REF!</definedName>
    <definedName name="___LIT1">#REF!</definedName>
    <definedName name="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8">#REF!</definedName>
    <definedName name="___MEX1" localSheetId="7">#REF!</definedName>
    <definedName name="___MEX1">#REF!</definedName>
    <definedName name="___PTA1" localSheetId="8">#REF!</definedName>
    <definedName name="___PTA1" localSheetId="7">#REF!</definedName>
    <definedName name="___PTA1">#REF!</definedName>
    <definedName name="___ROS1">#N/A</definedName>
    <definedName name="___ROS2">#N/A</definedName>
    <definedName name="___ROS3">#N/A</definedName>
    <definedName name="___ROS4">#N/A</definedName>
    <definedName name="___SAR1" localSheetId="8">#REF!</definedName>
    <definedName name="___SAR1" localSheetId="7">#REF!</definedName>
    <definedName name="___SAR1">#REF!</definedName>
    <definedName name="___SRT11" localSheetId="8" hidden="1">{"Minpmon",#N/A,FALSE,"Monthinput"}</definedName>
    <definedName name="___SRT11" localSheetId="0" hidden="1">{"Minpmon",#N/A,FALSE,"Monthinput"}</definedName>
    <definedName name="___SRT11" localSheetId="7" hidden="1">{"Minpmon",#N/A,FALSE,"Monthinput"}</definedName>
    <definedName name="___SRT11" hidden="1">{"Minpmon",#N/A,FALSE,"Monthinput"}</definedName>
    <definedName name="___tAB4">'[6]shared data'!$A$1:$G$71</definedName>
    <definedName name="___tnt1">#N/A</definedName>
    <definedName name="___TOT58" localSheetId="8">[7]GROWTH!#REF!</definedName>
    <definedName name="___TOT58" localSheetId="7">[7]GROWTH!#REF!</definedName>
    <definedName name="___TOT58">[7]GROWTH!#REF!</definedName>
    <definedName name="__10FA_L" localSheetId="8">#REF!</definedName>
    <definedName name="__10FA_L" localSheetId="7">#REF!</definedName>
    <definedName name="__10FA_L">#REF!</definedName>
    <definedName name="__11GAZ_LIABS" localSheetId="8">#REF!</definedName>
    <definedName name="__11GAZ_LIABS" localSheetId="7">#REF!</definedName>
    <definedName name="__11GAZ_LIABS">#REF!</definedName>
    <definedName name="__123Graph_A" localSheetId="8" hidden="1">[9]C!#REF!</definedName>
    <definedName name="__123Graph_A" localSheetId="7" hidden="1">[9]C!#REF!</definedName>
    <definedName name="__123Graph_A" hidden="1">[9]C!#REF!</definedName>
    <definedName name="__123Graph_AChart1" localSheetId="8" hidden="1">[10]IN_Cable!#REF!</definedName>
    <definedName name="__123Graph_AChart1" localSheetId="7"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8" hidden="1">#REF!</definedName>
    <definedName name="__123Graph_ADEBT" localSheetId="7" hidden="1">#REF!</definedName>
    <definedName name="__123Graph_ADEBT" hidden="1">#REF!</definedName>
    <definedName name="__123Graph_ADIFFERENTIAL" localSheetId="7" hidden="1">[11]TAB25b!#REF!</definedName>
    <definedName name="__123Graph_ADIFFERENTIAL" hidden="1">[11]TAB25b!#REF!</definedName>
    <definedName name="__123Graph_AINTEREST" localSheetId="7" hidden="1">[11]TAB25b!#REF!</definedName>
    <definedName name="__123Graph_AINTEREST" hidden="1">[11]TAB25b!#REF!</definedName>
    <definedName name="__123Graph_AREER" hidden="1">[12]ER!#REF!</definedName>
    <definedName name="__123Graph_ASPREAD" hidden="1">[11]TAB25b!#REF!</definedName>
    <definedName name="__123Graph_B" localSheetId="8" hidden="1">[13]FLUJO!$B$7929:$C$7929</definedName>
    <definedName name="__123Graph_B" localSheetId="7" hidden="1">[13]FLUJO!$B$7929:$C$7929</definedName>
    <definedName name="__123Graph_B" hidden="1">[14]FLUJO!$B$7929:$C$7929</definedName>
    <definedName name="__123Graph_BChart1" localSheetId="8" hidden="1">#REF!</definedName>
    <definedName name="__123Graph_BChart1" localSheetId="7" hidden="1">#REF!</definedName>
    <definedName name="__123Graph_BChart1" hidden="1">#REF!</definedName>
    <definedName name="__123Graph_BChart2" localSheetId="8" hidden="1">#REF!</definedName>
    <definedName name="__123Graph_BChart2" localSheetId="7" hidden="1">#REF!</definedName>
    <definedName name="__123Graph_BChart2" hidden="1">#REF!</definedName>
    <definedName name="__123Graph_BChart3" localSheetId="8" hidden="1">#REF!</definedName>
    <definedName name="__123Graph_BChart3" localSheetId="7" hidden="1">#REF!</definedName>
    <definedName name="__123Graph_BChart3" hidden="1">#REF!</definedName>
    <definedName name="__123Graph_BChart4" localSheetId="7" hidden="1">#REF!</definedName>
    <definedName name="__123Graph_BChart4" hidden="1">#REF!</definedName>
    <definedName name="__123Graph_BChart5" localSheetId="7" hidden="1">#REF!</definedName>
    <definedName name="__123Graph_BChart5" hidden="1">#REF!</definedName>
    <definedName name="__123Graph_BChart6" localSheetId="7" hidden="1">#REF!</definedName>
    <definedName name="__123Graph_BChart6" hidden="1">#REF!</definedName>
    <definedName name="__123Graph_BChart7" localSheetId="7" hidden="1">#REF!</definedName>
    <definedName name="__123Graph_BChart7" hidden="1">#REF!</definedName>
    <definedName name="__123Graph_BCurrent" localSheetId="7" hidden="1">[15]G!#REF!</definedName>
    <definedName name="__123Graph_BCurrent" hidden="1">[15]G!#REF!</definedName>
    <definedName name="__123Graph_BDEBT" localSheetId="8" hidden="1">#REF!</definedName>
    <definedName name="__123Graph_BDEBT" localSheetId="7" hidden="1">#REF!</definedName>
    <definedName name="__123Graph_BDEBT" hidden="1">#REF!</definedName>
    <definedName name="__123Graph_BINTEREST" localSheetId="7" hidden="1">[11]TAB25b!#REF!</definedName>
    <definedName name="__123Graph_BINTEREST" hidden="1">[11]TAB25b!#REF!</definedName>
    <definedName name="__123Graph_BREER" localSheetId="7" hidden="1">[12]ER!#REF!</definedName>
    <definedName name="__123Graph_BREER" hidden="1">[12]ER!#REF!</definedName>
    <definedName name="__123Graph_C" localSheetId="8" hidden="1">[13]FLUJO!$B$7936:$C$7936</definedName>
    <definedName name="__123Graph_C" localSheetId="7" hidden="1">[13]FLUJO!$B$7936:$C$7936</definedName>
    <definedName name="__123Graph_C" hidden="1">[14]FLUJO!$B$7936:$C$7936</definedName>
    <definedName name="__123Graph_CCurrent" localSheetId="8" hidden="1">'[16]Base Original'!#REF!</definedName>
    <definedName name="__123Graph_CCurrent" localSheetId="7" hidden="1">'[16]Base Original'!#REF!</definedName>
    <definedName name="__123Graph_CCurrent" hidden="1">'[16]Base Original'!#REF!</definedName>
    <definedName name="__123Graph_CREER" localSheetId="8" hidden="1">[12]ER!#REF!</definedName>
    <definedName name="__123Graph_CREER" localSheetId="7" hidden="1">[12]ER!#REF!</definedName>
    <definedName name="__123Graph_CREER" hidden="1">[12]ER!#REF!</definedName>
    <definedName name="__123Graph_D" localSheetId="8" hidden="1">[13]FLUJO!$B$7942:$C$7942</definedName>
    <definedName name="__123Graph_D" localSheetId="7" hidden="1">[13]FLUJO!$B$7942:$C$7942</definedName>
    <definedName name="__123Graph_D" hidden="1">[14]FLUJO!$B$7942:$C$7942</definedName>
    <definedName name="__123Graph_DCurrent" localSheetId="8" hidden="1">'[16]Base Original'!#REF!</definedName>
    <definedName name="__123Graph_DCurrent" localSheetId="7" hidden="1">'[16]Base Original'!#REF!</definedName>
    <definedName name="__123Graph_DCurrent" hidden="1">'[16]Base Original'!#REF!</definedName>
    <definedName name="__123Graph_E" localSheetId="8" hidden="1">[9]C!#REF!</definedName>
    <definedName name="__123Graph_E" localSheetId="7" hidden="1">[9]C!#REF!</definedName>
    <definedName name="__123Graph_E" hidden="1">[9]C!#REF!</definedName>
    <definedName name="__123Graph_ECurrent" localSheetId="8" hidden="1">'[16]Base Original'!#REF!</definedName>
    <definedName name="__123Graph_ECurrent" localSheetId="7" hidden="1">'[16]Base Original'!#REF!</definedName>
    <definedName name="__123Graph_ECurrent" hidden="1">'[16]Base Original'!#REF!</definedName>
    <definedName name="__123Graph_F" localSheetId="8" hidden="1">[9]C!#REF!</definedName>
    <definedName name="__123Graph_F" localSheetId="7" hidden="1">[9]C!#REF!</definedName>
    <definedName name="__123Graph_F" hidden="1">[9]C!#REF!</definedName>
    <definedName name="__123Graph_FCurrent" localSheetId="8" hidden="1">[17]Base!#REF!</definedName>
    <definedName name="__123Graph_FCurrent" localSheetId="7" hidden="1">[17]Base!#REF!</definedName>
    <definedName name="__123Graph_FCurrent" hidden="1">[17]Base!#REF!</definedName>
    <definedName name="__123Graph_X" localSheetId="8" hidden="1">[13]FLUJO!$B$7906:$C$7906</definedName>
    <definedName name="__123Graph_X" localSheetId="7" hidden="1">[13]FLUJO!$B$7906:$C$7906</definedName>
    <definedName name="__123Graph_X" hidden="1">[14]FLUJO!$B$7906:$C$7906</definedName>
    <definedName name="__123Graph_XDIFFERENTIAL" localSheetId="8" hidden="1">[11]TAB25b!#REF!</definedName>
    <definedName name="__123Graph_XDIFFERENTIAL" localSheetId="7" hidden="1">[11]TAB25b!#REF!</definedName>
    <definedName name="__123Graph_XDIFFERENTIAL" hidden="1">[11]TAB25b!#REF!</definedName>
    <definedName name="__123Graph_XSPREAD" localSheetId="8" hidden="1">[11]TAB25b!#REF!</definedName>
    <definedName name="__123Graph_XSPREAD" localSheetId="7" hidden="1">[11]TAB25b!#REF!</definedName>
    <definedName name="__123Graph_XSPREAD" hidden="1">[11]TAB25b!#REF!</definedName>
    <definedName name="__12INT_RESERVES" localSheetId="8">#REF!</definedName>
    <definedName name="__12INT_RESERVES" localSheetId="7">#REF!</definedName>
    <definedName name="__12INT_RESERVES">#REF!</definedName>
    <definedName name="__1r" localSheetId="8">#REF!</definedName>
    <definedName name="__1r" localSheetId="7">#REF!</definedName>
    <definedName name="__1r">#REF!</definedName>
    <definedName name="__2Macros_Import_.qbop" localSheetId="7">[18]!'[Macros Import].qbop'</definedName>
    <definedName name="__2Macros_Import_.qbop">[18]!'[Macros Import].qbop'</definedName>
    <definedName name="__3__123Graph_ACPI_ER_LOG" localSheetId="8" hidden="1">[12]ER!#REF!</definedName>
    <definedName name="__3__123Graph_ACPI_ER_LOG" localSheetId="7" hidden="1">[12]ER!#REF!</definedName>
    <definedName name="__3__123Graph_ACPI_ER_LOG" hidden="1">[12]ER!#REF!</definedName>
    <definedName name="__4__123Graph_BCPI_ER_LOG" localSheetId="8" hidden="1">[12]ER!#REF!</definedName>
    <definedName name="__4__123Graph_BCPI_ER_LOG" localSheetId="7" hidden="1">[12]ER!#REF!</definedName>
    <definedName name="__4__123Graph_BCPI_ER_LOG" hidden="1">[12]ER!#REF!</definedName>
    <definedName name="__5__123Graph_BIBA_IBRD" localSheetId="8" hidden="1">[12]WB!#REF!</definedName>
    <definedName name="__5__123Graph_BIBA_IBRD" localSheetId="7" hidden="1">[12]WB!#REF!</definedName>
    <definedName name="__5__123Graph_BIBA_IBRD" hidden="1">[12]WB!#REF!</definedName>
    <definedName name="__6B.2_B.3" localSheetId="8">#REF!</definedName>
    <definedName name="__6B.2_B.3" localSheetId="7">#REF!</definedName>
    <definedName name="__6B.2_B.3">#REF!</definedName>
    <definedName name="__7B.4___5" localSheetId="8">#REF!</definedName>
    <definedName name="__7B.4___5" localSheetId="7">#REF!</definedName>
    <definedName name="__7B.4___5">#REF!</definedName>
    <definedName name="__8CONSOL_B2" localSheetId="8">#REF!</definedName>
    <definedName name="__8CONSOL_B2" localSheetId="7">#REF!</definedName>
    <definedName name="__8CONSOL_B2">#REF!</definedName>
    <definedName name="__9CONSOL_DEPOSITS" localSheetId="8">'[19]A 11'!#REF!</definedName>
    <definedName name="__9CONSOL_DEPOSITS" localSheetId="7">'[19]A 11'!#REF!</definedName>
    <definedName name="__9CONSOL_DEPOSITS">'[19]A 11'!#REF!</definedName>
    <definedName name="__asd1">[5]!__asd1</definedName>
    <definedName name="__AUS1" localSheetId="8">#REF!</definedName>
    <definedName name="__AUS1" localSheetId="7">#REF!</definedName>
    <definedName name="__AUS1">#REF!</definedName>
    <definedName name="__BOP2" localSheetId="8">[20]BoP!#REF!</definedName>
    <definedName name="__BOP2" localSheetId="7">[20]BoP!#REF!</definedName>
    <definedName name="__BOP2">[20]BoP!#REF!</definedName>
    <definedName name="__DEG1" localSheetId="8">#REF!</definedName>
    <definedName name="__DEG1" localSheetId="7">#REF!</definedName>
    <definedName name="__DEG1">#REF!</definedName>
    <definedName name="__DKR1" localSheetId="8">#REF!</definedName>
    <definedName name="__DKR1" localSheetId="7">#REF!</definedName>
    <definedName name="__DKR1">#REF!</definedName>
    <definedName name="__ECU1" localSheetId="8">#REF!</definedName>
    <definedName name="__ECU1" localSheetId="7">#REF!</definedName>
    <definedName name="__ECU1">#REF!</definedName>
    <definedName name="__END94" localSheetId="7">#REF!</definedName>
    <definedName name="__END94">#REF!</definedName>
    <definedName name="__ESC1" localSheetId="7">#REF!</definedName>
    <definedName name="__ESC1">#REF!</definedName>
    <definedName name="__F" hidden="1">'[8]Fax a enviar'!#REF!</definedName>
    <definedName name="__FAL2" localSheetId="8">#REF!</definedName>
    <definedName name="__FAL2" localSheetId="7">#REF!</definedName>
    <definedName name="__FAL2">#REF!</definedName>
    <definedName name="__FAL3" localSheetId="8">#REF!</definedName>
    <definedName name="__FAL3" localSheetId="7">#REF!</definedName>
    <definedName name="__FAL3">#REF!</definedName>
    <definedName name="__FAL4" localSheetId="8">#REF!</definedName>
    <definedName name="__FAL4" localSheetId="7">#REF!</definedName>
    <definedName name="__FAL4">#REF!</definedName>
    <definedName name="__FAL5" localSheetId="7">#REF!</definedName>
    <definedName name="__FAL5">#REF!</definedName>
    <definedName name="__FAL6" localSheetId="7">#REF!</definedName>
    <definedName name="__FAL6">#REF!</definedName>
    <definedName name="__FAL7" localSheetId="7">#REF!</definedName>
    <definedName name="__FAL7">#REF!</definedName>
    <definedName name="__FMK1" localSheetId="7">#REF!</definedName>
    <definedName name="__FMK1">#REF!</definedName>
    <definedName name="__IKR1" localSheetId="7">#REF!</definedName>
    <definedName name="__IKR1">#REF!</definedName>
    <definedName name="__IRP1" localSheetId="7">#REF!</definedName>
    <definedName name="__IRP1">#REF!</definedName>
    <definedName name="__LIT1" localSheetId="7">#REF!</definedName>
    <definedName name="__LIT1">#REF!</definedName>
    <definedName name="__MEX1" localSheetId="7">#REF!</definedName>
    <definedName name="__MEX1">#REF!</definedName>
    <definedName name="__PTA1" localSheetId="7">#REF!</definedName>
    <definedName name="__PTA1">#REF!</definedName>
    <definedName name="__RES2">[20]RES!#REF!</definedName>
    <definedName name="__ROS1">#N/A</definedName>
    <definedName name="__ROS2">#N/A</definedName>
    <definedName name="__ROS3">#N/A</definedName>
    <definedName name="__ROS4">#N/A</definedName>
    <definedName name="__SAR1" localSheetId="8">#REF!</definedName>
    <definedName name="__SAR1" localSheetId="7">#REF!</definedName>
    <definedName name="__SAR1">#REF!</definedName>
    <definedName name="__SUM2" localSheetId="8">#REF!</definedName>
    <definedName name="__SUM2" localSheetId="7">#REF!</definedName>
    <definedName name="__SUM2">#REF!</definedName>
    <definedName name="__TAB1" localSheetId="8">#REF!</definedName>
    <definedName name="__TAB1" localSheetId="7">#REF!</definedName>
    <definedName name="__TAB1">#REF!</definedName>
    <definedName name="__Tab19" localSheetId="7">#REF!</definedName>
    <definedName name="__Tab19">#REF!</definedName>
    <definedName name="__Tab20" localSheetId="7">#REF!</definedName>
    <definedName name="__Tab20">#REF!</definedName>
    <definedName name="__Tab21" localSheetId="7">#REF!</definedName>
    <definedName name="__Tab21">#REF!</definedName>
    <definedName name="__Tab22" localSheetId="7">#REF!</definedName>
    <definedName name="__Tab22">#REF!</definedName>
    <definedName name="__Tab23" localSheetId="7">#REF!</definedName>
    <definedName name="__Tab23">#REF!</definedName>
    <definedName name="__Tab24" localSheetId="7">#REF!</definedName>
    <definedName name="__Tab24">#REF!</definedName>
    <definedName name="__Tab26" localSheetId="7">#REF!</definedName>
    <definedName name="__Tab26">#REF!</definedName>
    <definedName name="__Tab27" localSheetId="7">#REF!</definedName>
    <definedName name="__Tab27">#REF!</definedName>
    <definedName name="__Tab28" localSheetId="7">#REF!</definedName>
    <definedName name="__Tab28">#REF!</definedName>
    <definedName name="__Tab29" localSheetId="7">#REF!</definedName>
    <definedName name="__Tab29">#REF!</definedName>
    <definedName name="__Tab30" localSheetId="7">#REF!</definedName>
    <definedName name="__Tab30">#REF!</definedName>
    <definedName name="__Tab31" localSheetId="7">#REF!</definedName>
    <definedName name="__Tab31">#REF!</definedName>
    <definedName name="__Tab32" localSheetId="7">#REF!</definedName>
    <definedName name="__Tab32">#REF!</definedName>
    <definedName name="__Tab33" localSheetId="7">#REF!</definedName>
    <definedName name="__Tab33">#REF!</definedName>
    <definedName name="__Tab34" localSheetId="7">#REF!</definedName>
    <definedName name="__Tab34">#REF!</definedName>
    <definedName name="__Tab35" localSheetId="7">#REF!</definedName>
    <definedName name="__Tab35">#REF!</definedName>
    <definedName name="__tAB4">'[6]shared data'!$A$1:$G$71</definedName>
    <definedName name="__tnt1">[5]!__tnt1</definedName>
    <definedName name="__TOT58" localSheetId="8">[7]GROWTH!#REF!</definedName>
    <definedName name="__TOT58" localSheetId="7">[7]GROWTH!#REF!</definedName>
    <definedName name="__TOT58">[7]GROWTH!#REF!</definedName>
    <definedName name="__WB2" localSheetId="8">#REF!</definedName>
    <definedName name="__WB2" localSheetId="7">#REF!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8">[22]Afiliados!#REF!</definedName>
    <definedName name="_10_0GRÁFICO_N_10.2" localSheetId="7">[22]Afiliados!#REF!</definedName>
    <definedName name="_10_0GRÁFICO_N_10.2">[22]Afiliados!#REF!</definedName>
    <definedName name="_10FA_L" localSheetId="8">#REF!</definedName>
    <definedName name="_10FA_L" localSheetId="7">#REF!</definedName>
    <definedName name="_10FA_L">#REF!</definedName>
    <definedName name="_11__123Graph_AFIG_D" localSheetId="8" hidden="1">#REF!</definedName>
    <definedName name="_11__123Graph_AFIG_D" localSheetId="7" hidden="1">#REF!</definedName>
    <definedName name="_11__123Graph_AFIG_D" hidden="1">#REF!</definedName>
    <definedName name="_11__123Graph_BCPI_ER_LOG" localSheetId="8" hidden="1">[21]ER!#REF!</definedName>
    <definedName name="_11__123Graph_BCPI_ER_LOG" localSheetId="7" hidden="1">[21]ER!#REF!</definedName>
    <definedName name="_11__123Graph_BCPI_ER_LOG" hidden="1">[21]ER!#REF!</definedName>
    <definedName name="_11absorc" localSheetId="8">[23]Programa!#REF!</definedName>
    <definedName name="_11absorc" localSheetId="7">[23]Programa!#REF!</definedName>
    <definedName name="_11absorc">[23]Programa!#REF!</definedName>
    <definedName name="_11GAZ_LIABS" localSheetId="8">#REF!</definedName>
    <definedName name="_11GAZ_LIABS" localSheetId="7">#REF!</definedName>
    <definedName name="_11GAZ_LIABS">#REF!</definedName>
    <definedName name="_12__123Graph_AIBA_IBRD" hidden="1">[21]WB!$Q$62:$AK$62</definedName>
    <definedName name="_12__123Graph_BIBA_IBRD" localSheetId="8" hidden="1">[21]WB!#REF!</definedName>
    <definedName name="_12__123Graph_BIBA_IBRD" localSheetId="7" hidden="1">[21]WB!#REF!</definedName>
    <definedName name="_12__123Graph_BIBA_IBRD" hidden="1">[21]WB!#REF!</definedName>
    <definedName name="_12c" localSheetId="8">[23]Programa!#REF!</definedName>
    <definedName name="_12c" localSheetId="7">[23]Programa!#REF!</definedName>
    <definedName name="_12c">[23]Programa!#REF!</definedName>
    <definedName name="_12INT_RESERVES" localSheetId="8">#REF!</definedName>
    <definedName name="_12INT_RESERVES" localSheetId="7">#REF!</definedName>
    <definedName name="_12INT_RESERVES">#REF!</definedName>
    <definedName name="_15Macros_Import_.qbop" localSheetId="7">[18]!'[Macros Import].qbop'</definedName>
    <definedName name="_15Macros_Import_.qbop">[18]!'[Macros Import].qbop'</definedName>
    <definedName name="_16__123Graph_ATERMS_OF_TRADE" localSheetId="8" hidden="1">#REF!</definedName>
    <definedName name="_16__123Graph_ATERMS_OF_TRADE" localSheetId="7"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8" hidden="1">[21]ER!#REF!</definedName>
    <definedName name="_19__123Graph_BCPI_ER_LOG" localSheetId="7" hidden="1">[21]ER!#REF!</definedName>
    <definedName name="_19__123Graph_BCPI_ER_LOG" hidden="1">[21]ER!#REF!</definedName>
    <definedName name="_1981" localSheetId="8">#REF!</definedName>
    <definedName name="_1981" localSheetId="7">#REF!</definedName>
    <definedName name="_1981">#REF!</definedName>
    <definedName name="_1982" localSheetId="8">#REF!</definedName>
    <definedName name="_1982" localSheetId="7">#REF!</definedName>
    <definedName name="_1982">#REF!</definedName>
    <definedName name="_1983" localSheetId="8">#REF!</definedName>
    <definedName name="_1983" localSheetId="7">#REF!</definedName>
    <definedName name="_1983">#REF!</definedName>
    <definedName name="_1984">#REF!</definedName>
    <definedName name="_1985">#REF!</definedName>
    <definedName name="_1986">#REF!</definedName>
    <definedName name="_1987">#N/A</definedName>
    <definedName name="_1988" localSheetId="8">#REF!</definedName>
    <definedName name="_1988" localSheetId="7">#REF!</definedName>
    <definedName name="_1988">#REF!</definedName>
    <definedName name="_1989" localSheetId="8">#REF!</definedName>
    <definedName name="_1989" localSheetId="7">#REF!</definedName>
    <definedName name="_1989">#REF!</definedName>
    <definedName name="_1990" localSheetId="8">#REF!</definedName>
    <definedName name="_1990" localSheetId="7">#REF!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7">#REF!</definedName>
    <definedName name="_1IMPRESION">#REF!</definedName>
    <definedName name="_1Macros_Import_.qbop" localSheetId="8">#N/A</definedName>
    <definedName name="_1Macros_Import_.qbop" localSheetId="7">#N/A</definedName>
    <definedName name="_1Macros_Import_.qbop">[24]!'[Macros Import].qbop'</definedName>
    <definedName name="_1r" localSheetId="8">#REF!</definedName>
    <definedName name="_1r" localSheetId="7">#REF!</definedName>
    <definedName name="_1r">#REF!</definedName>
    <definedName name="_2">#N/A</definedName>
    <definedName name="_2__123Graph_ACPI_ER_LOG" localSheetId="8" hidden="1">[21]ER!#REF!</definedName>
    <definedName name="_2__123Graph_ACPI_ER_LOG" localSheetId="7" hidden="1">[21]ER!#REF!</definedName>
    <definedName name="_2__123Graph_ACPI_ER_LOG" hidden="1">[21]ER!#REF!</definedName>
    <definedName name="_2__123Graph_AFIG_D" localSheetId="8" hidden="1">#REF!</definedName>
    <definedName name="_2__123Graph_AFIG_D" localSheetId="7" hidden="1">#REF!</definedName>
    <definedName name="_2__123Graph_AFIG_D" hidden="1">#REF!</definedName>
    <definedName name="_20__123Graph_BIBA_IBRD" localSheetId="8" hidden="1">[21]WB!#REF!</definedName>
    <definedName name="_20__123Graph_BIBA_IBRD" localSheetId="7" hidden="1">[21]WB!#REF!</definedName>
    <definedName name="_20__123Graph_BIBA_IBRD" hidden="1">[21]WB!#REF!</definedName>
    <definedName name="_20__123Graph_XREALEX_WAGE" localSheetId="8" hidden="1">[25]PRIVATE!#REF!</definedName>
    <definedName name="_20__123Graph_XREALEX_WAGE" localSheetId="7" hidden="1">[25]PRIVATE!#REF!</definedName>
    <definedName name="_20__123Graph_XREALEX_WAGE" hidden="1">[25]PRIVATE!#REF!</definedName>
    <definedName name="_2000" localSheetId="8">#REF!</definedName>
    <definedName name="_2000" localSheetId="7">#REF!</definedName>
    <definedName name="_2000">#REF!</definedName>
    <definedName name="_2001" localSheetId="8">#REF!</definedName>
    <definedName name="_2001" localSheetId="7">#REF!</definedName>
    <definedName name="_2001">#REF!</definedName>
    <definedName name="_2002" localSheetId="8">#REF!</definedName>
    <definedName name="_2002" localSheetId="7">#REF!</definedName>
    <definedName name="_2002">#REF!</definedName>
    <definedName name="_2003">#REF!</definedName>
    <definedName name="_24__123Graph_BTERMS_OF_TRADE" localSheetId="7" hidden="1">#REF!</definedName>
    <definedName name="_24__123Graph_BTERMS_OF_TRADE" hidden="1">#REF!</definedName>
    <definedName name="_24Macros_Import_.qbop" localSheetId="7">[26]!'[Macros Import].qbop'</definedName>
    <definedName name="_24Macros_Import_.qbop">[26]!'[Macros Import].qbop'</definedName>
    <definedName name="_25__123Graph_ACPI_ER_LOG" localSheetId="8" hidden="1">[27]ER!#REF!</definedName>
    <definedName name="_25__123Graph_ACPI_ER_LOG" localSheetId="7" hidden="1">[27]ER!#REF!</definedName>
    <definedName name="_25__123Graph_ACPI_ER_LOG" hidden="1">[27]ER!#REF!</definedName>
    <definedName name="_25__123Graph_BWB_ADJ_PRJ" hidden="1">[21]WB!$Q$257:$AK$257</definedName>
    <definedName name="_26__123Graph_BCPI_ER_LOG" localSheetId="8" hidden="1">[27]ER!#REF!</definedName>
    <definedName name="_26__123Graph_BCPI_ER_LOG" localSheetId="7" hidden="1">[27]ER!#REF!</definedName>
    <definedName name="_26__123Graph_BCPI_ER_LOG" hidden="1">[27]ER!#REF!</definedName>
    <definedName name="_27__123Graph_ACPI_ER_LOG" localSheetId="8" hidden="1">[12]ER!#REF!</definedName>
    <definedName name="_27__123Graph_ACPI_ER_LOG" localSheetId="7" hidden="1">[12]ER!#REF!</definedName>
    <definedName name="_27__123Graph_ACPI_ER_LOG" hidden="1">[12]ER!#REF!</definedName>
    <definedName name="_27__123Graph_BIBA_IBRD" localSheetId="8" hidden="1">[27]WB!#REF!</definedName>
    <definedName name="_27__123Graph_BIBA_IBRD" localSheetId="7" hidden="1">[27]WB!#REF!</definedName>
    <definedName name="_27__123Graph_BIBA_IBRD" hidden="1">[27]WB!#REF!</definedName>
    <definedName name="_27_0CUADRO_N__4." localSheetId="8">[28]monthly!#REF!</definedName>
    <definedName name="_27_0CUADRO_N__4." localSheetId="7">[28]monthly!#REF!</definedName>
    <definedName name="_27_0CUADRO_N__4.">[29]monthly!#REF!</definedName>
    <definedName name="_28B.2_B.3" localSheetId="8">#REF!</definedName>
    <definedName name="_28B.2_B.3" localSheetId="7">#REF!</definedName>
    <definedName name="_28B.2_B.3">#REF!</definedName>
    <definedName name="_29__123Graph_XFIG_D" localSheetId="8" hidden="1">#REF!</definedName>
    <definedName name="_29__123Graph_XFIG_D" localSheetId="7" hidden="1">#REF!</definedName>
    <definedName name="_29__123Graph_XFIG_D" hidden="1">#REF!</definedName>
    <definedName name="_29B.4___5" localSheetId="8">#REF!</definedName>
    <definedName name="_29B.4___5" localSheetId="7">#REF!</definedName>
    <definedName name="_29B.4___5">#REF!</definedName>
    <definedName name="_2IMPRESION" localSheetId="7">#REF!</definedName>
    <definedName name="_2IMPRESION">#REF!</definedName>
    <definedName name="_2Macros_Import_.qbop" localSheetId="7">[30]!'[Macros Import].qbop'</definedName>
    <definedName name="_2Macros_Import_.qbop">[30]!'[Macros Import].qbop'</definedName>
    <definedName name="_3">#N/A</definedName>
    <definedName name="_3.__No_club_de_París__Después_del_30_Jun_84" localSheetId="8">#REF!</definedName>
    <definedName name="_3.__No_club_de_París__Después_del_30_Jun_84" localSheetId="7">#REF!</definedName>
    <definedName name="_3.__No_club_de_París__Después_del_30_Jun_84">#REF!</definedName>
    <definedName name="_3__123Graph_ACPI_ER_LOG" localSheetId="8" hidden="1">[12]ER!#REF!</definedName>
    <definedName name="_3__123Graph_ACPI_ER_LOG" localSheetId="7" hidden="1">[12]ER!#REF!</definedName>
    <definedName name="_3__123Graph_ACPI_ER_LOG" hidden="1">[12]ER!#REF!</definedName>
    <definedName name="_3__123Graph_ATERMS_OF_TRADE" localSheetId="8" hidden="1">#REF!</definedName>
    <definedName name="_3__123Graph_ATERMS_OF_TRADE" localSheetId="7" hidden="1">#REF!</definedName>
    <definedName name="_3__123Graph_ATERMS_OF_TRADE" hidden="1">#REF!</definedName>
    <definedName name="_30__123Graph_XREALEX_WAGE" localSheetId="8" hidden="1">[25]PRIVATE!#REF!</definedName>
    <definedName name="_30__123Graph_XREALEX_WAGE" localSheetId="7" hidden="1">[25]PRIVATE!#REF!</definedName>
    <definedName name="_30__123Graph_XREALEX_WAGE" hidden="1">[25]PRIVATE!#REF!</definedName>
    <definedName name="_30CONSOL_B2" localSheetId="8">#REF!</definedName>
    <definedName name="_30CONSOL_B2" localSheetId="7">#REF!</definedName>
    <definedName name="_30CONSOL_B2">#REF!</definedName>
    <definedName name="_31_0GRÁFICO_N_10.2" localSheetId="8">[28]monthly!#REF!</definedName>
    <definedName name="_31_0GRÁFICO_N_10.2" localSheetId="7">[28]monthly!#REF!</definedName>
    <definedName name="_31_0GRÁFICO_N_10.2">[29]monthly!#REF!</definedName>
    <definedName name="_31CONSOL_DEPOSITS" localSheetId="8">'[31]A 11'!#REF!</definedName>
    <definedName name="_31CONSOL_DEPOSITS" localSheetId="7">'[31]A 11'!#REF!</definedName>
    <definedName name="_31CONSOL_DEPOSITS">'[31]A 11'!#REF!</definedName>
    <definedName name="_32FA_L" localSheetId="8">#REF!</definedName>
    <definedName name="_32FA_L" localSheetId="7">#REF!</definedName>
    <definedName name="_32FA_L">#REF!</definedName>
    <definedName name="_33GAZ_LIABS" localSheetId="8">#REF!</definedName>
    <definedName name="_33GAZ_LIABS" localSheetId="7">#REF!</definedName>
    <definedName name="_33GAZ_LIABS">#REF!</definedName>
    <definedName name="_34__123Graph_XTERMS_OF_TRADE" localSheetId="8" hidden="1">#REF!</definedName>
    <definedName name="_34__123Graph_XTERMS_OF_TRADE" localSheetId="7" hidden="1">#REF!</definedName>
    <definedName name="_34__123Graph_XTERMS_OF_TRADE" hidden="1">#REF!</definedName>
    <definedName name="_34INT_RESERVES" localSheetId="7">#REF!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8" hidden="1">#REF!</definedName>
    <definedName name="_4__123Graph_BTERMS_OF_TRADE" localSheetId="7" hidden="1">#REF!</definedName>
    <definedName name="_4__123Graph_BTERMS_OF_TRADE" hidden="1">#REF!</definedName>
    <definedName name="_5">#N/A</definedName>
    <definedName name="_5__123Graph_BIBA_IBRD" hidden="1">[12]WB!#REF!</definedName>
    <definedName name="_5__123Graph_XFIG_D" localSheetId="8" hidden="1">#REF!</definedName>
    <definedName name="_5__123Graph_XFIG_D" localSheetId="7" hidden="1">#REF!</definedName>
    <definedName name="_5__123Graph_XFIG_D" hidden="1">#REF!</definedName>
    <definedName name="_51__123Graph_BIBA_IBRD" hidden="1">[12]WB!#REF!</definedName>
    <definedName name="_518" localSheetId="8">#REF!</definedName>
    <definedName name="_518" localSheetId="7">#REF!</definedName>
    <definedName name="_518">#REF!</definedName>
    <definedName name="_52B.2_B.3" localSheetId="8">#REF!</definedName>
    <definedName name="_52B.2_B.3" localSheetId="7">#REF!</definedName>
    <definedName name="_52B.2_B.3">#REF!</definedName>
    <definedName name="_53B.4___5" localSheetId="8">#REF!</definedName>
    <definedName name="_53B.4___5" localSheetId="7">#REF!</definedName>
    <definedName name="_53B.4___5">#REF!</definedName>
    <definedName name="_54CONSOL_B2" localSheetId="7">#REF!</definedName>
    <definedName name="_54CONSOL_B2">#REF!</definedName>
    <definedName name="_6">#N/A</definedName>
    <definedName name="_6__123Graph_AIBA_IBRD" hidden="1">[21]WB!$Q$62:$AK$62</definedName>
    <definedName name="_6__123Graph_XTERMS_OF_TRADE" localSheetId="8" hidden="1">#REF!</definedName>
    <definedName name="_6__123Graph_XTERMS_OF_TRADE" localSheetId="7" hidden="1">#REF!</definedName>
    <definedName name="_6__123Graph_XTERMS_OF_TRADE" hidden="1">#REF!</definedName>
    <definedName name="_617" localSheetId="8">#REF!</definedName>
    <definedName name="_617" localSheetId="7">#REF!</definedName>
    <definedName name="_617">#REF!</definedName>
    <definedName name="_675" localSheetId="8">#REF!</definedName>
    <definedName name="_675" localSheetId="7">#REF!</definedName>
    <definedName name="_675">#REF!</definedName>
    <definedName name="_681">#REF!</definedName>
    <definedName name="_68CONSOL_DEPOSITS" localSheetId="7">'[19]A 11'!#REF!</definedName>
    <definedName name="_68CONSOL_DEPOSITS">'[19]A 11'!#REF!</definedName>
    <definedName name="_69FA_L" localSheetId="8">#REF!</definedName>
    <definedName name="_69FA_L" localSheetId="7">#REF!</definedName>
    <definedName name="_69FA_L">#REF!</definedName>
    <definedName name="_6B.2_B.3" localSheetId="8">#REF!</definedName>
    <definedName name="_6B.2_B.3" localSheetId="7">#REF!</definedName>
    <definedName name="_6B.2_B.3">#REF!</definedName>
    <definedName name="_7">#N/A</definedName>
    <definedName name="_7__123Graph_ACPI_ER_LOG" localSheetId="8" hidden="1">[21]ER!#REF!</definedName>
    <definedName name="_7__123Graph_ACPI_ER_LOG" localSheetId="7" hidden="1">[21]ER!#REF!</definedName>
    <definedName name="_7__123Graph_ACPI_ER_LOG" hidden="1">[21]ER!#REF!</definedName>
    <definedName name="_7_0absorc" localSheetId="8">[23]Programa!#REF!</definedName>
    <definedName name="_7_0absorc" localSheetId="7">[23]Programa!#REF!</definedName>
    <definedName name="_7_0absorc">[23]Programa!#REF!</definedName>
    <definedName name="_70GAZ_LIABS" localSheetId="8">#REF!</definedName>
    <definedName name="_70GAZ_LIABS" localSheetId="7">#REF!</definedName>
    <definedName name="_70GAZ_LIABS">#REF!</definedName>
    <definedName name="_71INT_RESERVES" localSheetId="8">#REF!</definedName>
    <definedName name="_71INT_RESERVES" localSheetId="7">#REF!</definedName>
    <definedName name="_71INT_RESERVES">#REF!</definedName>
    <definedName name="_7B.4___5" localSheetId="8">#REF!</definedName>
    <definedName name="_7B.4___5" localSheetId="7">#REF!</definedName>
    <definedName name="_7B.4___5">#REF!</definedName>
    <definedName name="_8">#N/A</definedName>
    <definedName name="_8_0c" localSheetId="8">[23]Programa!#REF!</definedName>
    <definedName name="_8_0c" localSheetId="7">[23]Programa!#REF!</definedName>
    <definedName name="_8_0c">[23]Programa!#REF!</definedName>
    <definedName name="_88" localSheetId="8">#REF!</definedName>
    <definedName name="_88" localSheetId="7">#REF!</definedName>
    <definedName name="_88">#REF!</definedName>
    <definedName name="_89" localSheetId="8">#REF!</definedName>
    <definedName name="_89" localSheetId="7">#REF!</definedName>
    <definedName name="_89">#REF!</definedName>
    <definedName name="_8CONSOL_B2" localSheetId="8">#REF!</definedName>
    <definedName name="_8CONSOL_B2" localSheetId="7">#REF!</definedName>
    <definedName name="_8CONSOL_B2">#REF!</definedName>
    <definedName name="_9_0CUADRO_N__4." localSheetId="8">[22]Afiliados!#REF!</definedName>
    <definedName name="_9_0CUADRO_N__4." localSheetId="7">[22]Afiliados!#REF!</definedName>
    <definedName name="_9_0CUADRO_N__4.">[22]Afiliados!#REF!</definedName>
    <definedName name="_9CONSOL_DEPOSITS" localSheetId="8">'[32]A 11'!#REF!</definedName>
    <definedName name="_9CONSOL_DEPOSITS" localSheetId="7">'[32]A 11'!#REF!</definedName>
    <definedName name="_9CONSOL_DEPOSITS">'[32]A 11'!#REF!</definedName>
    <definedName name="_aaV110" localSheetId="8">[33]QNEWLOR!#REF!</definedName>
    <definedName name="_aaV110" localSheetId="7">[33]QNEWLOR!#REF!</definedName>
    <definedName name="_aaV110">[33]QNEWLOR!#REF!</definedName>
    <definedName name="_aIV114" localSheetId="8">[33]QNEWLOR!#REF!</definedName>
    <definedName name="_aIV114" localSheetId="7">[33]QNEWLOR!#REF!</definedName>
    <definedName name="_aIV114">[33]QNEWLOR!#REF!</definedName>
    <definedName name="_aIV190" localSheetId="7">[33]QNEWLOR!#REF!</definedName>
    <definedName name="_aIV190">[33]QNEWLOR!#REF!</definedName>
    <definedName name="_AJU97" localSheetId="8">#REF!</definedName>
    <definedName name="_AJU97" localSheetId="7">#REF!</definedName>
    <definedName name="_AJU97">#REF!</definedName>
    <definedName name="_AJU98" localSheetId="8">#REF!</definedName>
    <definedName name="_AJU98" localSheetId="7">#REF!</definedName>
    <definedName name="_AJU98">#REF!</definedName>
    <definedName name="_AJU99" localSheetId="8">#REF!</definedName>
    <definedName name="_AJU99" localSheetId="7">#REF!</definedName>
    <definedName name="_AJU99">#REF!</definedName>
    <definedName name="_ANO97">#REF!</definedName>
    <definedName name="_ANO98">#REF!</definedName>
    <definedName name="_ANO99">#REF!</definedName>
    <definedName name="_asd1">#N/A</definedName>
    <definedName name="_AUS1" localSheetId="8">#REF!</definedName>
    <definedName name="_AUS1" localSheetId="7">#REF!</definedName>
    <definedName name="_AUS1">#REF!</definedName>
    <definedName name="_bla2" localSheetId="8" hidden="1">#REF!</definedName>
    <definedName name="_bla2" localSheetId="7" hidden="1">#REF!</definedName>
    <definedName name="_bla2" hidden="1">#REF!</definedName>
    <definedName name="_bla3" localSheetId="8" hidden="1">#REF!</definedName>
    <definedName name="_bla3" localSheetId="7" hidden="1">#REF!</definedName>
    <definedName name="_bla3" hidden="1">#REF!</definedName>
    <definedName name="_bla4" localSheetId="7" hidden="1">#REF!</definedName>
    <definedName name="_bla4" hidden="1">#REF!</definedName>
    <definedName name="_BOP1">#REF!</definedName>
    <definedName name="_BOP2">[34]BoP!#REF!</definedName>
    <definedName name="_bop3">[35]BOP!#REF!</definedName>
    <definedName name="_BTO2" localSheetId="8">#REF!</definedName>
    <definedName name="_BTO2" localSheetId="7">#REF!</definedName>
    <definedName name="_BTO2">#REF!</definedName>
    <definedName name="_CEL96" localSheetId="8">#REF!</definedName>
    <definedName name="_CEL96" localSheetId="7">#REF!</definedName>
    <definedName name="_CEL96">#REF!</definedName>
    <definedName name="_cud21" localSheetId="8">#REF!</definedName>
    <definedName name="_cud21" localSheetId="7">#REF!</definedName>
    <definedName name="_cud21">#REF!</definedName>
    <definedName name="_D" localSheetId="7">#REF!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8">#REF!</definedName>
    <definedName name="_dcc99" localSheetId="7">#REF!</definedName>
    <definedName name="_dcc99">#REF!</definedName>
    <definedName name="_DEG1" localSheetId="8">#REF!</definedName>
    <definedName name="_DEG1" localSheetId="7">#REF!</definedName>
    <definedName name="_DEG1">#REF!</definedName>
    <definedName name="_dic96" localSheetId="8">#REF!</definedName>
    <definedName name="_dic96" localSheetId="7">#REF!</definedName>
    <definedName name="_dic96">#REF!</definedName>
    <definedName name="_DKR1" localSheetId="7">#REF!</definedName>
    <definedName name="_DKR1">#REF!</definedName>
    <definedName name="_DLX1.EMA" localSheetId="7">#REF!</definedName>
    <definedName name="_DLX1.EMA">#REF!</definedName>
    <definedName name="_DLX1.EMG" localSheetId="7">#REF!</definedName>
    <definedName name="_DLX1.EMG">#REF!</definedName>
    <definedName name="_DLX10.EMA" localSheetId="7">#REF!</definedName>
    <definedName name="_DLX10.EMA">#REF!</definedName>
    <definedName name="_DLX11.EMA" localSheetId="7">#REF!</definedName>
    <definedName name="_DLX11.EMA">#REF!</definedName>
    <definedName name="_DLX12.EMA" localSheetId="7">#REF!</definedName>
    <definedName name="_DLX12.EMA">#REF!</definedName>
    <definedName name="_DLX13.EMA" localSheetId="7">#REF!</definedName>
    <definedName name="_DLX13.EMA">#REF!</definedName>
    <definedName name="_DLX14.EMA" localSheetId="7">#REF!</definedName>
    <definedName name="_DLX14.EMA">#REF!</definedName>
    <definedName name="_DLX16.EMA" localSheetId="7">#REF!</definedName>
    <definedName name="_DLX16.EMA">#REF!</definedName>
    <definedName name="_DLX2.EMA" localSheetId="8">#REF!,#REF!</definedName>
    <definedName name="_DLX2.EMA" localSheetId="7">#REF!,#REF!</definedName>
    <definedName name="_DLX2.EMA">#REF!,#REF!</definedName>
    <definedName name="_DLX2.EMG" localSheetId="8">#REF!</definedName>
    <definedName name="_DLX2.EMG" localSheetId="7">#REF!</definedName>
    <definedName name="_DLX2.EMG">#REF!</definedName>
    <definedName name="_DLX4.EMA" localSheetId="8">#REF!</definedName>
    <definedName name="_DLX4.EMA" localSheetId="7">#REF!</definedName>
    <definedName name="_DLX4.EMA">#REF!</definedName>
    <definedName name="_DLX4.EMG" localSheetId="8">#REF!</definedName>
    <definedName name="_DLX4.EMG" localSheetId="7">#REF!</definedName>
    <definedName name="_DLX4.EMG">#REF!</definedName>
    <definedName name="_DLX5.EMA" localSheetId="7">#REF!</definedName>
    <definedName name="_DLX5.EMA">#REF!</definedName>
    <definedName name="_DLX6.EMA" localSheetId="7">#REF!</definedName>
    <definedName name="_DLX6.EMA">#REF!</definedName>
    <definedName name="_DLX7.EMA" localSheetId="7">#REF!</definedName>
    <definedName name="_DLX7.EMA">#REF!</definedName>
    <definedName name="_DLX8.EMA" localSheetId="7">#REF!</definedName>
    <definedName name="_DLX8.EMA">#REF!</definedName>
    <definedName name="_DLX9.EMA" localSheetId="7">#REF!</definedName>
    <definedName name="_DLX9.EMA">#REF!</definedName>
    <definedName name="_ECU1" localSheetId="7">#REF!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7">#REF!</definedName>
    <definedName name="_END94">#REF!</definedName>
    <definedName name="_ESC1" localSheetId="7">#REF!</definedName>
    <definedName name="_ESC1">#REF!</definedName>
    <definedName name="_EX9596" localSheetId="7">#REF!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8">#REF!</definedName>
    <definedName name="_FAL1" localSheetId="7">#REF!</definedName>
    <definedName name="_FAL1">#REF!</definedName>
    <definedName name="_FAL10" localSheetId="8">#REF!</definedName>
    <definedName name="_FAL10" localSheetId="7">#REF!</definedName>
    <definedName name="_FAL10">#REF!</definedName>
    <definedName name="_FAL11" localSheetId="8">#REF!</definedName>
    <definedName name="_FAL11" localSheetId="7">#REF!</definedName>
    <definedName name="_FAL11">#REF!</definedName>
    <definedName name="_FAL12">#REF!</definedName>
    <definedName name="_FAL2" localSheetId="7">#REF!</definedName>
    <definedName name="_FAL2">#REF!</definedName>
    <definedName name="_FAL3" localSheetId="7">#REF!</definedName>
    <definedName name="_FAL3">#REF!</definedName>
    <definedName name="_FAL4" localSheetId="7">#REF!</definedName>
    <definedName name="_FAL4">#REF!</definedName>
    <definedName name="_FAL5" localSheetId="7">#REF!</definedName>
    <definedName name="_FAL5">#REF!</definedName>
    <definedName name="_FAL6" localSheetId="7">#REF!</definedName>
    <definedName name="_FAL6">#REF!</definedName>
    <definedName name="_FAL7" localSheetId="7">#REF!</definedName>
    <definedName name="_FAL7">#REF!</definedName>
    <definedName name="_FAL8">#REF!</definedName>
    <definedName name="_FAL89" localSheetId="7">#REF!</definedName>
    <definedName name="_FAL89">#REF!</definedName>
    <definedName name="_FAL9">#REF!</definedName>
    <definedName name="_Fill" localSheetId="7" hidden="1">#REF!</definedName>
    <definedName name="_Fill" hidden="1">#REF!</definedName>
    <definedName name="_Fill1" localSheetId="7" hidden="1">#REF!</definedName>
    <definedName name="_Fill1" hidden="1">#REF!</definedName>
    <definedName name="_xlnm._FilterDatabase" localSheetId="1" hidden="1">'Fiscal Mes'!$C$32:$D$41</definedName>
    <definedName name="_xlnm._FilterDatabase" hidden="1">[37]C!$P$428:$T$428</definedName>
    <definedName name="_FIS96" localSheetId="8">#REF!</definedName>
    <definedName name="_FIS96" localSheetId="7">#REF!</definedName>
    <definedName name="_FIS96">#REF!</definedName>
    <definedName name="_FIV1" localSheetId="8">#REF!</definedName>
    <definedName name="_FIV1" localSheetId="7">#REF!</definedName>
    <definedName name="_FIV1">#REF!</definedName>
    <definedName name="_FMK1" localSheetId="8">#REF!</definedName>
    <definedName name="_FMK1" localSheetId="7">#REF!</definedName>
    <definedName name="_FMK1">#REF!</definedName>
    <definedName name="_ftnref1" localSheetId="7">#REF!</definedName>
    <definedName name="_ftnref1">#REF!</definedName>
    <definedName name="_IKR1" localSheetId="7">#REF!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7">#REF!</definedName>
    <definedName name="_IRP1">#REF!</definedName>
    <definedName name="_Jin2">[38]CCFF!#REF!</definedName>
    <definedName name="_JR1" localSheetId="8">#REF!</definedName>
    <definedName name="_JR1" localSheetId="7">#REF!</definedName>
    <definedName name="_JR1">#REF!</definedName>
    <definedName name="_JR2" localSheetId="8">#REF!</definedName>
    <definedName name="_JR2" localSheetId="7">#REF!</definedName>
    <definedName name="_JR2">#REF!</definedName>
    <definedName name="_Key1" localSheetId="8" hidden="1">#REF!</definedName>
    <definedName name="_Key1" localSheetId="7" hidden="1">#REF!</definedName>
    <definedName name="_Key1" hidden="1">#REF!</definedName>
    <definedName name="_Key2" localSheetId="7" hidden="1">#REF!</definedName>
    <definedName name="_Key2" hidden="1">#REF!</definedName>
    <definedName name="_LIT1" localSheetId="7">#REF!</definedName>
    <definedName name="_LIT1">#REF!</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0"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8">#REF!</definedName>
    <definedName name="_M" localSheetId="7">#REF!</definedName>
    <definedName name="_M">#REF!</definedName>
    <definedName name="_MAR1" localSheetId="8">#REF!</definedName>
    <definedName name="_MAR1" localSheetId="7">#REF!</definedName>
    <definedName name="_MAR1">#REF!</definedName>
    <definedName name="_MAR2" localSheetId="8">#REF!</definedName>
    <definedName name="_MAR2" localSheetId="7">#REF!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8">[23]Programa!#REF!</definedName>
    <definedName name="_me98" localSheetId="7">[23]Programa!#REF!</definedName>
    <definedName name="_me98">[23]Programa!#REF!</definedName>
    <definedName name="_MEX1" localSheetId="8">#REF!</definedName>
    <definedName name="_MEX1" localSheetId="7">#REF!</definedName>
    <definedName name="_MEX1">#REF!</definedName>
    <definedName name="_mk14" localSheetId="8">[41]NFPEntps!#REF!</definedName>
    <definedName name="_mk14" localSheetId="7">[41]NFPEntps!#REF!</definedName>
    <definedName name="_mk14">[41]NFPEntps!#REF!</definedName>
    <definedName name="_MTS2" localSheetId="8">'[42]Annual Tables'!#REF!</definedName>
    <definedName name="_MTS2" localSheetId="7">'[42]Annual Tables'!#REF!</definedName>
    <definedName name="_MTS2">'[42]Annual Tables'!#REF!</definedName>
    <definedName name="_NA1" localSheetId="8">[43]raw!#REF!</definedName>
    <definedName name="_NA1" localSheetId="7">[43]raw!#REF!</definedName>
    <definedName name="_NA1">[43]raw!#REF!</definedName>
    <definedName name="_NA2" localSheetId="8">[43]raw!#REF!</definedName>
    <definedName name="_NA2" localSheetId="7">[43]raw!#REF!</definedName>
    <definedName name="_NA2">[43]raw!#REF!</definedName>
    <definedName name="_NA3" localSheetId="8">[43]raw!#REF!</definedName>
    <definedName name="_NA3" localSheetId="7">[43]raw!#REF!</definedName>
    <definedName name="_NA3">[43]raw!#REF!</definedName>
    <definedName name="_NB1">[43]raw!#REF!</definedName>
    <definedName name="_NB2">[43]raw!#REF!</definedName>
    <definedName name="_NB3">[44]raw!$A$513:$F$513</definedName>
    <definedName name="_NC1" localSheetId="8">[43]raw!#REF!</definedName>
    <definedName name="_NC1" localSheetId="7">[43]raw!#REF!</definedName>
    <definedName name="_NC1">[43]raw!#REF!</definedName>
    <definedName name="_NC3" localSheetId="8">[43]raw!#REF!</definedName>
    <definedName name="_NC3" localSheetId="7">[43]raw!#REF!</definedName>
    <definedName name="_NC3">[43]raw!#REF!</definedName>
    <definedName name="_NC4" localSheetId="8">[43]raw!#REF!</definedName>
    <definedName name="_NC4" localSheetId="7">[43]raw!#REF!</definedName>
    <definedName name="_NC4">[43]raw!#REF!</definedName>
    <definedName name="_npp2000" localSheetId="8">#REF!</definedName>
    <definedName name="_npp2000" localSheetId="7">#REF!</definedName>
    <definedName name="_npp2000">#REF!</definedName>
    <definedName name="_npp2001" localSheetId="8">#REF!</definedName>
    <definedName name="_npp2001" localSheetId="7">#REF!</definedName>
    <definedName name="_npp2001">#REF!</definedName>
    <definedName name="_npp2002" localSheetId="8">#REF!</definedName>
    <definedName name="_npp2002" localSheetId="7">#REF!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8">#REF!</definedName>
    <definedName name="_P" localSheetId="7">#REF!</definedName>
    <definedName name="_P">#REF!</definedName>
    <definedName name="_PAG2" localSheetId="7">[42]Index!#REF!</definedName>
    <definedName name="_PAG2">[42]Index!#REF!</definedName>
    <definedName name="_PAG3" localSheetId="7">[42]Index!#REF!</definedName>
    <definedName name="_PAG3">[42]Index!#REF!</definedName>
    <definedName name="_PAG4">[42]Index!#REF!</definedName>
    <definedName name="_PAG5">[42]Index!#REF!</definedName>
    <definedName name="_PAG6">[42]Index!#REF!</definedName>
    <definedName name="_PAG7" localSheetId="8">#REF!</definedName>
    <definedName name="_PAG7" localSheetId="7">#REF!</definedName>
    <definedName name="_PAG7">#REF!</definedName>
    <definedName name="_Parse_Out" localSheetId="8" hidden="1">#REF!</definedName>
    <definedName name="_Parse_Out" localSheetId="7" hidden="1">#REF!</definedName>
    <definedName name="_Parse_Out" hidden="1">#REF!</definedName>
    <definedName name="_pib2000" localSheetId="8">#REF!</definedName>
    <definedName name="_pib2000" localSheetId="7">#REF!</definedName>
    <definedName name="_pib2000">#REF!</definedName>
    <definedName name="_pib2001">#REF!</definedName>
    <definedName name="_pib2002">#REF!</definedName>
    <definedName name="_pib2003">#REF!</definedName>
    <definedName name="_pib98">[23]Programa!#REF!</definedName>
    <definedName name="_pib99" localSheetId="8">#REF!</definedName>
    <definedName name="_pib99" localSheetId="7">#REF!</definedName>
    <definedName name="_pib99">#REF!</definedName>
    <definedName name="_POR96" localSheetId="8">#REF!</definedName>
    <definedName name="_POR96" localSheetId="7">#REF!</definedName>
    <definedName name="_POR96">#REF!</definedName>
    <definedName name="_PRN96" localSheetId="8">#REF!</definedName>
    <definedName name="_PRN96" localSheetId="7">#REF!</definedName>
    <definedName name="_PRN96">#REF!</definedName>
    <definedName name="_PTA1" localSheetId="7">#REF!</definedName>
    <definedName name="_PTA1">#REF!</definedName>
    <definedName name="_qV196" localSheetId="7">[33]QNEWLOR!#REF!</definedName>
    <definedName name="_qV196">[33]QNEWLOR!#REF!</definedName>
    <definedName name="_red42">'[45]RED Table 41'!$A$7:$I$7</definedName>
    <definedName name="_ref2" localSheetId="8">#REF!</definedName>
    <definedName name="_ref2" localSheetId="7">#REF!</definedName>
    <definedName name="_ref2">#REF!</definedName>
    <definedName name="_Regression_Int" hidden="1">1</definedName>
    <definedName name="_Regression_Out" localSheetId="8" hidden="1">#REF!</definedName>
    <definedName name="_Regression_Out" localSheetId="7" hidden="1">#REF!</definedName>
    <definedName name="_Regression_Out" hidden="1">#REF!</definedName>
    <definedName name="_Regression_X" localSheetId="8" hidden="1">#REF!</definedName>
    <definedName name="_Regression_X" localSheetId="7" hidden="1">#REF!</definedName>
    <definedName name="_Regression_X" hidden="1">#REF!</definedName>
    <definedName name="_Regression_Y" localSheetId="8" hidden="1">#REF!</definedName>
    <definedName name="_Regression_Y" localSheetId="7" hidden="1">#REF!</definedName>
    <definedName name="_Regression_Y" hidden="1">#REF!</definedName>
    <definedName name="_RES2" localSheetId="8">[34]RES!#REF!</definedName>
    <definedName name="_RES2" localSheetId="7">[34]RES!#REF!</definedName>
    <definedName name="_RES2">[34]RES!#REF!</definedName>
    <definedName name="_rge1" localSheetId="8">#REF!</definedName>
    <definedName name="_rge1" localSheetId="7">#REF!</definedName>
    <definedName name="_rge1">#REF!</definedName>
    <definedName name="_ROS1">#N/A</definedName>
    <definedName name="_ROS2">#N/A</definedName>
    <definedName name="_ROS3">#N/A</definedName>
    <definedName name="_ROS4">#N/A</definedName>
    <definedName name="_SAR1" localSheetId="8">#REF!</definedName>
    <definedName name="_SAR1" localSheetId="7">#REF!</definedName>
    <definedName name="_SAR1">#REF!</definedName>
    <definedName name="_sei2" localSheetId="8">#REF!</definedName>
    <definedName name="_sei2" localSheetId="7">#REF!</definedName>
    <definedName name="_sei2">#REF!</definedName>
    <definedName name="_sei98" localSheetId="8">#REF!</definedName>
    <definedName name="_sei98" localSheetId="7">#REF!</definedName>
    <definedName name="_sei98">#REF!</definedName>
    <definedName name="_Sort" localSheetId="7" hidden="1">#REF!</definedName>
    <definedName name="_Sort" hidden="1">#REF!</definedName>
    <definedName name="_SRN96">#REF!</definedName>
    <definedName name="_SRT11" localSheetId="8" hidden="1">{"Minpmon",#N/A,FALSE,"Monthinput"}</definedName>
    <definedName name="_SRT11" localSheetId="0" hidden="1">{"Minpmon",#N/A,FALSE,"Monthinput"}</definedName>
    <definedName name="_SRT11" localSheetId="7" hidden="1">{"Minpmon",#N/A,FALSE,"Monthinput"}</definedName>
    <definedName name="_SRT11" hidden="1">{"Minpmon",#N/A,FALSE,"Monthinput"}</definedName>
    <definedName name="_SRT111" localSheetId="8" hidden="1">{"Minpmon",#N/A,FALSE,"Monthinput"}</definedName>
    <definedName name="_SRT111" localSheetId="0" hidden="1">{"Minpmon",#N/A,FALSE,"Monthinput"}</definedName>
    <definedName name="_SRT111" localSheetId="7" hidden="1">{"Minpmon",#N/A,FALSE,"Monthinput"}</definedName>
    <definedName name="_SRT111" hidden="1">{"Minpmon",#N/A,FALSE,"Monthinput"}</definedName>
    <definedName name="_SUM2" localSheetId="8">#REF!</definedName>
    <definedName name="_SUM2" localSheetId="7">#REF!</definedName>
    <definedName name="_SUM2">#REF!</definedName>
    <definedName name="_t7">[46]R7!$A$1:$G$31</definedName>
    <definedName name="_TAB1" localSheetId="8">#REF!</definedName>
    <definedName name="_TAB1" localSheetId="7">#REF!</definedName>
    <definedName name="_TAB1">#REF!</definedName>
    <definedName name="_TAB10" localSheetId="7">[47]TC!#REF!</definedName>
    <definedName name="_TAB10">[47]TC!#REF!</definedName>
    <definedName name="_TAB11" localSheetId="7">[47]TC!#REF!</definedName>
    <definedName name="_TAB11">[47]TC!#REF!</definedName>
    <definedName name="_TAB12" localSheetId="8">#REF!</definedName>
    <definedName name="_TAB12" localSheetId="7">#REF!</definedName>
    <definedName name="_TAB12">#REF!</definedName>
    <definedName name="_TAB13" localSheetId="7">[47]TC!#REF!</definedName>
    <definedName name="_TAB13">[47]TC!#REF!</definedName>
    <definedName name="_TAB16" localSheetId="7">[47]Null1!#REF!</definedName>
    <definedName name="_TAB16">[47]Null1!#REF!</definedName>
    <definedName name="_TAB18">[47]TC!#REF!</definedName>
    <definedName name="_Tab19" localSheetId="8">#REF!</definedName>
    <definedName name="_Tab19" localSheetId="7">#REF!</definedName>
    <definedName name="_Tab19">#REF!</definedName>
    <definedName name="_Tab2" localSheetId="8">#REF!</definedName>
    <definedName name="_Tab2" localSheetId="7">#REF!</definedName>
    <definedName name="_Tab2">#REF!</definedName>
    <definedName name="_Tab20" localSheetId="8">#REF!</definedName>
    <definedName name="_Tab20" localSheetId="7">#REF!</definedName>
    <definedName name="_Tab20">#REF!</definedName>
    <definedName name="_Tab21" localSheetId="7">#REF!</definedName>
    <definedName name="_Tab21">#REF!</definedName>
    <definedName name="_Tab22" localSheetId="7">#REF!</definedName>
    <definedName name="_Tab22">#REF!</definedName>
    <definedName name="_Tab23" localSheetId="7">#REF!</definedName>
    <definedName name="_Tab23">#REF!</definedName>
    <definedName name="_Tab24" localSheetId="7">#REF!</definedName>
    <definedName name="_Tab24">#REF!</definedName>
    <definedName name="_Tab26" localSheetId="7">#REF!</definedName>
    <definedName name="_Tab26">#REF!</definedName>
    <definedName name="_Tab27" localSheetId="7">#REF!</definedName>
    <definedName name="_Tab27">#REF!</definedName>
    <definedName name="_Tab28" localSheetId="7">#REF!</definedName>
    <definedName name="_Tab28">#REF!</definedName>
    <definedName name="_Tab29" localSheetId="7">#REF!</definedName>
    <definedName name="_Tab29">#REF!</definedName>
    <definedName name="_TAB3">[47]TC!#REF!</definedName>
    <definedName name="_Tab30" localSheetId="8">#REF!</definedName>
    <definedName name="_Tab30" localSheetId="7">#REF!</definedName>
    <definedName name="_Tab30">#REF!</definedName>
    <definedName name="_Tab31" localSheetId="8">#REF!</definedName>
    <definedName name="_Tab31" localSheetId="7">#REF!</definedName>
    <definedName name="_Tab31">#REF!</definedName>
    <definedName name="_Tab32" localSheetId="8">#REF!</definedName>
    <definedName name="_Tab32" localSheetId="7">#REF!</definedName>
    <definedName name="_Tab32">#REF!</definedName>
    <definedName name="_Tab33" localSheetId="7">#REF!</definedName>
    <definedName name="_Tab33">#REF!</definedName>
    <definedName name="_Tab34" localSheetId="7">#REF!</definedName>
    <definedName name="_Tab34">#REF!</definedName>
    <definedName name="_Tab35" localSheetId="7">#REF!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8">#REF!</definedName>
    <definedName name="_Tab40" localSheetId="7">#REF!</definedName>
    <definedName name="_Tab40">#REF!</definedName>
    <definedName name="_tab41" localSheetId="8">#REF!</definedName>
    <definedName name="_tab41" localSheetId="7">#REF!</definedName>
    <definedName name="_tab41">#REF!</definedName>
    <definedName name="_TAB5" localSheetId="8">[47]TC!#REF!</definedName>
    <definedName name="_TAB5" localSheetId="7">[47]TC!#REF!</definedName>
    <definedName name="_TAB5">[47]TC!#REF!</definedName>
    <definedName name="_TAB6" localSheetId="8">[47]TC!#REF!</definedName>
    <definedName name="_TAB6" localSheetId="7">[47]TC!#REF!</definedName>
    <definedName name="_TAB6">[47]TC!#REF!</definedName>
    <definedName name="_TAB7" localSheetId="8">#REF!</definedName>
    <definedName name="_TAB7" localSheetId="7">#REF!</definedName>
    <definedName name="_TAB7">#REF!</definedName>
    <definedName name="_TAB8" localSheetId="8">[47]TC!#REF!</definedName>
    <definedName name="_TAB8" localSheetId="7">[47]TC!#REF!</definedName>
    <definedName name="_TAB8">[47]TC!#REF!</definedName>
    <definedName name="_TAB9" localSheetId="8">[47]TC!#REF!</definedName>
    <definedName name="_TAB9" localSheetId="7">[47]TC!#REF!</definedName>
    <definedName name="_TAB9">[47]TC!#REF!</definedName>
    <definedName name="_tbl1" localSheetId="8">#REF!</definedName>
    <definedName name="_tbl1" localSheetId="7">#REF!</definedName>
    <definedName name="_tbl1">#REF!</definedName>
    <definedName name="_tnt1">#N/A</definedName>
    <definedName name="_Toc191191306_3" localSheetId="8">[49]anex7!#REF!</definedName>
    <definedName name="_Toc191191306_3" localSheetId="7">[49]anex7!#REF!</definedName>
    <definedName name="_Toc191191306_3">[49]anex7!#REF!</definedName>
    <definedName name="_TOT58" localSheetId="8">[7]GROWTH!#REF!</definedName>
    <definedName name="_TOT58" localSheetId="7">[7]GROWTH!#REF!</definedName>
    <definedName name="_TOT58">[7]GROWTH!#REF!</definedName>
    <definedName name="_UES96" localSheetId="8">#REF!</definedName>
    <definedName name="_UES96" localSheetId="7">#REF!</definedName>
    <definedName name="_UES96">#REF!</definedName>
    <definedName name="_VAO98" localSheetId="8">#REF!</definedName>
    <definedName name="_VAO98" localSheetId="7">#REF!</definedName>
    <definedName name="_VAO98">#REF!</definedName>
    <definedName name="_VAO99" localSheetId="8">#REF!</definedName>
    <definedName name="_VAO99" localSheetId="7">#REF!</definedName>
    <definedName name="_VAO99">#REF!</definedName>
    <definedName name="_WB2" localSheetId="7">#REF!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8">[3]Imp!#REF!</definedName>
    <definedName name="_Z" localSheetId="7">[3]Imp!#REF!</definedName>
    <definedName name="_Z">[3]Imp!#REF!</definedName>
    <definedName name="a" localSheetId="8" hidden="1">[21]WB!#REF!</definedName>
    <definedName name="a" localSheetId="7" hidden="1">[21]WB!#REF!</definedName>
    <definedName name="a" hidden="1">[21]WB!#REF!</definedName>
    <definedName name="a\V104" localSheetId="8">[33]QNEWLOR!#REF!</definedName>
    <definedName name="a\V104" localSheetId="7">[33]QNEWLOR!#REF!</definedName>
    <definedName name="a\V104">[33]QNEWLOR!#REF!</definedName>
    <definedName name="A_impresión_IM">'[51]ponder a y p '!$A$1:$N$50</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localSheetId="0"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8" hidden="1">{"Riqfin97",#N/A,FALSE,"Tran";"Riqfinpro",#N/A,FALSE,"Tran"}</definedName>
    <definedName name="aaa" localSheetId="0" hidden="1">{"Riqfin97",#N/A,FALSE,"Tran";"Riqfinpro",#N/A,FALSE,"Tran"}</definedName>
    <definedName name="aaa" localSheetId="7" hidden="1">{"Riqfin97",#N/A,FALSE,"Tran";"Riqfinpro",#N/A,FALSE,"Tran"}</definedName>
    <definedName name="aaa" hidden="1">{"Riqfin97",#N/A,FALSE,"Tran";"Riqfinpro",#N/A,FALSE,"Tran"}</definedName>
    <definedName name="aaaaaaaaaa">#N/A</definedName>
    <definedName name="ABR._89" localSheetId="8">#REF!</definedName>
    <definedName name="ABR._89" localSheetId="7">#REF!</definedName>
    <definedName name="ABR._89">#REF!</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0"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8">#REF!</definedName>
    <definedName name="abv" localSheetId="7">#REF!</definedName>
    <definedName name="abv">#REF!</definedName>
    <definedName name="abx" localSheetId="8">#REF!</definedName>
    <definedName name="abx" localSheetId="7">#REF!</definedName>
    <definedName name="abx">#REF!</definedName>
    <definedName name="AccessDatabase" hidden="1">"\\De2kp-42538\BOLETIN\Claga\CLAGA2000.mdb"</definedName>
    <definedName name="ACENARIO" localSheetId="8">#REF!</definedName>
    <definedName name="ACENARIO" localSheetId="7">#REF!</definedName>
    <definedName name="ACENARIO">#REF!</definedName>
    <definedName name="acentral" localSheetId="8">#REF!</definedName>
    <definedName name="acentral" localSheetId="7">#REF!</definedName>
    <definedName name="acentral">#REF!</definedName>
    <definedName name="ACT" localSheetId="8">#REF!</definedName>
    <definedName name="ACT" localSheetId="7">#REF!</definedName>
    <definedName name="ACT">#REF!</definedName>
    <definedName name="Act.Inmv.Bruto">'[52]Ranking Bancario'!$AX$4:$BB$54</definedName>
    <definedName name="Act.Inmv.Neto">'[52]Ranking Bancario'!$AP$4:$AT$54</definedName>
    <definedName name="ACTIVATE" localSheetId="8">#REF!</definedName>
    <definedName name="ACTIVATE" localSheetId="7">#REF!</definedName>
    <definedName name="ACTIVATE">#REF!</definedName>
    <definedName name="Actual" localSheetId="8">#REF!</definedName>
    <definedName name="Actual" localSheetId="7">#REF!</definedName>
    <definedName name="Actual">#REF!</definedName>
    <definedName name="ACUMULADO">#N/A</definedName>
    <definedName name="ACwvu.PLA1." localSheetId="8" hidden="1">'[53]COP FED'!#REF!</definedName>
    <definedName name="ACwvu.PLA1." localSheetId="7" hidden="1">'[53]COP FED'!#REF!</definedName>
    <definedName name="ACwvu.PLA1." hidden="1">'[53]COP FED'!#REF!</definedName>
    <definedName name="ACwvu.PLA2." hidden="1">'[53]COP FED'!$A$1:$N$49</definedName>
    <definedName name="ad" localSheetId="8" hidden="1">{"Riqfin97",#N/A,FALSE,"Tran";"Riqfinpro",#N/A,FALSE,"Tran"}</definedName>
    <definedName name="ad" localSheetId="0" hidden="1">{"Riqfin97",#N/A,FALSE,"Tran";"Riqfinpro",#N/A,FALSE,"Tran"}</definedName>
    <definedName name="ad" localSheetId="7" hidden="1">{"Riqfin97",#N/A,FALSE,"Tran";"Riqfinpro",#N/A,FALSE,"Tran"}</definedName>
    <definedName name="ad" hidden="1">{"Riqfin97",#N/A,FALSE,"Tran";"Riqfinpro",#N/A,FALSE,"Tran"}</definedName>
    <definedName name="adaD" localSheetId="8">#REF!</definedName>
    <definedName name="adaD" localSheetId="7">#REF!</definedName>
    <definedName name="adaD">#REF!</definedName>
    <definedName name="Adb">[54]CIRRs!$C$59</definedName>
    <definedName name="Adf">[54]CIRRs!$C$60</definedName>
    <definedName name="ADICIONAIS" localSheetId="8">#REF!</definedName>
    <definedName name="ADICIONAIS" localSheetId="7">#REF!</definedName>
    <definedName name="ADICIONAIS">#REF!</definedName>
    <definedName name="adrra" localSheetId="8">#REF!</definedName>
    <definedName name="adrra" localSheetId="7">#REF!</definedName>
    <definedName name="adrra">#REF!</definedName>
    <definedName name="adsadrr" localSheetId="8" hidden="1">#REF!</definedName>
    <definedName name="adsadrr" localSheetId="7" hidden="1">#REF!</definedName>
    <definedName name="adsadrr" hidden="1">#REF!</definedName>
    <definedName name="adsftreagtrgtqergt">[5]!adsftreagtrgtqergt</definedName>
    <definedName name="af" localSheetId="8" hidden="1">{"Tab1",#N/A,FALSE,"P";"Tab2",#N/A,FALSE,"P"}</definedName>
    <definedName name="af" localSheetId="0" hidden="1">{"Tab1",#N/A,FALSE,"P";"Tab2",#N/A,FALSE,"P"}</definedName>
    <definedName name="af" localSheetId="7" hidden="1">{"Tab1",#N/A,FALSE,"P";"Tab2",#N/A,FALSE,"P"}</definedName>
    <definedName name="af" hidden="1">{"Tab1",#N/A,FALSE,"P";"Tab2",#N/A,FALSE,"P"}</definedName>
    <definedName name="aff" localSheetId="8" hidden="1">{"Tab1",#N/A,FALSE,"P";"Tab2",#N/A,FALSE,"P"}</definedName>
    <definedName name="aff" localSheetId="0" hidden="1">{"Tab1",#N/A,FALSE,"P";"Tab2",#N/A,FALSE,"P"}</definedName>
    <definedName name="aff" localSheetId="7" hidden="1">{"Tab1",#N/A,FALSE,"P";"Tab2",#N/A,FALSE,"P"}</definedName>
    <definedName name="aff" hidden="1">{"Tab1",#N/A,FALSE,"P";"Tab2",#N/A,FALSE,"P"}</definedName>
    <definedName name="ag" localSheetId="8" hidden="1">{"Tab1",#N/A,FALSE,"P";"Tab2",#N/A,FALSE,"P"}</definedName>
    <definedName name="ag" localSheetId="0" hidden="1">{"Tab1",#N/A,FALSE,"P";"Tab2",#N/A,FALSE,"P"}</definedName>
    <definedName name="ag" localSheetId="7" hidden="1">{"Tab1",#N/A,FALSE,"P";"Tab2",#N/A,FALSE,"P"}</definedName>
    <definedName name="ag" hidden="1">{"Tab1",#N/A,FALSE,"P";"Tab2",#N/A,FALSE,"P"}</definedName>
    <definedName name="AGO._89" localSheetId="8">#REF!</definedName>
    <definedName name="AGO._89" localSheetId="7">#REF!</definedName>
    <definedName name="AGO._89">#REF!</definedName>
    <definedName name="Agregados">'[52]Ganancias o Pérdidas BC'!$C$10:$H$34</definedName>
    <definedName name="ah" localSheetId="8" hidden="1">{"Riqfin97",#N/A,FALSE,"Tran";"Riqfinpro",#N/A,FALSE,"Tran"}</definedName>
    <definedName name="ah" localSheetId="0" hidden="1">{"Riqfin97",#N/A,FALSE,"Tran";"Riqfinpro",#N/A,FALSE,"Tran"}</definedName>
    <definedName name="ah" localSheetId="7" hidden="1">{"Riqfin97",#N/A,FALSE,"Tran";"Riqfinpro",#N/A,FALSE,"Tran"}</definedName>
    <definedName name="ah" hidden="1">{"Riqfin97",#N/A,FALSE,"Tran";"Riqfinpro",#N/A,FALSE,"Tran"}</definedName>
    <definedName name="AI">'[55]Expenditure &amp; Saving'!$AF$1:$AF$65536</definedName>
    <definedName name="aj" localSheetId="8" hidden="1">{"Riqfin97",#N/A,FALSE,"Tran";"Riqfinpro",#N/A,FALSE,"Tran"}</definedName>
    <definedName name="aj" localSheetId="0" hidden="1">{"Riqfin97",#N/A,FALSE,"Tran";"Riqfinpro",#N/A,FALSE,"Tran"}</definedName>
    <definedName name="aj" localSheetId="7" hidden="1">{"Riqfin97",#N/A,FALSE,"Tran";"Riqfinpro",#N/A,FALSE,"Tran"}</definedName>
    <definedName name="aj" hidden="1">{"Riqfin97",#N/A,FALSE,"Tran";"Riqfinpro",#N/A,FALSE,"Tran"}</definedName>
    <definedName name="AJU00" localSheetId="8">#REF!</definedName>
    <definedName name="AJU00" localSheetId="7">#REF!</definedName>
    <definedName name="AJU00">#REF!</definedName>
    <definedName name="AJUSTE">[56]GYP!$A$2</definedName>
    <definedName name="AJUSTE2">[57]GYP!$A$2</definedName>
    <definedName name="AJUV00" localSheetId="8">#REF!</definedName>
    <definedName name="AJUV00" localSheetId="7">#REF!</definedName>
    <definedName name="AJUV00">#REF!</definedName>
    <definedName name="AJUV97" localSheetId="8">#REF!</definedName>
    <definedName name="AJUV97" localSheetId="7">#REF!</definedName>
    <definedName name="AJUV97">#REF!</definedName>
    <definedName name="AJUV98" localSheetId="8">#REF!</definedName>
    <definedName name="AJUV98" localSheetId="7">#REF!</definedName>
    <definedName name="AJUV98">#REF!</definedName>
    <definedName name="AJUV99">#REF!</definedName>
    <definedName name="al" localSheetId="8" hidden="1">{"Riqfin97",#N/A,FALSE,"Tran";"Riqfinpro",#N/A,FALSE,"Tran"}</definedName>
    <definedName name="al" localSheetId="0" hidden="1">{"Riqfin97",#N/A,FALSE,"Tran";"Riqfinpro",#N/A,FALSE,"Tran"}</definedName>
    <definedName name="al" localSheetId="7" hidden="1">{"Riqfin97",#N/A,FALSE,"Tran";"Riqfinpro",#N/A,FALSE,"Tran"}</definedName>
    <definedName name="al" hidden="1">{"Riqfin97",#N/A,FALSE,"Tran";"Riqfinpro",#N/A,FALSE,"Tran"}</definedName>
    <definedName name="alimento">#N/A</definedName>
    <definedName name="alj" localSheetId="8" hidden="1">{"Riqfin97",#N/A,FALSE,"Tran";"Riqfinpro",#N/A,FALSE,"Tran"}</definedName>
    <definedName name="alj" localSheetId="0" hidden="1">{"Riqfin97",#N/A,FALSE,"Tran";"Riqfinpro",#N/A,FALSE,"Tran"}</definedName>
    <definedName name="alj" localSheetId="7" hidden="1">{"Riqfin97",#N/A,FALSE,"Tran";"Riqfinpro",#N/A,FALSE,"Tran"}</definedName>
    <definedName name="alj" hidden="1">{"Riqfin97",#N/A,FALSE,"Tran";"Riqfinpro",#N/A,FALSE,"Tran"}</definedName>
    <definedName name="ALL">'[3]Imp:DSA output'!$C$9:$R$464</definedName>
    <definedName name="ALLBIRR" localSheetId="8">#REF!</definedName>
    <definedName name="ALLBIRR" localSheetId="7">#REF!</definedName>
    <definedName name="ALLBIRR">#REF!</definedName>
    <definedName name="AllData" localSheetId="8">#REF!</definedName>
    <definedName name="AllData" localSheetId="7">#REF!</definedName>
    <definedName name="AllData">#REF!</definedName>
    <definedName name="ALLSDR" localSheetId="8">#REF!</definedName>
    <definedName name="ALLSDR" localSheetId="7">#REF!</definedName>
    <definedName name="ALLSDR">#REF!</definedName>
    <definedName name="alpha">'[58]Int rate table spreads'!$C$7</definedName>
    <definedName name="ALRM" localSheetId="8">#REF!</definedName>
    <definedName name="ALRM" localSheetId="7">#REF!</definedName>
    <definedName name="ALRM">#REF!</definedName>
    <definedName name="alter3a" localSheetId="8">#REF!</definedName>
    <definedName name="alter3a" localSheetId="7">#REF!</definedName>
    <definedName name="alter3a">#REF!</definedName>
    <definedName name="alter3b" localSheetId="8">#REF!</definedName>
    <definedName name="alter3b" localSheetId="7">#REF!</definedName>
    <definedName name="alter3b">#REF!</definedName>
    <definedName name="ALTNGDP_R" localSheetId="8">[59]Q1!#REF!</definedName>
    <definedName name="ALTNGDP_R" localSheetId="7">[59]Q1!#REF!</definedName>
    <definedName name="ALTNGDP_R">[59]Q1!#REF!</definedName>
    <definedName name="ALTPCPI" localSheetId="8">[59]Q3!#REF!</definedName>
    <definedName name="ALTPCPI" localSheetId="7">[59]Q3!#REF!</definedName>
    <definedName name="ALTPCPI">[59]Q3!#REF!</definedName>
    <definedName name="amort" localSheetId="8">#REF!</definedName>
    <definedName name="amort" localSheetId="7">#REF!</definedName>
    <definedName name="amort">#REF!</definedName>
    <definedName name="AMORTI" localSheetId="8">#REF!</definedName>
    <definedName name="AMORTI" localSheetId="7">#REF!</definedName>
    <definedName name="AMORTI">#REF!</definedName>
    <definedName name="AMPO5">"Gráfico 8"</definedName>
    <definedName name="AMTZ_NEW" localSheetId="8">[60]Debt!#REF!</definedName>
    <definedName name="AMTZ_NEW" localSheetId="7">[60]Debt!#REF!</definedName>
    <definedName name="AMTZ_NEW">[60]Debt!#REF!</definedName>
    <definedName name="AMTZ_OLD" localSheetId="8">[60]Debt!#REF!</definedName>
    <definedName name="AMTZ_OLD" localSheetId="7">[60]Debt!#REF!</definedName>
    <definedName name="AMTZ_OLD">[60]Debt!#REF!</definedName>
    <definedName name="AMTZ_TOT" localSheetId="8">[60]Debt!#REF!</definedName>
    <definedName name="AMTZ_TOT" localSheetId="7">[60]Debt!#REF!</definedName>
    <definedName name="AMTZ_TOT">[60]Debt!#REF!</definedName>
    <definedName name="ANEXO2" localSheetId="8">[61]BCP!#REF!</definedName>
    <definedName name="ANEXO2" localSheetId="7">[61]BCP!#REF!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8">#REF!</definedName>
    <definedName name="ANO00" localSheetId="7">#REF!</definedName>
    <definedName name="ANO00">#REF!</definedName>
    <definedName name="ANO00A" localSheetId="8">#REF!</definedName>
    <definedName name="ANO00A" localSheetId="7">#REF!</definedName>
    <definedName name="ANO00A">#REF!</definedName>
    <definedName name="ANO00B" localSheetId="8">#REF!</definedName>
    <definedName name="ANO00B" localSheetId="7">#REF!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8">#REF!</definedName>
    <definedName name="APU" localSheetId="7">#REF!</definedName>
    <definedName name="APU">#REF!</definedName>
    <definedName name="AR">[64]ARBOL!$C$3</definedName>
    <definedName name="Arbol">'[52]Arbol Rentabilidad'!$B$6:$H$68</definedName>
    <definedName name="_xlnm.Print_Area">[134]MONTHLY!$A$2:$U$25,[134]MONTHLY!$A$29:$U$66,[134]MONTHLY!$A$71:$U$124,[134]MONTHLY!$A$127:$U$180,[134]MONTHLY!$A$183:$U$238,[134]MONTHLY!$A$244:$U$287,[134]MONTHLY!$A$291:$U$330</definedName>
    <definedName name="area_de_impressaoEST" localSheetId="8">#REF!</definedName>
    <definedName name="area_de_impressaoEST" localSheetId="7">#REF!</definedName>
    <definedName name="area_de_impressaoEST">#REF!</definedName>
    <definedName name="Área_impressão_DIR" localSheetId="8">#REF!</definedName>
    <definedName name="Área_impressão_DIR" localSheetId="7">#REF!</definedName>
    <definedName name="Área_impressão_DIR">#REF!</definedName>
    <definedName name="AREACONSTRUCCIO" localSheetId="8">#REF!</definedName>
    <definedName name="AREACONSTRUCCIO" localSheetId="7">#REF!</definedName>
    <definedName name="AREACONSTRUCCIO">#REF!</definedName>
    <definedName name="ARREC98">#REF!</definedName>
    <definedName name="ARREC99">#REF!</definedName>
    <definedName name="as" localSheetId="7" hidden="1">'[65]Fax a enviar'!#REF!</definedName>
    <definedName name="as" hidden="1">'[65]Fax a enviar'!#REF!</definedName>
    <definedName name="ASAU" localSheetId="8">#REF!</definedName>
    <definedName name="ASAU" localSheetId="7">#REF!</definedName>
    <definedName name="ASAU">#REF!</definedName>
    <definedName name="ASAU1" localSheetId="8">#REF!</definedName>
    <definedName name="ASAU1" localSheetId="7">#REF!</definedName>
    <definedName name="ASAU1">#REF!</definedName>
    <definedName name="asd" localSheetId="8">#REF!</definedName>
    <definedName name="asd" localSheetId="7">#REF!</definedName>
    <definedName name="asd">#REF!</definedName>
    <definedName name="ASDF">#REF!</definedName>
    <definedName name="ASDFG">#REF!</definedName>
    <definedName name="asdrae" localSheetId="7" hidden="1">#REF!</definedName>
    <definedName name="asdrae" hidden="1">#REF!</definedName>
    <definedName name="asdrra" localSheetId="7">#REF!</definedName>
    <definedName name="asdrra">#REF!</definedName>
    <definedName name="ase" localSheetId="7">#REF!</definedName>
    <definedName name="ase">#REF!</definedName>
    <definedName name="aser" localSheetId="7">#REF!</definedName>
    <definedName name="aser">#REF!</definedName>
    <definedName name="AsignadoA" localSheetId="7">#REF!</definedName>
    <definedName name="AsignadoA">#REF!</definedName>
    <definedName name="ASO" localSheetId="7">#REF!</definedName>
    <definedName name="ASO">#REF!</definedName>
    <definedName name="asraa" localSheetId="7">#REF!</definedName>
    <definedName name="asraa">#REF!</definedName>
    <definedName name="asrraa44" localSheetId="7">#REF!</definedName>
    <definedName name="asrraa44">#REF!</definedName>
    <definedName name="ass">#N/A</definedName>
    <definedName name="ASSET">[64]SOLVENCIA!$D$48</definedName>
    <definedName name="Assistance">[66]Sheet1!$B$2:$T$56</definedName>
    <definedName name="ASSUM" localSheetId="8">#REF!</definedName>
    <definedName name="ASSUM" localSheetId="7">#REF!</definedName>
    <definedName name="ASSUM">#REF!</definedName>
    <definedName name="ASSUMPB" localSheetId="8">#REF!</definedName>
    <definedName name="ASSUMPB" localSheetId="7">#REF!</definedName>
    <definedName name="ASSUMPB">#REF!</definedName>
    <definedName name="atlantic">[67]nonopec!$D$424:$D$433</definedName>
    <definedName name="atrade" localSheetId="7">[18]!atrade</definedName>
    <definedName name="atrade">[18]!atrade</definedName>
    <definedName name="ATS" localSheetId="8">#REF!</definedName>
    <definedName name="ATS" localSheetId="7">#REF!</definedName>
    <definedName name="ATS">#REF!</definedName>
    <definedName name="AUS" localSheetId="8">#REF!</definedName>
    <definedName name="AUS" localSheetId="7">#REF!</definedName>
    <definedName name="AUS">#REF!</definedName>
    <definedName name="Australia_wt">'[68]OECD wgt'!$B$13</definedName>
    <definedName name="Austria_wt">'[68]OECD wgt'!$B$14</definedName>
    <definedName name="Average_Daily_Depreciation">'[69]Inter-Bank'!$G$5</definedName>
    <definedName name="Average_Weekly_Depreciation">'[69]Inter-Bank'!$K$5</definedName>
    <definedName name="Average_Weekly_Inter_Bank_Exchange_Rate">'[69]Inter-Bank'!$H$5</definedName>
    <definedName name="AVISO" localSheetId="8">#REF!</definedName>
    <definedName name="AVISO" localSheetId="7">#REF!</definedName>
    <definedName name="AVISO">#REF!</definedName>
    <definedName name="AZUA1.1.00___Administración_General" localSheetId="8">#REF!</definedName>
    <definedName name="AZUA1.1.00___Administración_General" localSheetId="7">#REF!</definedName>
    <definedName name="AZUA1.1.00___Administración_General">#REF!</definedName>
    <definedName name="AZUA2.1.00___Asuntos_económicos__comerciales_y_laborales" localSheetId="8">#REF!</definedName>
    <definedName name="AZUA2.1.00___Asuntos_económicos__comerciales_y_laborales" localSheetId="7">#REF!</definedName>
    <definedName name="AZUA2.1.00___Asuntos_económicos__comerciales_y_laborales">#REF!</definedName>
    <definedName name="B" localSheetId="7">#REF!</definedName>
    <definedName name="B">#REF!</definedName>
    <definedName name="b1std">#REF!</definedName>
    <definedName name="b2std">#REF!</definedName>
    <definedName name="ba">#N/A</definedName>
    <definedName name="Badea">[54]CIRRs!$C$67</definedName>
    <definedName name="BAL" localSheetId="8">#REF!</definedName>
    <definedName name="BAL" localSheetId="7">#REF!</definedName>
    <definedName name="BAL">#REF!</definedName>
    <definedName name="bALANCE" localSheetId="8" hidden="1">{"Minpmon",#N/A,FALSE,"Monthinput"}</definedName>
    <definedName name="bALANCE" localSheetId="0" hidden="1">{"Minpmon",#N/A,FALSE,"Monthinput"}</definedName>
    <definedName name="bALANCE" localSheetId="7" hidden="1">{"Minpmon",#N/A,FALSE,"Monthinput"}</definedName>
    <definedName name="bALANCE" hidden="1">{"Minpmon",#N/A,FALSE,"Monthinput"}</definedName>
    <definedName name="BANCOS" localSheetId="8">#REF!</definedName>
    <definedName name="BANCOS" localSheetId="7">#REF!</definedName>
    <definedName name="BANCOS">#REF!</definedName>
    <definedName name="banks1" localSheetId="8">#REF!</definedName>
    <definedName name="banks1" localSheetId="7">#REF!</definedName>
    <definedName name="banks1">#REF!</definedName>
    <definedName name="banks2" localSheetId="8">#REF!</definedName>
    <definedName name="banks2" localSheetId="7">#REF!</definedName>
    <definedName name="banks2">#REF!</definedName>
    <definedName name="baron" hidden="1">#REF!</definedName>
    <definedName name="BASDAT">'[42]Annual Tables'!#REF!</definedName>
    <definedName name="base">'[70]K. IMF Base'!$A$170:$CI$255</definedName>
    <definedName name="_xlnm.Database" localSheetId="8">#REF!</definedName>
    <definedName name="_xlnm.Database" localSheetId="7">#REF!</definedName>
    <definedName name="_xlnm.Database">#REF!</definedName>
    <definedName name="baseflow" localSheetId="8">'[70]K. IMF Base'!#REF!</definedName>
    <definedName name="baseflow" localSheetId="7">'[70]K. IMF Base'!#REF!</definedName>
    <definedName name="baseflow">'[70]K. IMF Base'!#REF!</definedName>
    <definedName name="BaseYear" localSheetId="8">#REF!</definedName>
    <definedName name="BaseYear" localSheetId="7">#REF!</definedName>
    <definedName name="BaseYear">#REF!</definedName>
    <definedName name="Basic_Data" localSheetId="8">#REF!</definedName>
    <definedName name="Basic_Data" localSheetId="7">#REF!</definedName>
    <definedName name="Basic_Data">#REF!</definedName>
    <definedName name="BASOMA" localSheetId="8">#REF!</definedName>
    <definedName name="BASOMA" localSheetId="7">#REF!</definedName>
    <definedName name="BASOMA">#REF!</definedName>
    <definedName name="Batumi_debt" localSheetId="7">#REF!</definedName>
    <definedName name="Batumi_debt">#REF!</definedName>
    <definedName name="Bave">#REF!</definedName>
    <definedName name="bb" localSheetId="8" hidden="1">{"Riqfin97",#N/A,FALSE,"Tran";"Riqfinpro",#N/A,FALSE,"Tran"}</definedName>
    <definedName name="bb" localSheetId="0" hidden="1">{"Riqfin97",#N/A,FALSE,"Tran";"Riqfinpro",#N/A,FALSE,"Tran"}</definedName>
    <definedName name="bb" localSheetId="7" hidden="1">{"Riqfin97",#N/A,FALSE,"Tran";"Riqfinpro",#N/A,FALSE,"Tran"}</definedName>
    <definedName name="bb" hidden="1">{"Riqfin97",#N/A,FALSE,"Tran";"Riqfinpro",#N/A,FALSE,"Tran"}</definedName>
    <definedName name="BBB" localSheetId="8">#REF!</definedName>
    <definedName name="BBB" localSheetId="7">#REF!</definedName>
    <definedName name="BBB">#REF!</definedName>
    <definedName name="bbbb" localSheetId="8" hidden="1">{"Minpmon",#N/A,FALSE,"Monthinput"}</definedName>
    <definedName name="bbbb" localSheetId="0" hidden="1">{"Minpmon",#N/A,FALSE,"Monthinput"}</definedName>
    <definedName name="bbbb" localSheetId="7" hidden="1">{"Minpmon",#N/A,FALSE,"Monthinput"}</definedName>
    <definedName name="bbbb" hidden="1">{"Minpmon",#N/A,FALSE,"Monthinput"}</definedName>
    <definedName name="bbbbbbbbbbbbb" localSheetId="8" hidden="1">{"Tab1",#N/A,FALSE,"P";"Tab2",#N/A,FALSE,"P"}</definedName>
    <definedName name="bbbbbbbbbbbbb" localSheetId="0" hidden="1">{"Tab1",#N/A,FALSE,"P";"Tab2",#N/A,FALSE,"P"}</definedName>
    <definedName name="bbbbbbbbbbbbb" localSheetId="7" hidden="1">{"Tab1",#N/A,FALSE,"P";"Tab2",#N/A,FALSE,"P"}</definedName>
    <definedName name="bbbbbbbbbbbbb" hidden="1">{"Tab1",#N/A,FALSE,"P";"Tab2",#N/A,FALSE,"P"}</definedName>
    <definedName name="BC" localSheetId="8">#REF!</definedName>
    <definedName name="BC" localSheetId="7">#REF!</definedName>
    <definedName name="BC">#REF!</definedName>
    <definedName name="BCA">#N/A</definedName>
    <definedName name="BCA_GDP">#N/A</definedName>
    <definedName name="BCA_NGDP" localSheetId="8">#REF!</definedName>
    <definedName name="BCA_NGDP" localSheetId="7">#REF!</definedName>
    <definedName name="BCA_NGDP">#REF!</definedName>
    <definedName name="BCEProg" localSheetId="8">#REF!</definedName>
    <definedName name="BCEProg" localSheetId="7">#REF!</definedName>
    <definedName name="BCEProg">#REF!</definedName>
    <definedName name="BCH" localSheetId="8">#REF!</definedName>
    <definedName name="BCH" localSheetId="7">#REF!</definedName>
    <definedName name="BCH">#REF!</definedName>
    <definedName name="BCH_10G" localSheetId="7">#REF!</definedName>
    <definedName name="BCH_10G">#REF!</definedName>
    <definedName name="BCH_10R" localSheetId="7">#REF!</definedName>
    <definedName name="BCH_10R">#REF!</definedName>
    <definedName name="Bcos_Com_20G" localSheetId="7">#REF!</definedName>
    <definedName name="Bcos_Com_20G">#REF!</definedName>
    <definedName name="Bcos_Com20R" localSheetId="7">#REF!</definedName>
    <definedName name="Bcos_Com20R">#REF!</definedName>
    <definedName name="BCRD15" hidden="1">'[71]Crédito SPNF (fiscal)'!#REF!</definedName>
    <definedName name="BDEAC">[54]CIRRs!$C$70</definedName>
    <definedName name="BE">#N/A</definedName>
    <definedName name="BEA" localSheetId="8">#REF!</definedName>
    <definedName name="BEA" localSheetId="7">#REF!</definedName>
    <definedName name="BEA">#REF!</definedName>
    <definedName name="BEABA" localSheetId="8">#REF!</definedName>
    <definedName name="BEABA" localSheetId="7">#REF!</definedName>
    <definedName name="BEABA">#REF!</definedName>
    <definedName name="BEABI" localSheetId="8">#REF!</definedName>
    <definedName name="BEABI" localSheetId="7">#REF!</definedName>
    <definedName name="BEABI">#REF!</definedName>
    <definedName name="BEAI">#N/A</definedName>
    <definedName name="BEAIB">#N/A</definedName>
    <definedName name="BEAIG">#N/A</definedName>
    <definedName name="BEAMU" localSheetId="8">#REF!</definedName>
    <definedName name="BEAMU" localSheetId="7">#REF!</definedName>
    <definedName name="BEAMU">#REF!</definedName>
    <definedName name="BEAP">#N/A</definedName>
    <definedName name="BEAPB">#N/A</definedName>
    <definedName name="BEAPG">#N/A</definedName>
    <definedName name="BEC" localSheetId="8">#REF!</definedName>
    <definedName name="BEC" localSheetId="7">#REF!</definedName>
    <definedName name="BEC">#REF!</definedName>
    <definedName name="BED" localSheetId="8">#REF!</definedName>
    <definedName name="BED" localSheetId="7">#REF!</definedName>
    <definedName name="BED">#REF!</definedName>
    <definedName name="BED_6" localSheetId="8">#REF!</definedName>
    <definedName name="BED_6" localSheetId="7">#REF!</definedName>
    <definedName name="BED_6">#REF!</definedName>
    <definedName name="BEDE">#REF!</definedName>
    <definedName name="BEF">[54]CIRRs!$C$79</definedName>
    <definedName name="Bei" localSheetId="8">[72]terms!#REF!</definedName>
    <definedName name="Bei" localSheetId="7">[72]terms!#REF!</definedName>
    <definedName name="Bei">[72]terms!#REF!</definedName>
    <definedName name="Belgium_wt">'[68]OECD wgt'!$B$15</definedName>
    <definedName name="BENEF98" localSheetId="8">#REF!</definedName>
    <definedName name="BENEF98" localSheetId="7">#REF!</definedName>
    <definedName name="BENEF98">#REF!</definedName>
    <definedName name="BENEF99" localSheetId="8">#REF!</definedName>
    <definedName name="BENEF99" localSheetId="7">#REF!</definedName>
    <definedName name="BENEF99">#REF!</definedName>
    <definedName name="BeneficioNetoY3">'[73]Vaciado 1'!$F$153</definedName>
    <definedName name="BEO" localSheetId="8">#REF!</definedName>
    <definedName name="BEO" localSheetId="7">#REF!</definedName>
    <definedName name="BEO">#REF!</definedName>
    <definedName name="BER" localSheetId="8">#REF!</definedName>
    <definedName name="BER" localSheetId="7">#REF!</definedName>
    <definedName name="BER">#REF!</definedName>
    <definedName name="BERBA" localSheetId="8">#REF!</definedName>
    <definedName name="BERBA" localSheetId="7">#REF!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 localSheetId="7">#REF!</definedName>
    <definedName name="BFD">#REF!</definedName>
    <definedName name="BFDA" localSheetId="8">#REF!</definedName>
    <definedName name="BFDA" localSheetId="7">#REF!</definedName>
    <definedName name="BFDA">#REF!</definedName>
    <definedName name="BFDI" localSheetId="8">#REF!</definedName>
    <definedName name="BFDI" localSheetId="7">#REF!</definedName>
    <definedName name="BFDI">#REF!</definedName>
    <definedName name="BFDIL" localSheetId="7">#REF!</definedName>
    <definedName name="BFDIL">#REF!</definedName>
    <definedName name="BFL">#N/A</definedName>
    <definedName name="BFL_C_G" localSheetId="8">#REF!</definedName>
    <definedName name="BFL_C_G" localSheetId="7">#REF!</definedName>
    <definedName name="BFL_C_G">#REF!</definedName>
    <definedName name="BFL_C_P" localSheetId="8">#REF!</definedName>
    <definedName name="BFL_C_P" localSheetId="7">#REF!</definedName>
    <definedName name="BFL_C_P">#REF!</definedName>
    <definedName name="BFL_CBA" localSheetId="8">#REF!</definedName>
    <definedName name="BFL_CBA" localSheetId="7">#REF!</definedName>
    <definedName name="BFL_CBA">#REF!</definedName>
    <definedName name="BFL_CBI">#REF!</definedName>
    <definedName name="BFL_CMU">#REF!</definedName>
    <definedName name="BFL_D">#N/A</definedName>
    <definedName name="BFL_D_G" localSheetId="8">#REF!</definedName>
    <definedName name="BFL_D_G" localSheetId="7">#REF!</definedName>
    <definedName name="BFL_D_G">#REF!</definedName>
    <definedName name="BFL_D_P" localSheetId="8">#REF!</definedName>
    <definedName name="BFL_D_P" localSheetId="7">#REF!</definedName>
    <definedName name="BFL_D_P">#REF!</definedName>
    <definedName name="BFL_DBA" localSheetId="8">#REF!</definedName>
    <definedName name="BFL_DBA" localSheetId="7">#REF!</definedName>
    <definedName name="BFL_DBA">#REF!</definedName>
    <definedName name="BFL_DBI">#REF!</definedName>
    <definedName name="BFL_DF">#N/A</definedName>
    <definedName name="BFL_DMU" localSheetId="8">#REF!</definedName>
    <definedName name="BFL_DMU" localSheetId="7">#REF!</definedName>
    <definedName name="BFL_DMU">#REF!</definedName>
    <definedName name="BFLB">#N/A</definedName>
    <definedName name="BFLB_D">#N/A</definedName>
    <definedName name="BFLB_DF">#N/A</definedName>
    <definedName name="BFLD_DF" localSheetId="7">[74]!BFLD_DF</definedName>
    <definedName name="BFLD_DF">[74]!BFLD_DF</definedName>
    <definedName name="BFLD_DF1">#N/A</definedName>
    <definedName name="BFLD_DF2">#N/A</definedName>
    <definedName name="BFLG">#N/A</definedName>
    <definedName name="BFLG_D">#N/A</definedName>
    <definedName name="BFLG_DF">#N/A</definedName>
    <definedName name="BFLRES" localSheetId="8">#REF!</definedName>
    <definedName name="BFLRES" localSheetId="7">#REF!</definedName>
    <definedName name="BFLRES">#REF!</definedName>
    <definedName name="BFO" localSheetId="8">#REF!</definedName>
    <definedName name="BFO" localSheetId="7">#REF!</definedName>
    <definedName name="BFO">#REF!</definedName>
    <definedName name="BFO_S" localSheetId="8">#REF!</definedName>
    <definedName name="BFO_S" localSheetId="7">#REF!</definedName>
    <definedName name="BFO_S">#REF!</definedName>
    <definedName name="BFOA" localSheetId="7">#REF!</definedName>
    <definedName name="BFOA">#REF!</definedName>
    <definedName name="BFOAG" localSheetId="7">#REF!</definedName>
    <definedName name="BFOAG">#REF!</definedName>
    <definedName name="BFOL" localSheetId="7">#REF!</definedName>
    <definedName name="BFOL">#REF!</definedName>
    <definedName name="BFOL_B" localSheetId="7">#REF!</definedName>
    <definedName name="BFOL_B">#REF!</definedName>
    <definedName name="BFOL_G" localSheetId="7">#REF!</definedName>
    <definedName name="BFOL_G">#REF!</definedName>
    <definedName name="BFOL_L" localSheetId="7">#REF!</definedName>
    <definedName name="BFOL_L">#REF!</definedName>
    <definedName name="BFOL_O" localSheetId="7">#REF!</definedName>
    <definedName name="BFOL_O">#REF!</definedName>
    <definedName name="BFOL_S" localSheetId="7">#REF!</definedName>
    <definedName name="BFOL_S">#REF!</definedName>
    <definedName name="BFOLB" localSheetId="7">#REF!</definedName>
    <definedName name="BFOLB">#REF!</definedName>
    <definedName name="BFOLG_L" localSheetId="7">#REF!</definedName>
    <definedName name="BFOLG_L">#REF!</definedName>
    <definedName name="BFOTH">#REF!</definedName>
    <definedName name="BFP" localSheetId="7">#REF!</definedName>
    <definedName name="BFP">#REF!</definedName>
    <definedName name="BFPA" localSheetId="7">#REF!</definedName>
    <definedName name="BFPA">#REF!</definedName>
    <definedName name="BFPAG" localSheetId="7">#REF!</definedName>
    <definedName name="BFPAG">#REF!</definedName>
    <definedName name="BFPL" localSheetId="7">#REF!</definedName>
    <definedName name="BFPL">#REF!</definedName>
    <definedName name="BFPLBN" localSheetId="7">#REF!</definedName>
    <definedName name="BFPLBN">#REF!</definedName>
    <definedName name="BFPLD" localSheetId="7">#REF!</definedName>
    <definedName name="BFPLD">#REF!</definedName>
    <definedName name="BFPLD_G" localSheetId="7">#REF!</definedName>
    <definedName name="BFPLD_G">#REF!</definedName>
    <definedName name="BFPLE" localSheetId="7">#REF!</definedName>
    <definedName name="BFPLE">#REF!</definedName>
    <definedName name="BFPLE_G" localSheetId="7">#REF!</definedName>
    <definedName name="BFPLE_G">#REF!</definedName>
    <definedName name="BFPLMM" localSheetId="7">#REF!</definedName>
    <definedName name="BFPLMM">#REF!</definedName>
    <definedName name="BFRA">#N/A</definedName>
    <definedName name="BFUND" localSheetId="8">#REF!</definedName>
    <definedName name="BFUND" localSheetId="7">#REF!</definedName>
    <definedName name="BFUND">#REF!</definedName>
    <definedName name="BGS" localSheetId="8">#REF!</definedName>
    <definedName name="BGS" localSheetId="7">#REF!</definedName>
    <definedName name="BGS">#REF!</definedName>
    <definedName name="BI">#N/A</definedName>
    <definedName name="BIO" localSheetId="8">[43]raw!#REF!</definedName>
    <definedName name="BIO" localSheetId="7">[43]raw!#REF!</definedName>
    <definedName name="BIO">[43]raw!#REF!</definedName>
    <definedName name="BIP" localSheetId="8">#REF!</definedName>
    <definedName name="BIP" localSheetId="7">#REF!</definedName>
    <definedName name="BIP">#REF!</definedName>
    <definedName name="BK">#N/A</definedName>
    <definedName name="BKF">#N/A</definedName>
    <definedName name="BKFA" localSheetId="8">#REF!</definedName>
    <definedName name="BKFA" localSheetId="7">#REF!</definedName>
    <definedName name="BKFA">#REF!</definedName>
    <definedName name="BKFBA" localSheetId="8">#REF!</definedName>
    <definedName name="BKFBA" localSheetId="7">#REF!</definedName>
    <definedName name="BKFBA">#REF!</definedName>
    <definedName name="BKFBI" localSheetId="8">#REF!</definedName>
    <definedName name="BKFBI" localSheetId="7">#REF!</definedName>
    <definedName name="BKFBI">#REF!</definedName>
    <definedName name="BKFMU">#REF!</definedName>
    <definedName name="BKO" localSheetId="7">#REF!</definedName>
    <definedName name="BKO">#REF!</definedName>
    <definedName name="bla" localSheetId="7" hidden="1">#REF!</definedName>
    <definedName name="bla" hidden="1">#REF!</definedName>
    <definedName name="bloco1">#REF!</definedName>
    <definedName name="BLOQUE1">[75]RECIMP99!$A$1:$Q$74</definedName>
    <definedName name="BLOQUE2">[75]RECIMP2000!$A$1:$Q$74</definedName>
    <definedName name="BLOQUE3">[75]RECIMP99!$A$274:$Q$274</definedName>
    <definedName name="BLOQUE4">[75]RECIMP2000real!$A$1:$Q$74</definedName>
    <definedName name="BLOQUE5">[75]RECIMP99!$V$1:$AK$74</definedName>
    <definedName name="BLOQUE6">[75]RECIMP2000!$W$1:$AJ$75</definedName>
    <definedName name="BLOQUE7">[75]RECIMP99!$V$274:$AK$274</definedName>
    <definedName name="BLOQUE8">[75]RECIMP2000real!$V$1:$AK$74</definedName>
    <definedName name="BLPH1" hidden="1">'[76]Ex rate bloom'!$A$4</definedName>
    <definedName name="BLPH2" hidden="1">'[76]Ex rate bloom'!$D$4</definedName>
    <definedName name="BLPH3" hidden="1">'[76]Ex rate bloom'!$G$4</definedName>
    <definedName name="BLPH4" hidden="1">'[76]Ex rate bloom'!$J$4</definedName>
    <definedName name="BLPH5" hidden="1">'[76]Ex rate bloom'!$M$4</definedName>
    <definedName name="BLPH6" hidden="1">'[76]Ex rate bloom'!$P$4</definedName>
    <definedName name="BLPH7" hidden="1">'[76]Ex rate bloom'!$S$4</definedName>
    <definedName name="BLPH8" hidden="1">'[76]Ex rate bloom'!$V$4</definedName>
    <definedName name="BM" localSheetId="8">#REF!</definedName>
    <definedName name="BM" localSheetId="7">#REF!</definedName>
    <definedName name="BM">#REF!</definedName>
    <definedName name="BMG">[77]Q6!$E$28:$AH$28</definedName>
    <definedName name="BMI" localSheetId="8">#REF!</definedName>
    <definedName name="BMI" localSheetId="7">#REF!</definedName>
    <definedName name="BMI">#REF!</definedName>
    <definedName name="BMII">#N/A</definedName>
    <definedName name="BMII_7" localSheetId="8">#REF!</definedName>
    <definedName name="BMII_7" localSheetId="7">#REF!</definedName>
    <definedName name="BMII_7">#REF!</definedName>
    <definedName name="BMII_G" localSheetId="8">#REF!</definedName>
    <definedName name="BMII_G" localSheetId="7">#REF!</definedName>
    <definedName name="BMII_G">#REF!</definedName>
    <definedName name="BMII_P" localSheetId="8">#REF!</definedName>
    <definedName name="BMII_P" localSheetId="7">#REF!</definedName>
    <definedName name="BMII_P">#REF!</definedName>
    <definedName name="BMIIB">#N/A</definedName>
    <definedName name="BMIIBA" localSheetId="8">#REF!</definedName>
    <definedName name="BMIIBA" localSheetId="7">#REF!</definedName>
    <definedName name="BMIIBA">#REF!</definedName>
    <definedName name="BMIIBI" localSheetId="8">#REF!</definedName>
    <definedName name="BMIIBI" localSheetId="7">#REF!</definedName>
    <definedName name="BMIIBI">#REF!</definedName>
    <definedName name="BMIIG">#N/A</definedName>
    <definedName name="BMIIMU" localSheetId="8">#REF!</definedName>
    <definedName name="BMIIMU" localSheetId="7">#REF!</definedName>
    <definedName name="BMIIMU">#REF!</definedName>
    <definedName name="BMS" localSheetId="8">#REF!</definedName>
    <definedName name="BMS" localSheetId="7">#REF!</definedName>
    <definedName name="BMS">#REF!</definedName>
    <definedName name="BNEO" localSheetId="8">#REF!</definedName>
    <definedName name="BNEO" localSheetId="7">#REF!</definedName>
    <definedName name="BNEO">#REF!</definedName>
    <definedName name="BNF">"CA"</definedName>
    <definedName name="BO" localSheetId="8">#REF!</definedName>
    <definedName name="BO" localSheetId="7">#REF!</definedName>
    <definedName name="BO">#REF!</definedName>
    <definedName name="BOG" localSheetId="8">#REF!</definedName>
    <definedName name="BOG" localSheetId="7">#REF!</definedName>
    <definedName name="BOG">#REF!</definedName>
    <definedName name="BOLETIN" localSheetId="8">[61]BCP!#REF!</definedName>
    <definedName name="BOLETIN" localSheetId="7">[61]BCP!#REF!</definedName>
    <definedName name="BOLETIN">[61]BCP!#REF!</definedName>
    <definedName name="Bolivia" localSheetId="8">#REF!</definedName>
    <definedName name="Bolivia" localSheetId="7">#REF!</definedName>
    <definedName name="Bolivia">#REF!</definedName>
    <definedName name="BOP">#N/A</definedName>
    <definedName name="BOPF" localSheetId="8">#REF!</definedName>
    <definedName name="BOPF" localSheetId="7">#REF!</definedName>
    <definedName name="BOPF">#REF!</definedName>
    <definedName name="BOPUSD" localSheetId="8">#REF!</definedName>
    <definedName name="BOPUSD" localSheetId="7">#REF!</definedName>
    <definedName name="BOPUSD">#REF!</definedName>
    <definedName name="BORRA_CUADROS" localSheetId="7">[78]!BORRA_CUADROS</definedName>
    <definedName name="BORRA_CUADROS">[78]!BORRA_CUADROS</definedName>
    <definedName name="BPBNF" localSheetId="8">#REF!</definedName>
    <definedName name="BPBNF" localSheetId="7">#REF!</definedName>
    <definedName name="BPBNF">#REF!</definedName>
    <definedName name="BRASS" localSheetId="8">#REF!</definedName>
    <definedName name="BRASS" localSheetId="7">#REF!</definedName>
    <definedName name="BRASS">#REF!</definedName>
    <definedName name="BRASS_1" localSheetId="8">#REF!</definedName>
    <definedName name="BRASS_1" localSheetId="7">#REF!</definedName>
    <definedName name="BRASS_1">#REF!</definedName>
    <definedName name="BRASS_6" localSheetId="7">#REF!</definedName>
    <definedName name="BRASS_6">#REF!</definedName>
    <definedName name="Brazil">#REF!</definedName>
    <definedName name="BRECHA">[64]BRECHA!$E$3</definedName>
    <definedName name="BS" localSheetId="8">#REF!</definedName>
    <definedName name="BS" localSheetId="7">#REF!</definedName>
    <definedName name="BS">#REF!</definedName>
    <definedName name="BS1A" localSheetId="8">#REF!</definedName>
    <definedName name="BS1A" localSheetId="7">#REF!</definedName>
    <definedName name="BS1A">#REF!</definedName>
    <definedName name="Bstd" localSheetId="8">#REF!</definedName>
    <definedName name="Bstd" localSheetId="7">#REF!</definedName>
    <definedName name="Bstd">#REF!</definedName>
    <definedName name="BTO">#REF!</definedName>
    <definedName name="BTR" localSheetId="7">#REF!</definedName>
    <definedName name="BTR">#REF!</definedName>
    <definedName name="BTRG" localSheetId="7">#REF!</definedName>
    <definedName name="BTRG">#REF!</definedName>
    <definedName name="BTRP">#REF!</definedName>
    <definedName name="Budget" localSheetId="7">#REF!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8">#REF!</definedName>
    <definedName name="BX" localSheetId="7">#REF!</definedName>
    <definedName name="BX">#REF!</definedName>
    <definedName name="BXG">[77]Q6!$E$26:$AH$26</definedName>
    <definedName name="BXI" localSheetId="8">#REF!</definedName>
    <definedName name="BXI" localSheetId="7">#REF!</definedName>
    <definedName name="BXI">#REF!</definedName>
    <definedName name="BXS" localSheetId="8">#REF!</definedName>
    <definedName name="BXS" localSheetId="7">#REF!</definedName>
    <definedName name="BXS">#REF!</definedName>
    <definedName name="C.2" localSheetId="8">#REF!</definedName>
    <definedName name="C.2" localSheetId="7">#REF!</definedName>
    <definedName name="C.2">#REF!</definedName>
    <definedName name="C_" localSheetId="7">#REF!</definedName>
    <definedName name="C_">#REF!</definedName>
    <definedName name="C_1" localSheetId="8">OFFSET(#REF!,0,0,COUNT(#REF!),1)</definedName>
    <definedName name="C_1" localSheetId="7">OFFSET(#REF!,0,0,COUNT(#REF!),1)</definedName>
    <definedName name="C_1">OFFSET(#REF!,0,0,COUNT(#REF!),1)</definedName>
    <definedName name="C_2" localSheetId="7">OFFSET(#REF!,0,0,COUNT(#REF!),1)</definedName>
    <definedName name="C_2">OFFSET(#REF!,0,0,COUNT(#REF!),1)</definedName>
    <definedName name="CA" localSheetId="8">#REF!</definedName>
    <definedName name="CA" localSheetId="7">#REF!</definedName>
    <definedName name="CA">#REF!</definedName>
    <definedName name="CAD" localSheetId="8">#REF!</definedName>
    <definedName name="CAD" localSheetId="7">#REF!</definedName>
    <definedName name="CAD">#REF!</definedName>
    <definedName name="CAe" localSheetId="8">#REF!</definedName>
    <definedName name="CAe" localSheetId="7">#REF!</definedName>
    <definedName name="CAe">#REF!</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0"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0"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0"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0"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8" hidden="1">#REF!</definedName>
    <definedName name="calculo" localSheetId="7" hidden="1">#REF!</definedName>
    <definedName name="calculo" hidden="1">#REF!</definedName>
    <definedName name="CalificaciónFinal">'[52]base de datos MODULO I'!$B$4:$E$49</definedName>
    <definedName name="CalificIndica">'[52]base de datos MODULO I'!$F$5:$AM$50</definedName>
    <definedName name="CAMARON" localSheetId="8">#REF!</definedName>
    <definedName name="CAMARON" localSheetId="7">#REF!</definedName>
    <definedName name="CAMARON">#REF!</definedName>
    <definedName name="Canada_wt">'[68]OECD wgt'!$B$10</definedName>
    <definedName name="CAPA" localSheetId="8">#REF!</definedName>
    <definedName name="CAPA" localSheetId="7">#REF!</definedName>
    <definedName name="CAPA">#REF!</definedName>
    <definedName name="CAperc" localSheetId="8">#REF!</definedName>
    <definedName name="CAperc" localSheetId="7">#REF!</definedName>
    <definedName name="CAperc">#REF!</definedName>
    <definedName name="Capit.Neto">'[52]Ranking Bancario'!$J$4:$N$54</definedName>
    <definedName name="Capitalizacion">'[52]Calidad del Activo'!$A$5:$K$24</definedName>
    <definedName name="CAr" localSheetId="8">#REF!</definedName>
    <definedName name="CAr" localSheetId="7">#REF!</definedName>
    <definedName name="CAr">#REF!</definedName>
    <definedName name="CAS">[64]CASCADA!$C$4</definedName>
    <definedName name="Cascada">[79]Hoja3!$B$1:$L$98</definedName>
    <definedName name="Cavg" localSheetId="8">OFFSET(#REF!,0,0,COUNT(#REF!),1)</definedName>
    <definedName name="Cavg" localSheetId="7">OFFSET(#REF!,0,0,COUNT(#REF!),1)</definedName>
    <definedName name="Cavg">OFFSET(#REF!,0,0,COUNT(#REF!),1)</definedName>
    <definedName name="cc" localSheetId="8" hidden="1">{"Riqfin97",#N/A,FALSE,"Tran";"Riqfinpro",#N/A,FALSE,"Tran"}</definedName>
    <definedName name="cc" localSheetId="0" hidden="1">{"Riqfin97",#N/A,FALSE,"Tran";"Riqfinpro",#N/A,FALSE,"Tran"}</definedName>
    <definedName name="cc" localSheetId="7" hidden="1">{"Riqfin97",#N/A,FALSE,"Tran";"Riqfinpro",#N/A,FALSE,"Tran"}</definedName>
    <definedName name="cc" hidden="1">{"Riqfin97",#N/A,FALSE,"Tran";"Riqfinpro",#N/A,FALSE,"Tran"}</definedName>
    <definedName name="ccc">#N/A</definedName>
    <definedName name="cccc">#N/A</definedName>
    <definedName name="ccccc" localSheetId="8" hidden="1">{"Minpmon",#N/A,FALSE,"Monthinput"}</definedName>
    <definedName name="ccccc" localSheetId="0" hidden="1">{"Minpmon",#N/A,FALSE,"Monthinput"}</definedName>
    <definedName name="ccccc" localSheetId="7" hidden="1">{"Minpmon",#N/A,FALSE,"Monthinput"}</definedName>
    <definedName name="ccccc" hidden="1">{"Minpmon",#N/A,FALSE,"Monthinput"}</definedName>
    <definedName name="cccccccccccccc" localSheetId="8" hidden="1">{"Tab1",#N/A,FALSE,"P";"Tab2",#N/A,FALSE,"P"}</definedName>
    <definedName name="cccccccccccccc" localSheetId="0" hidden="1">{"Tab1",#N/A,FALSE,"P";"Tab2",#N/A,FALSE,"P"}</definedName>
    <definedName name="cccccccccccccc" localSheetId="7" hidden="1">{"Tab1",#N/A,FALSE,"P";"Tab2",#N/A,FALSE,"P"}</definedName>
    <definedName name="cccccccccccccc" hidden="1">{"Tab1",#N/A,FALSE,"P";"Tab2",#N/A,FALSE,"P"}</definedName>
    <definedName name="cccm" localSheetId="8" hidden="1">{"Riqfin97",#N/A,FALSE,"Tran";"Riqfinpro",#N/A,FALSE,"Tran"}</definedName>
    <definedName name="cccm" localSheetId="0" hidden="1">{"Riqfin97",#N/A,FALSE,"Tran";"Riqfinpro",#N/A,FALSE,"Tran"}</definedName>
    <definedName name="cccm" localSheetId="7" hidden="1">{"Riqfin97",#N/A,FALSE,"Tran";"Riqfinpro",#N/A,FALSE,"Tran"}</definedName>
    <definedName name="cccm" hidden="1">{"Riqfin97",#N/A,FALSE,"Tran";"Riqfinpro",#N/A,FALSE,"Tran"}</definedName>
    <definedName name="ccme" localSheetId="8">#REF!</definedName>
    <definedName name="ccme" localSheetId="7">#REF!</definedName>
    <definedName name="ccme">#REF!</definedName>
    <definedName name="ccme2000" localSheetId="8">#REF!</definedName>
    <definedName name="ccme2000" localSheetId="7">#REF!</definedName>
    <definedName name="ccme2000">#REF!</definedName>
    <definedName name="ccme2001" localSheetId="8">#REF!</definedName>
    <definedName name="ccme2001" localSheetId="7">#REF!</definedName>
    <definedName name="ccme2001">#REF!</definedName>
    <definedName name="ccme2002">#REF!</definedName>
    <definedName name="ccme2003">#REF!</definedName>
    <definedName name="ccme98">[23]Programa!#REF!</definedName>
    <definedName name="ccme98j">[23]Programa!#REF!</definedName>
    <definedName name="ccme98s" localSheetId="8">#REF!</definedName>
    <definedName name="ccme98s" localSheetId="7">#REF!</definedName>
    <definedName name="ccme98s">#REF!</definedName>
    <definedName name="ccme99" localSheetId="8">#REF!</definedName>
    <definedName name="ccme99" localSheetId="7">#REF!</definedName>
    <definedName name="ccme99">#REF!</definedName>
    <definedName name="ccode">273</definedName>
    <definedName name="CD" localSheetId="8">#REF!</definedName>
    <definedName name="CD" localSheetId="7">#REF!</definedName>
    <definedName name="CD">#REF!</definedName>
    <definedName name="CD1A" localSheetId="8">#REF!</definedName>
    <definedName name="CD1A" localSheetId="7">#REF!</definedName>
    <definedName name="CD1A">#REF!</definedName>
    <definedName name="cde" localSheetId="8" hidden="1">{"Riqfin97",#N/A,FALSE,"Tran";"Riqfinpro",#N/A,FALSE,"Tran"}</definedName>
    <definedName name="cde" localSheetId="0" hidden="1">{"Riqfin97",#N/A,FALSE,"Tran";"Riqfinpro",#N/A,FALSE,"Tran"}</definedName>
    <definedName name="cde" localSheetId="7" hidden="1">{"Riqfin97",#N/A,FALSE,"Tran";"Riqfinpro",#N/A,FALSE,"Tran"}</definedName>
    <definedName name="cde" hidden="1">{"Riqfin97",#N/A,FALSE,"Tran";"Riqfinpro",#N/A,FALSE,"Tran"}</definedName>
    <definedName name="CEMENTO" localSheetId="8">#REF!</definedName>
    <definedName name="CEMENTO" localSheetId="7">#REF!</definedName>
    <definedName name="CEMENTO">#REF!</definedName>
    <definedName name="CENGOVT" localSheetId="8">#REF!</definedName>
    <definedName name="CENGOVT" localSheetId="7">#REF!</definedName>
    <definedName name="CENGOVT">#REF!</definedName>
    <definedName name="CEPA96" localSheetId="8">#REF!</definedName>
    <definedName name="CEPA96" localSheetId="7">#REF!</definedName>
    <definedName name="CEPA96">#REF!</definedName>
    <definedName name="CFA">[54]CIRRs!$C$81</definedName>
    <definedName name="cfdfdf" localSheetId="8" hidden="1">#REF!</definedName>
    <definedName name="cfdfdf" localSheetId="7" hidden="1">#REF!</definedName>
    <definedName name="cfdfdf" hidden="1">#REF!</definedName>
    <definedName name="CG" localSheetId="8">#REF!</definedName>
    <definedName name="CG" localSheetId="7">#REF!</definedName>
    <definedName name="CG">#REF!</definedName>
    <definedName name="CGBUDG" localSheetId="8">#REF!</definedName>
    <definedName name="CGBUDG" localSheetId="7">#REF!</definedName>
    <definedName name="CGBUDG">#REF!</definedName>
    <definedName name="CGBUDG_">#REF!</definedName>
    <definedName name="CGEXBUDG">#REF!</definedName>
    <definedName name="CGFIS">#REF!</definedName>
    <definedName name="CGNRP">#REF!</definedName>
    <definedName name="CGperc">#REF!</definedName>
    <definedName name="chart" localSheetId="7">#REF!</definedName>
    <definedName name="chart">#REF!</definedName>
    <definedName name="CHF" localSheetId="7">#REF!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8">#REF!</definedName>
    <definedName name="CHK5.1" localSheetId="7">#REF!</definedName>
    <definedName name="CHK5.1">#REF!</definedName>
    <definedName name="cin" localSheetId="7">[23]Programa!#REF!</definedName>
    <definedName name="cin">[23]Programa!#REF!</definedName>
    <definedName name="cirr" localSheetId="8">#REF!</definedName>
    <definedName name="cirr" localSheetId="7">#REF!</definedName>
    <definedName name="cirr">#REF!</definedName>
    <definedName name="ClaveDeColor" localSheetId="8">#REF!</definedName>
    <definedName name="ClaveDeColor" localSheetId="7">#REF!</definedName>
    <definedName name="ClaveDeColor">#REF!</definedName>
    <definedName name="CLUB_PARIS_2004" localSheetId="8">#REF!</definedName>
    <definedName name="CLUB_PARIS_2004" localSheetId="7">#REF!</definedName>
    <definedName name="CLUB_PARIS_2004">#REF!</definedName>
    <definedName name="CLUB91" localSheetId="7">#REF!</definedName>
    <definedName name="CLUB91">#REF!</definedName>
    <definedName name="cmbccr">#REF!</definedName>
    <definedName name="cmbcom">#REF!</definedName>
    <definedName name="CMD">[61]BCP!#REF!</definedName>
    <definedName name="cmethapp" localSheetId="8">#REF!,#REF!,#REF!</definedName>
    <definedName name="cmethapp" localSheetId="7">#REF!,#REF!,#REF!</definedName>
    <definedName name="cmethapp">#REF!,#REF!,#REF!</definedName>
    <definedName name="cmethmain" localSheetId="8">#REF!</definedName>
    <definedName name="cmethmain" localSheetId="7">#REF!</definedName>
    <definedName name="cmethmain">#REF!</definedName>
    <definedName name="Cmin" localSheetId="8">OFFSET(#REF!,0,0,COUNT(#REF!),1)</definedName>
    <definedName name="Cmin" localSheetId="7">OFFSET(#REF!,0,0,COUNT(#REF!),1)</definedName>
    <definedName name="Cmin">OFFSET(#REF!,0,0,COUNT(#REF!),1)</definedName>
    <definedName name="cmsbn" localSheetId="8">#REF!</definedName>
    <definedName name="cmsbn" localSheetId="7">#REF!</definedName>
    <definedName name="cmsbn">#REF!</definedName>
    <definedName name="CN" localSheetId="8">#REF!</definedName>
    <definedName name="CN" localSheetId="7">#REF!</definedName>
    <definedName name="CN">#REF!</definedName>
    <definedName name="CN1A" localSheetId="8">#REF!</definedName>
    <definedName name="CN1A" localSheetId="7">#REF!</definedName>
    <definedName name="CN1A">#REF!</definedName>
    <definedName name="cnspnf">#REF!</definedName>
    <definedName name="CNY">#REF!</definedName>
    <definedName name="Cobertura">'[52]Ranking Bancario'!$Z$4:$AD$54</definedName>
    <definedName name="COLOMBIA" localSheetId="8">#REF!</definedName>
    <definedName name="COLOMBIA" localSheetId="7">#REF!</definedName>
    <definedName name="COLOMBIA">#REF!</definedName>
    <definedName name="Colombia___Summary_Accounts_of_the_Financial_System" localSheetId="8">base-flow</definedName>
    <definedName name="Colombia___Summary_Accounts_of_the_Financial_System" localSheetId="0">base-flow</definedName>
    <definedName name="Colombia___Summary_Accounts_of_the_Financial_System" localSheetId="7">[80]!base-flow</definedName>
    <definedName name="Colombia___Summary_Accounts_of_the_Financial_System">base-flow</definedName>
    <definedName name="Color1" localSheetId="8">#REF!</definedName>
    <definedName name="Color1" localSheetId="7">#REF!</definedName>
    <definedName name="Color1">#REF!</definedName>
    <definedName name="Color2" localSheetId="8">#REF!</definedName>
    <definedName name="Color2" localSheetId="7">#REF!</definedName>
    <definedName name="Color2">#REF!</definedName>
    <definedName name="Color3" localSheetId="8">#REF!</definedName>
    <definedName name="Color3" localSheetId="7">#REF!</definedName>
    <definedName name="Color3">#REF!</definedName>
    <definedName name="Color4" localSheetId="7">#REF!</definedName>
    <definedName name="Color4">#REF!</definedName>
    <definedName name="Color5" localSheetId="7">#REF!</definedName>
    <definedName name="Color5">#REF!</definedName>
    <definedName name="Color6" localSheetId="7">#REF!</definedName>
    <definedName name="Color6">#REF!</definedName>
    <definedName name="COM" localSheetId="7">#REF!</definedName>
    <definedName name="COM">#REF!</definedName>
    <definedName name="coma" localSheetId="8">[23]Programa!#REF!</definedName>
    <definedName name="coma" localSheetId="7">[23]Programa!#REF!</definedName>
    <definedName name="coma">[23]Programa!#REF!</definedName>
    <definedName name="COMPAR" localSheetId="8">#REF!</definedName>
    <definedName name="COMPAR" localSheetId="7">#REF!</definedName>
    <definedName name="COMPAR">#REF!</definedName>
    <definedName name="COMPIGP" localSheetId="8">#REF!</definedName>
    <definedName name="COMPIGP" localSheetId="7">#REF!</definedName>
    <definedName name="COMPIGP">#REF!</definedName>
    <definedName name="COMPROJ99" localSheetId="8">#REF!</definedName>
    <definedName name="COMPROJ99" localSheetId="7">#REF!</definedName>
    <definedName name="COMPROJ99">#REF!</definedName>
    <definedName name="CONCK">#REF!</definedName>
    <definedName name="conor">#REF!</definedName>
    <definedName name="cons">#REF!</definedName>
    <definedName name="CONS1">[81]MONTHLY!$BP$4:$CA$4</definedName>
    <definedName name="cons12mon" localSheetId="8">'[82]GDP projections'!#REF!</definedName>
    <definedName name="cons12mon" localSheetId="7">'[82]GDP projections'!#REF!</definedName>
    <definedName name="cons12mon">'[82]GDP projections'!#REF!</definedName>
    <definedName name="CONS2">[81]MONTHLY!$CB$4:$CM$4</definedName>
    <definedName name="CONSOL" localSheetId="8">#REF!</definedName>
    <definedName name="CONSOL" localSheetId="7">#REF!</definedName>
    <definedName name="CONSOL">#REF!</definedName>
    <definedName name="CONSOLC2" localSheetId="8">#REF!</definedName>
    <definedName name="CONSOLC2" localSheetId="7">#REF!</definedName>
    <definedName name="CONSOLC2">#REF!</definedName>
    <definedName name="consperc" localSheetId="8">'[82]GDP projections'!#REF!</definedName>
    <definedName name="consperc" localSheetId="7">'[82]GDP projections'!#REF!</definedName>
    <definedName name="consperc">'[82]GDP projections'!#REF!</definedName>
    <definedName name="consqtr" localSheetId="8">'[82]GDP projections'!#REF!</definedName>
    <definedName name="consqtr" localSheetId="7">'[82]GDP projections'!#REF!</definedName>
    <definedName name="consqtr">'[82]GDP projections'!#REF!</definedName>
    <definedName name="CONTENTS">[83]Contents!$A$1:$F$36</definedName>
    <definedName name="cooperantes" localSheetId="8">#REF!</definedName>
    <definedName name="cooperantes" localSheetId="7">#REF!</definedName>
    <definedName name="cooperantes">#REF!</definedName>
    <definedName name="COPA">#N/A</definedName>
    <definedName name="COPARTICIPACION_FEDERAL__LEY_N__23548">[4]C!$B$13:$N$13</definedName>
    <definedName name="copystart" localSheetId="8">#REF!</definedName>
    <definedName name="copystart" localSheetId="7">#REF!</definedName>
    <definedName name="copystart">#REF!</definedName>
    <definedName name="Copytodebt" localSheetId="8">'[3]in-out'!#REF!</definedName>
    <definedName name="Copytodebt" localSheetId="7">'[3]in-out'!#REF!</definedName>
    <definedName name="Copytodebt">'[3]in-out'!#REF!</definedName>
    <definedName name="CostoVentasY1">'[73]Vaciado 1'!$D$126</definedName>
    <definedName name="CostoVentasY2">'[73]Vaciado 1'!$E$126</definedName>
    <definedName name="CostoVentasY3">'[73]Vaciado 1'!$F$126</definedName>
    <definedName name="COUNT" localSheetId="8">#REF!</definedName>
    <definedName name="COUNT" localSheetId="7">#REF!</definedName>
    <definedName name="COUNT">#REF!</definedName>
    <definedName name="COUNTER" localSheetId="8">#REF!</definedName>
    <definedName name="COUNTER" localSheetId="7">#REF!</definedName>
    <definedName name="COUNTER">#REF!</definedName>
    <definedName name="CountryName" localSheetId="8">'[84]Exchange Rate chart'!#REF!</definedName>
    <definedName name="CountryName" localSheetId="7">'[84]Exchange Rate chart'!#REF!</definedName>
    <definedName name="CountryName">'[84]Exchange Rate chart'!#REF!</definedName>
    <definedName name="cp" localSheetId="8" hidden="1">'[85]C Summary'!#REF!</definedName>
    <definedName name="cp" localSheetId="7" hidden="1">'[85]C Summary'!#REF!</definedName>
    <definedName name="cp" hidden="1">'[85]C Summary'!#REF!</definedName>
    <definedName name="CPF" localSheetId="8">#REF!</definedName>
    <definedName name="CPF" localSheetId="7">#REF!</definedName>
    <definedName name="CPF">#REF!</definedName>
    <definedName name="CPI">[86]CPI!$A$4:$M$160</definedName>
    <definedName name="CPI_Core" localSheetId="8">#REF!</definedName>
    <definedName name="CPI_Core" localSheetId="7">#REF!</definedName>
    <definedName name="CPI_Core">#REF!</definedName>
    <definedName name="CPI_NAT_monthly" localSheetId="8">#REF!</definedName>
    <definedName name="CPI_NAT_monthly" localSheetId="7">#REF!</definedName>
    <definedName name="CPI_NAT_monthly">#REF!</definedName>
    <definedName name="CPICUM" localSheetId="8">#REF!</definedName>
    <definedName name="CPICUM" localSheetId="7">#REF!</definedName>
    <definedName name="CPICUM">#REF!</definedName>
    <definedName name="CRECWM">[87]SUPUESTOS!A$15</definedName>
    <definedName name="cred" localSheetId="8">#REF!</definedName>
    <definedName name="cred" localSheetId="7">#REF!</definedName>
    <definedName name="cred">#REF!</definedName>
    <definedName name="cred1" localSheetId="8">#REF!</definedName>
    <definedName name="cred1" localSheetId="7">#REF!</definedName>
    <definedName name="cred1">#REF!</definedName>
    <definedName name="CRED2" localSheetId="8">#REF!</definedName>
    <definedName name="CRED2" localSheetId="7">#REF!</definedName>
    <definedName name="CRED2">#REF!</definedName>
    <definedName name="cred2000">#REF!</definedName>
    <definedName name="cred2001">#REF!</definedName>
    <definedName name="cred2002">#REF!</definedName>
    <definedName name="cred2003">#REF!</definedName>
    <definedName name="cred98" localSheetId="8">[23]Programa!#REF!</definedName>
    <definedName name="cred98" localSheetId="7">[23]Programa!#REF!</definedName>
    <definedName name="cred98">[23]Programa!#REF!</definedName>
    <definedName name="cred98j" localSheetId="8">[23]Programa!#REF!</definedName>
    <definedName name="cred98j" localSheetId="7">[23]Programa!#REF!</definedName>
    <definedName name="cred98j">[23]Programa!#REF!</definedName>
    <definedName name="cred98s" localSheetId="8">#REF!</definedName>
    <definedName name="cred98s" localSheetId="7">#REF!</definedName>
    <definedName name="cred98s">#REF!</definedName>
    <definedName name="cred99" localSheetId="8">#REF!</definedName>
    <definedName name="cred99" localSheetId="7">#REF!</definedName>
    <definedName name="cred99">#REF!</definedName>
    <definedName name="CREDITO" localSheetId="8">#REF!</definedName>
    <definedName name="CREDITO" localSheetId="7">#REF!</definedName>
    <definedName name="CREDITO">#REF!</definedName>
    <definedName name="CREDITOBCH" localSheetId="7">#REF!</definedName>
    <definedName name="CREDITOBCH">#REF!</definedName>
    <definedName name="CREDITORSB" localSheetId="7">#REF!</definedName>
    <definedName name="CREDITORSB">#REF!</definedName>
    <definedName name="Crng" localSheetId="8">OFFSET(#REF!,0,0,COUNT(#REF!),1)</definedName>
    <definedName name="Crng" localSheetId="7">OFFSET(#REF!,0,0,COUNT(#REF!),1)</definedName>
    <definedName name="Crng">OFFSET(#REF!,0,0,COUNT(#REF!),1)</definedName>
    <definedName name="Crt" localSheetId="8">#REF!</definedName>
    <definedName name="Crt" localSheetId="7">#REF!</definedName>
    <definedName name="Crt">#REF!</definedName>
    <definedName name="CRUDE1">[81]MONTHLY!$B$437:$Z$444</definedName>
    <definedName name="CRUDE2">[81]MONTHLY!$B$451:$Z$458</definedName>
    <definedName name="CRUDE3">[81]MONTHLY!$B$465:$Z$472</definedName>
    <definedName name="CRUZ" localSheetId="8">#REF!</definedName>
    <definedName name="CRUZ" localSheetId="7">#REF!</definedName>
    <definedName name="CRUZ">#REF!</definedName>
    <definedName name="CRUZ1" localSheetId="8">#REF!</definedName>
    <definedName name="CRUZ1" localSheetId="7">#REF!</definedName>
    <definedName name="CRUZ1">#REF!</definedName>
    <definedName name="CS" localSheetId="8">#REF!</definedName>
    <definedName name="CS" localSheetId="7">#REF!</definedName>
    <definedName name="CS">#REF!</definedName>
    <definedName name="CS1A" localSheetId="7">#REF!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'[88]fondo promedio'!$A$36:$L$74</definedName>
    <definedName name="CUADRO_N__4.1.3" localSheetId="8">#REF!</definedName>
    <definedName name="CUADRO_N__4.1.3" localSheetId="7">#REF!</definedName>
    <definedName name="CUADRO_N__4.1.3">#REF!</definedName>
    <definedName name="CUADRO_No_9_C" localSheetId="8">#REF!</definedName>
    <definedName name="CUADRO_No_9_C" localSheetId="7">#REF!</definedName>
    <definedName name="CUADRO_No_9_C">#REF!</definedName>
    <definedName name="CUADRO9" localSheetId="8">#REF!</definedName>
    <definedName name="CUADRO9" localSheetId="7">#REF!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'[89]graf 1'!$A$1:$IV$2</definedName>
    <definedName name="cuman">[62]Contribution!$C$378:$DC$392</definedName>
    <definedName name="Cuota">'[52]Dinámica Couta Mercado'!$A$11:$O$28</definedName>
    <definedName name="CurMonth" localSheetId="8">#REF!</definedName>
    <definedName name="CurMonth" localSheetId="7">#REF!</definedName>
    <definedName name="CurMonth">#REF!</definedName>
    <definedName name="Currency" localSheetId="8">#REF!</definedName>
    <definedName name="Currency" localSheetId="7">#REF!</definedName>
    <definedName name="Currency">#REF!</definedName>
    <definedName name="CURRENTYEAR" localSheetId="8">#REF!</definedName>
    <definedName name="CURRENTYEAR" localSheetId="7">#REF!</definedName>
    <definedName name="CURRENTYEAR">#REF!</definedName>
    <definedName name="CurrVintage">[90]Current!$D$66</definedName>
    <definedName name="cutoff">'[91]LIC cutoff'!$A$2:$B$15</definedName>
    <definedName name="CYEAR2021" localSheetId="7">[92]Coal!$B$583:$J$583</definedName>
    <definedName name="CYEAR2021">[92]Coal!$B$583:$J$583</definedName>
    <definedName name="CYEAR2022" localSheetId="7">[92]Coal!$K$583:$V$583</definedName>
    <definedName name="CYEAR2022">[92]Coal!$K$583:$V$583</definedName>
    <definedName name="CYEAR2023" localSheetId="7">[92]Coal!$W$583:$AH$583</definedName>
    <definedName name="CYEAR2023">[92]Coal!$W$583:$AH$583</definedName>
    <definedName name="CYEAR2024" localSheetId="7">[92]Coal!$AI$583:$AT$583</definedName>
    <definedName name="CYEAR2024">[92]Coal!$AI$583:$AT$583</definedName>
    <definedName name="CYEAR2025" localSheetId="7">[92]Coal!$AU$583:$AX$583</definedName>
    <definedName name="CYEAR2025">[92]Coal!$AU$583:$AX$583</definedName>
    <definedName name="d" localSheetId="8" hidden="1">'[93]Fax a enviar'!#REF!</definedName>
    <definedName name="d" localSheetId="7" hidden="1">'[93]Fax a enviar'!#REF!</definedName>
    <definedName name="d" hidden="1">'[93]Fax a enviar'!#REF!</definedName>
    <definedName name="D_ALTBCA_GDP" localSheetId="8">#REF!</definedName>
    <definedName name="D_ALTBCA_GDP" localSheetId="7">#REF!</definedName>
    <definedName name="D_ALTBCA_GDP">#REF!</definedName>
    <definedName name="D_ALTNGDP_R" localSheetId="8">#REF!</definedName>
    <definedName name="D_ALTNGDP_R" localSheetId="7">#REF!</definedName>
    <definedName name="D_ALTNGDP_R">#REF!</definedName>
    <definedName name="D_ALTNGDP_RG" localSheetId="8">#REF!</definedName>
    <definedName name="D_ALTNGDP_RG" localSheetId="7">#REF!</definedName>
    <definedName name="D_ALTNGDP_RG">#REF!</definedName>
    <definedName name="D_ALTPCPI">#REF!</definedName>
    <definedName name="D_ALTPCPIG">#REF!</definedName>
    <definedName name="D_B" localSheetId="7">#REF!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[94]DA!#REF!</definedName>
    <definedName name="D_EDNA_D">[94]DA!#REF!</definedName>
    <definedName name="D_EDNA_T">[94]DA!#REF!</definedName>
    <definedName name="D_EDNE">[94]DA!#REF!</definedName>
    <definedName name="D_ENDA" localSheetId="8">#REF!</definedName>
    <definedName name="D_ENDA" localSheetId="7">#REF!</definedName>
    <definedName name="D_ENDA">#REF!</definedName>
    <definedName name="D_G" localSheetId="8">#REF!</definedName>
    <definedName name="D_G" localSheetId="7">#REF!</definedName>
    <definedName name="D_G">#REF!</definedName>
    <definedName name="D_GCB" localSheetId="8">#REF!</definedName>
    <definedName name="D_GCB" localSheetId="7">#REF!</definedName>
    <definedName name="D_GCB">#REF!</definedName>
    <definedName name="D_GGB">#REF!</definedName>
    <definedName name="D_Ind" localSheetId="7">#REF!</definedName>
    <definedName name="D_Ind">#REF!</definedName>
    <definedName name="D_L" localSheetId="7">#REF!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7">#REF!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7">#REF!</definedName>
    <definedName name="D_S">#REF!</definedName>
    <definedName name="D_SRM" localSheetId="7">#REF!</definedName>
    <definedName name="D_SRM">#REF!</definedName>
    <definedName name="D_SY" localSheetId="7">#REF!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7">#REF!</definedName>
    <definedName name="da">#REF!</definedName>
    <definedName name="DABA">#REF!</definedName>
    <definedName name="DABI">#REF!</definedName>
    <definedName name="DABproj">#N/A</definedName>
    <definedName name="DAGproj">#N/A</definedName>
    <definedName name="Daily_Depreciation">'[69]Inter-Bank'!$E$5</definedName>
    <definedName name="DAMU" localSheetId="8">#REF!</definedName>
    <definedName name="DAMU" localSheetId="7">#REF!</definedName>
    <definedName name="DAMU">#REF!</definedName>
    <definedName name="DAperc" localSheetId="8">#REF!</definedName>
    <definedName name="DAperc" localSheetId="7">#REF!</definedName>
    <definedName name="DAperc">#REF!</definedName>
    <definedName name="DAproj">#N/A</definedName>
    <definedName name="DASD">#N/A</definedName>
    <definedName name="DASDB">#N/A</definedName>
    <definedName name="DASDG">#N/A</definedName>
    <definedName name="data" localSheetId="8">#REF!</definedName>
    <definedName name="data" localSheetId="7">#REF!</definedName>
    <definedName name="data">#REF!</definedName>
    <definedName name="data1" localSheetId="8">#REF!</definedName>
    <definedName name="data1" localSheetId="7">#REF!</definedName>
    <definedName name="data1">#REF!</definedName>
    <definedName name="Data2" localSheetId="8">#REF!</definedName>
    <definedName name="Data2" localSheetId="7">#REF!</definedName>
    <definedName name="Data2">#REF!</definedName>
    <definedName name="Database_MI">#REF!</definedName>
    <definedName name="dataSeguimiento" localSheetId="7">#REF!</definedName>
    <definedName name="dataSeguimiento">#REF!</definedName>
    <definedName name="Dataset" localSheetId="7">#REF!</definedName>
    <definedName name="Dataset">#REF!</definedName>
    <definedName name="datatbl">#REF!</definedName>
    <definedName name="date">[95]Tablas!$IV$1:$IV$2</definedName>
    <definedName name="dates">'[48]shared data'!$S$8:$S$155</definedName>
    <definedName name="DATES_A">'[48]shared data'!$D$2:$AC$2</definedName>
    <definedName name="dates_w" localSheetId="8">#REF!</definedName>
    <definedName name="dates_w" localSheetId="7">#REF!</definedName>
    <definedName name="dates_w">#REF!</definedName>
    <definedName name="Dates1" localSheetId="8">#REF!</definedName>
    <definedName name="Dates1" localSheetId="7">#REF!</definedName>
    <definedName name="Dates1">#REF!</definedName>
    <definedName name="datesaa" localSheetId="8">#REF!</definedName>
    <definedName name="datesaa" localSheetId="7">#REF!</definedName>
    <definedName name="datesaa">#REF!</definedName>
    <definedName name="datess">#REF!</definedName>
    <definedName name="DB" localSheetId="7">#REF!</definedName>
    <definedName name="DB">#REF!</definedName>
    <definedName name="DBA">#REF!</definedName>
    <definedName name="DBI">#REF!</definedName>
    <definedName name="dbo" localSheetId="7">#REF!</definedName>
    <definedName name="dbo">#REF!</definedName>
    <definedName name="DBproj">#N/A</definedName>
    <definedName name="dcc" localSheetId="8">#REF!</definedName>
    <definedName name="dcc" localSheetId="7">#REF!</definedName>
    <definedName name="dcc">#REF!</definedName>
    <definedName name="dcc98j">[23]Programa!#REF!</definedName>
    <definedName name="dcc98s" localSheetId="8">#REF!</definedName>
    <definedName name="dcc98s" localSheetId="7">#REF!</definedName>
    <definedName name="dcc98s">#REF!</definedName>
    <definedName name="dd" localSheetId="8" hidden="1">{"Riqfin97",#N/A,FALSE,"Tran";"Riqfinpro",#N/A,FALSE,"Tran"}</definedName>
    <definedName name="dd" localSheetId="0" hidden="1">{"Riqfin97",#N/A,FALSE,"Tran";"Riqfinpro",#N/A,FALSE,"Tran"}</definedName>
    <definedName name="dd" localSheetId="7" hidden="1">{"Riqfin97",#N/A,FALSE,"Tran";"Riqfinpro",#N/A,FALSE,"Tran"}</definedName>
    <definedName name="dd" hidden="1">{"Riqfin97",#N/A,FALSE,"Tran";"Riqfinpro",#N/A,FALSE,"Tran"}</definedName>
    <definedName name="DD__Charts_area" localSheetId="8">#REF!</definedName>
    <definedName name="DD__Charts_area" localSheetId="7">#REF!</definedName>
    <definedName name="DD__Charts_area">#REF!</definedName>
    <definedName name="DD__GDI" localSheetId="8">#REF!</definedName>
    <definedName name="DD__GDI" localSheetId="7">#REF!</definedName>
    <definedName name="DD__GDI">#REF!</definedName>
    <definedName name="DD__GDP_real_by_sector_of_origin" localSheetId="8">#REF!</definedName>
    <definedName name="DD__GDP_real_by_sector_of_origin" localSheetId="7">#REF!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7">#REF!</definedName>
    <definedName name="DDD">#REF!</definedName>
    <definedName name="dddd" localSheetId="8" hidden="1">{"Minpmon",#N/A,FALSE,"Monthinput"}</definedName>
    <definedName name="dddd" localSheetId="0" hidden="1">{"Minpmon",#N/A,FALSE,"Monthinput"}</definedName>
    <definedName name="dddd" localSheetId="7" hidden="1">{"Minpmon",#N/A,FALSE,"Monthinput"}</definedName>
    <definedName name="dddd" hidden="1">{"Minpmon",#N/A,FALSE,"Monthinput"}</definedName>
    <definedName name="dddddd" localSheetId="8" hidden="1">{"Tab1",#N/A,FALSE,"P";"Tab2",#N/A,FALSE,"P"}</definedName>
    <definedName name="dddddd" localSheetId="0" hidden="1">{"Tab1",#N/A,FALSE,"P";"Tab2",#N/A,FALSE,"P"}</definedName>
    <definedName name="dddddd" localSheetId="7" hidden="1">{"Tab1",#N/A,FALSE,"P";"Tab2",#N/A,FALSE,"P"}</definedName>
    <definedName name="dddddd" hidden="1">{"Tab1",#N/A,FALSE,"P";"Tab2",#N/A,FALSE,"P"}</definedName>
    <definedName name="ddgdg" localSheetId="8" hidden="1">#REF!</definedName>
    <definedName name="ddgdg" localSheetId="7" hidden="1">#REF!</definedName>
    <definedName name="ddgdg" hidden="1">#REF!</definedName>
    <definedName name="DDR" localSheetId="8">#REF!</definedName>
    <definedName name="DDR" localSheetId="7">#REF!</definedName>
    <definedName name="DDR">#REF!</definedName>
    <definedName name="DDRBA" localSheetId="8">#REF!</definedName>
    <definedName name="DDRBA" localSheetId="7">#REF!</definedName>
    <definedName name="DDRBA">#REF!</definedName>
    <definedName name="Deal_Date">'[69]Inter-Bank'!$B$5</definedName>
    <definedName name="DEBRIEF" localSheetId="8">#REF!</definedName>
    <definedName name="DEBRIEF" localSheetId="7">#REF!</definedName>
    <definedName name="DEBRIEF">#REF!</definedName>
    <definedName name="DEBT" localSheetId="8">#REF!</definedName>
    <definedName name="DEBT" localSheetId="7">#REF!</definedName>
    <definedName name="DEBT">#REF!</definedName>
    <definedName name="DEBT_NEW" localSheetId="8">[60]Debt!#REF!</definedName>
    <definedName name="DEBT_NEW" localSheetId="7">[60]Debt!#REF!</definedName>
    <definedName name="DEBT_NEW">[60]Debt!#REF!</definedName>
    <definedName name="DEBT_OLD" localSheetId="8">[60]Debt!#REF!</definedName>
    <definedName name="DEBT_OLD" localSheetId="7">[60]Debt!#REF!</definedName>
    <definedName name="DEBT_OLD">[60]Debt!#REF!</definedName>
    <definedName name="DEBT_TOT" localSheetId="8">[60]Debt!#REF!</definedName>
    <definedName name="DEBT_TOT" localSheetId="7">[60]Debt!#REF!</definedName>
    <definedName name="DEBT_TOT">[60]Debt!#REF!</definedName>
    <definedName name="DEBT1" localSheetId="8">#REF!</definedName>
    <definedName name="DEBT1" localSheetId="7">#REF!</definedName>
    <definedName name="DEBT1">#REF!</definedName>
    <definedName name="DEBT10" localSheetId="8">#REF!</definedName>
    <definedName name="DEBT10" localSheetId="7">#REF!</definedName>
    <definedName name="DEBT10">#REF!</definedName>
    <definedName name="DEBT11" localSheetId="8">#REF!</definedName>
    <definedName name="DEBT11" localSheetId="7">#REF!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7">#REF!</definedName>
    <definedName name="DEFL">#REF!</definedName>
    <definedName name="DEG" localSheetId="7">#REF!</definedName>
    <definedName name="DEG">#REF!</definedName>
    <definedName name="DEM">[54]CIRRs!$C$84</definedName>
    <definedName name="DEMEURO" localSheetId="8">#REF!</definedName>
    <definedName name="DEMEURO" localSheetId="7">#REF!</definedName>
    <definedName name="DEMEURO">#REF!</definedName>
    <definedName name="Denmark_wt">'[68]OECD wgt'!$B$17</definedName>
    <definedName name="Department" localSheetId="8">'[84]Exchange Rate chart'!#REF!</definedName>
    <definedName name="Department" localSheetId="7">'[84]Exchange Rate chart'!#REF!</definedName>
    <definedName name="Department">'[84]Exchange Rate chart'!#REF!</definedName>
    <definedName name="DependenciaBrecha">[96]ROE!$B$136</definedName>
    <definedName name="DependenciaBrecha2">[97]ROE!$B$136</definedName>
    <definedName name="DependenciaSpread">[96]ROE!$B$134</definedName>
    <definedName name="DependenciaSpread2">[97]ROE!$B$134</definedName>
    <definedName name="der" localSheetId="8" hidden="1">{"Tab1",#N/A,FALSE,"P";"Tab2",#N/A,FALSE,"P"}</definedName>
    <definedName name="der" localSheetId="0" hidden="1">{"Tab1",#N/A,FALSE,"P";"Tab2",#N/A,FALSE,"P"}</definedName>
    <definedName name="der" localSheetId="7" hidden="1">{"Tab1",#N/A,FALSE,"P";"Tab2",#N/A,FALSE,"P"}</definedName>
    <definedName name="der" hidden="1">{"Tab1",#N/A,FALSE,"P";"Tab2",#N/A,FALSE,"P"}</definedName>
    <definedName name="DES" localSheetId="8">#REF!</definedName>
    <definedName name="DES" localSheetId="7">#REF!</definedName>
    <definedName name="DES">#REF!</definedName>
    <definedName name="DESC96" localSheetId="8">#REF!</definedName>
    <definedName name="DESC96" localSheetId="7">#REF!</definedName>
    <definedName name="DESC96">#REF!</definedName>
    <definedName name="DESPUESCORTE" localSheetId="8">#REF!</definedName>
    <definedName name="DESPUESCORTE" localSheetId="7">#REF!</definedName>
    <definedName name="DESPUESCORTE">#REF!</definedName>
    <definedName name="dexbccr">#REF!</definedName>
    <definedName name="df">[5]!df</definedName>
    <definedName name="dfdf" localSheetId="8" hidden="1">'[93]Fax a enviar'!#REF!</definedName>
    <definedName name="dfdf" localSheetId="7" hidden="1">'[93]Fax a enviar'!#REF!</definedName>
    <definedName name="dfdf" hidden="1">'[93]Fax a enviar'!#REF!</definedName>
    <definedName name="dfdfsd" localSheetId="8" hidden="1">'[98]Fax a enviar'!#REF!</definedName>
    <definedName name="dfdfsd" localSheetId="7" hidden="1">'[98]Fax a enviar'!#REF!</definedName>
    <definedName name="dfdfsd" hidden="1">'[98]Fax a enviar'!#REF!</definedName>
    <definedName name="dfdgfdfd" localSheetId="8" hidden="1">'[99]Fax a enviar'!#REF!</definedName>
    <definedName name="dfdgfdfd" localSheetId="7" hidden="1">'[99]Fax a enviar'!#REF!</definedName>
    <definedName name="dfdgfdfd" hidden="1">'[99]Fax a enviar'!#REF!</definedName>
    <definedName name="dfdgfdsfsd" localSheetId="8" hidden="1">#REF!</definedName>
    <definedName name="dfdgfdsfsd" localSheetId="7" hidden="1">#REF!</definedName>
    <definedName name="dfdgfdsfsd" hidden="1">#REF!</definedName>
    <definedName name="dfgd" localSheetId="8">#REF!</definedName>
    <definedName name="dfgd" localSheetId="7">#REF!</definedName>
    <definedName name="dfgd">#REF!</definedName>
    <definedName name="DG" localSheetId="8">#REF!</definedName>
    <definedName name="DG" localSheetId="7">#REF!</definedName>
    <definedName name="DG">#REF!</definedName>
    <definedName name="DG_S" localSheetId="7">#REF!</definedName>
    <definedName name="DG_S">#REF!</definedName>
    <definedName name="dgdgd" localSheetId="7" hidden="1">#REF!</definedName>
    <definedName name="dgdgd" hidden="1">#REF!</definedName>
    <definedName name="DGImonth">#REF!</definedName>
    <definedName name="DGproj">#N/A</definedName>
    <definedName name="DIARIO" localSheetId="8">#REF!</definedName>
    <definedName name="DIARIO" localSheetId="7">#REF!</definedName>
    <definedName name="DIARIO">#REF!</definedName>
    <definedName name="DIC._88" localSheetId="8">#REF!</definedName>
    <definedName name="DIC._88" localSheetId="7">#REF!</definedName>
    <definedName name="DIC._88">#REF!</definedName>
    <definedName name="DIC._89" localSheetId="8">#REF!</definedName>
    <definedName name="DIC._89" localSheetId="7">#REF!</definedName>
    <definedName name="DIC._89">#REF!</definedName>
    <definedName name="DIFCTO00">#REF!</definedName>
    <definedName name="DIFCTO97">#REF!</definedName>
    <definedName name="DIFCTO98">#REF!</definedName>
    <definedName name="DIFCTO99">#REF!</definedName>
    <definedName name="Diferencia">[100]A.11!#REF!</definedName>
    <definedName name="DISB">[60]Debt!#REF!</definedName>
    <definedName name="Discount_IDA">[101]NPV!$B$28</definedName>
    <definedName name="Discount_IDA1" localSheetId="8">#REF!</definedName>
    <definedName name="Discount_IDA1" localSheetId="7">#REF!</definedName>
    <definedName name="Discount_IDA1">#REF!</definedName>
    <definedName name="Discount_NC" localSheetId="8">[101]NPV!#REF!</definedName>
    <definedName name="Discount_NC" localSheetId="7">[101]NPV!#REF!</definedName>
    <definedName name="Discount_NC">[101]NPV!#REF!</definedName>
    <definedName name="DiscountRate" localSheetId="8">#REF!</definedName>
    <definedName name="DiscountRate" localSheetId="7">#REF!</definedName>
    <definedName name="DiscountRate">#REF!</definedName>
    <definedName name="divi">[102]Base!$H$2816</definedName>
    <definedName name="DIVISOOR">[103]Sheet2!$A$46</definedName>
    <definedName name="DIVISOR" localSheetId="8">#REF!</definedName>
    <definedName name="DIVISOR" localSheetId="7">#REF!</definedName>
    <definedName name="DIVISOR">#REF!</definedName>
    <definedName name="DIVISOR1" localSheetId="8">#REF!</definedName>
    <definedName name="DIVISOR1" localSheetId="7">#REF!</definedName>
    <definedName name="DIVISOR1">#REF!</definedName>
    <definedName name="DKK" localSheetId="8">#REF!</definedName>
    <definedName name="DKK" localSheetId="7">#REF!</definedName>
    <definedName name="DKK">#REF!</definedName>
    <definedName name="DKR" localSheetId="7">#REF!</definedName>
    <definedName name="DKR">#REF!</definedName>
    <definedName name="DM" localSheetId="7">#REF!</definedName>
    <definedName name="DM">#REF!</definedName>
    <definedName name="DM1A" localSheetId="7">#REF!</definedName>
    <definedName name="DM1A">#REF!</definedName>
    <definedName name="DMBYS">[87]RESULTADOS!$A$86:$IV$86</definedName>
    <definedName name="DMU" localSheetId="8">#REF!</definedName>
    <definedName name="DMU" localSheetId="7">#REF!</definedName>
    <definedName name="DMU">#REF!</definedName>
    <definedName name="DNP">[87]SUPUESTOS!A$18</definedName>
    <definedName name="DO" localSheetId="8">#REF!</definedName>
    <definedName name="DO" localSheetId="7">#REF!</definedName>
    <definedName name="DO">#REF!</definedName>
    <definedName name="DOMI">#N/A</definedName>
    <definedName name="DOMINIO2">#N/A</definedName>
    <definedName name="DPOB">[87]SUPUESTOS!A$7</definedName>
    <definedName name="Dproj">#N/A</definedName>
    <definedName name="DR" localSheetId="8">#REF!</definedName>
    <definedName name="DR" localSheetId="7">#REF!</definedName>
    <definedName name="DR">#REF!</definedName>
    <definedName name="DR1A" localSheetId="8">#REF!</definedName>
    <definedName name="DR1A" localSheetId="7">#REF!</definedName>
    <definedName name="DR1A">#REF!</definedName>
    <definedName name="drd" localSheetId="8" hidden="1">{FALSE,FALSE,-1.25,-15.5,484.5,276.75,FALSE,FALSE,TRUE,TRUE,0,12,#N/A,46,#N/A,2.93460490463215,15.35,1,FALSE,FALSE,3,TRUE,1,FALSE,100,"Swvu.PLA1.","ACwvu.PLA1.",#N/A,FALSE,FALSE,0,0,0,0,2,"","",TRUE,TRUE,FALSE,FALSE,1,60,#N/A,#N/A,FALSE,FALSE,FALSE,FALSE,FALSE,FALSE,FALSE,9,65532,65532,FALSE,FALSE,TRUE,TRUE,TRUE}</definedName>
    <definedName name="drd" localSheetId="0" hidden="1">{FALSE,FALSE,-1.25,-15.5,484.5,276.75,FALSE,FALSE,TRUE,TRUE,0,12,#N/A,46,#N/A,2.93460490463215,15.35,1,FALSE,FALSE,3,TRUE,1,FALSE,100,"Swvu.PLA1.","ACwvu.PLA1.",#N/A,FALSE,FALSE,0,0,0,0,2,"","",TRUE,TRUE,FALSE,FALSE,1,60,#N/A,#N/A,FALSE,FALSE,FALSE,FALSE,FALSE,FALSE,FALSE,9,65532,65532,FALSE,FALSE,TRUE,TRUE,TRUE}</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'[87]SMONET-FINANC'!$A$99:$IV$99</definedName>
    <definedName name="ds" localSheetId="8" hidden="1">'[93]Fax a enviar'!#REF!</definedName>
    <definedName name="ds" localSheetId="7" hidden="1">'[93]Fax a enviar'!#REF!</definedName>
    <definedName name="ds" hidden="1">'[93]Fax a enviar'!#REF!</definedName>
    <definedName name="DSA_Assumptions" localSheetId="8">#REF!</definedName>
    <definedName name="DSA_Assumptions" localSheetId="7">#REF!</definedName>
    <definedName name="DSA_Assumptions">#REF!</definedName>
    <definedName name="dsaout" localSheetId="8">#REF!</definedName>
    <definedName name="dsaout" localSheetId="7">#REF!</definedName>
    <definedName name="dsaout">#REF!</definedName>
    <definedName name="DSD">#N/A</definedName>
    <definedName name="DSD_S">#N/A</definedName>
    <definedName name="DSDB">#N/A</definedName>
    <definedName name="DSDG">#N/A</definedName>
    <definedName name="dsds" localSheetId="8" hidden="1">'[93]Fax a enviar'!#REF!</definedName>
    <definedName name="dsds" localSheetId="7" hidden="1">'[93]Fax a enviar'!#REF!</definedName>
    <definedName name="dsds" hidden="1">'[93]Fax a enviar'!#REF!</definedName>
    <definedName name="DSI" localSheetId="8">#REF!</definedName>
    <definedName name="DSI" localSheetId="7">#REF!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 localSheetId="7">#REF!</definedName>
    <definedName name="DSP">#REF!</definedName>
    <definedName name="DSPBproj">#N/A</definedName>
    <definedName name="DSPG" localSheetId="8">#REF!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TS" localSheetId="8">#REF!</definedName>
    <definedName name="DTS" localSheetId="7">#REF!</definedName>
    <definedName name="DTS">#REF!</definedName>
    <definedName name="dummy" localSheetId="8">#REF!</definedName>
    <definedName name="dummy" localSheetId="7">#REF!</definedName>
    <definedName name="dummy">#REF!</definedName>
    <definedName name="DXBYS">[87]RESULTADOS!$A$82:$IV$82</definedName>
    <definedName name="DY" localSheetId="8">#REF!</definedName>
    <definedName name="DY" localSheetId="7">#REF!</definedName>
    <definedName name="DY">#REF!</definedName>
    <definedName name="DY1A" localSheetId="8">#REF!</definedName>
    <definedName name="DY1A" localSheetId="7">#REF!</definedName>
    <definedName name="DY1A">#REF!</definedName>
    <definedName name="E" localSheetId="8">#REF!</definedName>
    <definedName name="E" localSheetId="7">#REF!</definedName>
    <definedName name="E">#REF!</definedName>
    <definedName name="EBRD" localSheetId="7">#REF!</definedName>
    <definedName name="EBRD">#REF!</definedName>
    <definedName name="Ecowas">[72]terms!#REF!</definedName>
    <definedName name="ECU" localSheetId="8">#REF!</definedName>
    <definedName name="ECU" localSheetId="7">#REF!</definedName>
    <definedName name="ECU">#REF!</definedName>
    <definedName name="EDNA">#N/A</definedName>
    <definedName name="EDNA_B" localSheetId="7">[94]Q6!#REF!</definedName>
    <definedName name="EDNA_B">[94]Q6!#REF!</definedName>
    <definedName name="EDNA_D" localSheetId="7">[94]Q7!#REF!</definedName>
    <definedName name="EDNA_D">[94]Q7!#REF!</definedName>
    <definedName name="EDNA_T">[94]Q5!#REF!</definedName>
    <definedName name="EDNE">[94]Q7!#REF!</definedName>
    <definedName name="edr" localSheetId="8" hidden="1">{"Riqfin97",#N/A,FALSE,"Tran";"Riqfinpro",#N/A,FALSE,"Tran"}</definedName>
    <definedName name="edr" localSheetId="0" hidden="1">{"Riqfin97",#N/A,FALSE,"Tran";"Riqfinpro",#N/A,FALSE,"Tran"}</definedName>
    <definedName name="edr" localSheetId="7" hidden="1">{"Riqfin97",#N/A,FALSE,"Tran";"Riqfinpro",#N/A,FALSE,"Tran"}</definedName>
    <definedName name="edr" hidden="1">{"Riqfin97",#N/A,FALSE,"Tran";"Riqfinpro",#N/A,FALSE,"Tran"}</definedName>
    <definedName name="ee" localSheetId="8" hidden="1">{"Tab1",#N/A,FALSE,"P";"Tab2",#N/A,FALSE,"P"}</definedName>
    <definedName name="ee" localSheetId="0" hidden="1">{"Tab1",#N/A,FALSE,"P";"Tab2",#N/A,FALSE,"P"}</definedName>
    <definedName name="ee" localSheetId="7" hidden="1">{"Tab1",#N/A,FALSE,"P";"Tab2",#N/A,FALSE,"P"}</definedName>
    <definedName name="ee" hidden="1">{"Tab1",#N/A,FALSE,"P";"Tab2",#N/A,FALSE,"P"}</definedName>
    <definedName name="EE_Table_02.___Selected_National_Accounts_Aggregates" localSheetId="8">#REF!</definedName>
    <definedName name="EE_Table_02.___Selected_National_Accounts_Aggregates" localSheetId="7">#REF!</definedName>
    <definedName name="EE_Table_02.___Selected_National_Accounts_Aggregates">#REF!</definedName>
    <definedName name="EE_Table_03.___Expenditure_and_Savings" localSheetId="8">#REF!</definedName>
    <definedName name="EE_Table_03.___Expenditure_and_Savings" localSheetId="7">#REF!</definedName>
    <definedName name="EE_Table_03.___Expenditure_and_Savings">#REF!</definedName>
    <definedName name="EE_Table_04.___Consumer_Price_Indices____1" localSheetId="8">#REF!</definedName>
    <definedName name="EE_Table_04.___Consumer_Price_Indices____1" localSheetId="7">#REF!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8" hidden="1">{"Tab1",#N/A,FALSE,"P";"Tab2",#N/A,FALSE,"P"}</definedName>
    <definedName name="eee" localSheetId="0" hidden="1">{"Tab1",#N/A,FALSE,"P";"Tab2",#N/A,FALSE,"P"}</definedName>
    <definedName name="eee" localSheetId="7" hidden="1">{"Tab1",#N/A,FALSE,"P";"Tab2",#N/A,FALSE,"P"}</definedName>
    <definedName name="eee" hidden="1">{"Tab1",#N/A,FALSE,"P";"Tab2",#N/A,FALSE,"P"}</definedName>
    <definedName name="eeee" localSheetId="8" hidden="1">{"Riqfin97",#N/A,FALSE,"Tran";"Riqfinpro",#N/A,FALSE,"Tran"}</definedName>
    <definedName name="eeee" localSheetId="0" hidden="1">{"Riqfin97",#N/A,FALSE,"Tran";"Riqfinpro",#N/A,FALSE,"Tran"}</definedName>
    <definedName name="eeee" localSheetId="7" hidden="1">{"Riqfin97",#N/A,FALSE,"Tran";"Riqfinpro",#N/A,FALSE,"Tran"}</definedName>
    <definedName name="eeee" hidden="1">{"Riqfin97",#N/A,FALSE,"Tran";"Riqfinpro",#N/A,FALSE,"Tran"}</definedName>
    <definedName name="eeeee" localSheetId="8" hidden="1">{"Riqfin97",#N/A,FALSE,"Tran";"Riqfinpro",#N/A,FALSE,"Tran"}</definedName>
    <definedName name="eeeee" localSheetId="0" hidden="1">{"Riqfin97",#N/A,FALSE,"Tran";"Riqfinpro",#N/A,FALSE,"Tran"}</definedName>
    <definedName name="eeeee" localSheetId="7" hidden="1">{"Riqfin97",#N/A,FALSE,"Tran";"Riqfinpro",#N/A,FALSE,"Tran"}</definedName>
    <definedName name="eeeee" hidden="1">{"Riqfin97",#N/A,FALSE,"Tran";"Riqfinpro",#N/A,FALSE,"Tran"}</definedName>
    <definedName name="eeeeeee" localSheetId="8" hidden="1">{"Riqfin97",#N/A,FALSE,"Tran";"Riqfinpro",#N/A,FALSE,"Tran"}</definedName>
    <definedName name="eeeeeee" localSheetId="0" hidden="1">{"Riqfin97",#N/A,FALSE,"Tran";"Riqfinpro",#N/A,FALSE,"Tran"}</definedName>
    <definedName name="eeeeeee" localSheetId="7" hidden="1">{"Riqfin97",#N/A,FALSE,"Tran";"Riqfinpro",#N/A,FALSE,"Tran"}</definedName>
    <definedName name="eeeeeee" hidden="1">{"Riqfin97",#N/A,FALSE,"Tran";"Riqfinpro",#N/A,FALSE,"Tran"}</definedName>
    <definedName name="eeeeeeeeee" localSheetId="8" hidden="1">#REF!</definedName>
    <definedName name="eeeeeeeeee" localSheetId="7" hidden="1">#REF!</definedName>
    <definedName name="eeeeeeeeee" hidden="1">#REF!</definedName>
    <definedName name="efdfrd" localSheetId="8" hidden="1">{"Tab1",#N/A,FALSE,"P";"Tab2",#N/A,FALSE,"P"}</definedName>
    <definedName name="efdfrd" localSheetId="0" hidden="1">{"Tab1",#N/A,FALSE,"P";"Tab2",#N/A,FALSE,"P"}</definedName>
    <definedName name="efdfrd" localSheetId="7" hidden="1">{"Tab1",#N/A,FALSE,"P";"Tab2",#N/A,FALSE,"P"}</definedName>
    <definedName name="efdfrd" hidden="1">{"Tab1",#N/A,FALSE,"P";"Tab2",#N/A,FALSE,"P"}</definedName>
    <definedName name="efdgd" localSheetId="7" hidden="1">'[104]Fax a enviar'!#REF!</definedName>
    <definedName name="efdgd" hidden="1">'[104]Fax a enviar'!#REF!</definedName>
    <definedName name="EfectivoCuentasBancarias">'[73]Vaciado 1'!$D$13</definedName>
    <definedName name="efefte" localSheetId="8" hidden="1">'[104]Fax a enviar'!#REF!</definedName>
    <definedName name="efefte" localSheetId="7" hidden="1">'[104]Fax a enviar'!#REF!</definedName>
    <definedName name="efefte" hidden="1">'[104]Fax a enviar'!#REF!</definedName>
    <definedName name="efsdfsd" localSheetId="8" hidden="1">#REF!</definedName>
    <definedName name="efsdfsd" localSheetId="7" hidden="1">#REF!</definedName>
    <definedName name="efsdfsd" hidden="1">#REF!</definedName>
    <definedName name="EIB">[54]CIRRs!$C$61</definedName>
    <definedName name="eka" localSheetId="8">#REF!</definedName>
    <definedName name="eka" localSheetId="7">#REF!</definedName>
    <definedName name="eka">#REF!</definedName>
    <definedName name="ele" localSheetId="8">#REF!</definedName>
    <definedName name="ele" localSheetId="7">#REF!</definedName>
    <definedName name="ele">#REF!</definedName>
    <definedName name="elect" localSheetId="8">#REF!</definedName>
    <definedName name="elect" localSheetId="7">#REF!</definedName>
    <definedName name="elect">#REF!</definedName>
    <definedName name="ELV" localSheetId="8">[105]FIN!#REF!</definedName>
    <definedName name="ELV" localSheetId="7">[105]FIN!#REF!</definedName>
    <definedName name="ELV">[105]FIN!#REF!</definedName>
    <definedName name="EMETEL" localSheetId="8">#REF!</definedName>
    <definedName name="EMETEL" localSheetId="7">#REF!</definedName>
    <definedName name="EMETEL">#REF!</definedName>
    <definedName name="emi" localSheetId="8">#REF!</definedName>
    <definedName name="emi" localSheetId="7">#REF!</definedName>
    <definedName name="emi">#REF!</definedName>
    <definedName name="emi98j" localSheetId="8">[23]Programa!#REF!</definedName>
    <definedName name="emi98j" localSheetId="7">[23]Programa!#REF!</definedName>
    <definedName name="emi98j">[23]Programa!#REF!</definedName>
    <definedName name="emi98s" localSheetId="8">#REF!</definedName>
    <definedName name="emi98s" localSheetId="7">#REF!</definedName>
    <definedName name="emi98s">#REF!</definedName>
    <definedName name="EMISION" localSheetId="8">[61]BCP!#REF!</definedName>
    <definedName name="EMISION" localSheetId="7">[61]BCP!#REF!</definedName>
    <definedName name="EMISION">[61]BCP!#REF!</definedName>
    <definedName name="EMIT">'[106]Ranking Bancario'!$BF$5:$BJ$54</definedName>
    <definedName name="empty" localSheetId="8">#REF!</definedName>
    <definedName name="empty" localSheetId="7">#REF!</definedName>
    <definedName name="empty">#REF!</definedName>
    <definedName name="encajec" localSheetId="8">#REF!</definedName>
    <definedName name="encajec" localSheetId="7">#REF!</definedName>
    <definedName name="encajec">#REF!</definedName>
    <definedName name="encajed" localSheetId="8">#REF!</definedName>
    <definedName name="encajed" localSheetId="7">#REF!</definedName>
    <definedName name="encajed">#REF!</definedName>
    <definedName name="ENDA">#N/A</definedName>
    <definedName name="ENDA_PR" localSheetId="8">#REF!</definedName>
    <definedName name="ENDA_PR" localSheetId="7">#REF!</definedName>
    <definedName name="ENDA_PR">#REF!</definedName>
    <definedName name="enda2">[1]Q6!$E$132:$AH$132</definedName>
    <definedName name="ENDE" localSheetId="8">#REF!</definedName>
    <definedName name="ENDE" localSheetId="7">#REF!</definedName>
    <definedName name="ENDE">#REF!</definedName>
    <definedName name="ENE._89" localSheetId="8">#REF!</definedName>
    <definedName name="ENE._89" localSheetId="7">#REF!</definedName>
    <definedName name="ENE._89">#REF!</definedName>
    <definedName name="ENE._90" localSheetId="8">#REF!</definedName>
    <definedName name="ENE._90" localSheetId="7">#REF!</definedName>
    <definedName name="ENE._90">#REF!</definedName>
    <definedName name="enri" localSheetId="7">#REF!</definedName>
    <definedName name="enri">#REF!</definedName>
    <definedName name="EP">#REF!</definedName>
    <definedName name="EPNF96">#REF!</definedName>
    <definedName name="erererer" localSheetId="7" hidden="1">'[93]Fax a enviar'!#REF!</definedName>
    <definedName name="erererer" hidden="1">'[93]Fax a enviar'!#REF!</definedName>
    <definedName name="ererwrw" localSheetId="7" hidden="1">'[99]Fax a enviar'!#REF!</definedName>
    <definedName name="ererwrw" hidden="1">'[99]Fax a enviar'!#REF!</definedName>
    <definedName name="ergferger" localSheetId="8" hidden="1">{"Main Economic Indicators",#N/A,FALSE,"C"}</definedName>
    <definedName name="ergferger" localSheetId="0" hidden="1">{"Main Economic Indicators",#N/A,FALSE,"C"}</definedName>
    <definedName name="ergferger" localSheetId="7" hidden="1">{"Main Economic Indicators",#N/A,FALSE,"C"}</definedName>
    <definedName name="ergferger" hidden="1">{"Main Economic Indicators",#N/A,FALSE,"C"}</definedName>
    <definedName name="ergferger1" localSheetId="8" hidden="1">{"Main Economic Indicators",#N/A,FALSE,"C"}</definedName>
    <definedName name="ergferger1" localSheetId="0" hidden="1">{"Main Economic Indicators",#N/A,FALSE,"C"}</definedName>
    <definedName name="ergferger1" localSheetId="7" hidden="1">{"Main Economic Indicators",#N/A,FALSE,"C"}</definedName>
    <definedName name="ergferger1" hidden="1">{"Main Economic Indicators",#N/A,FALSE,"C"}</definedName>
    <definedName name="ernesto">#N/A</definedName>
    <definedName name="ert" localSheetId="8" hidden="1">{"Minpmon",#N/A,FALSE,"Monthinput"}</definedName>
    <definedName name="ert" localSheetId="0" hidden="1">{"Minpmon",#N/A,FALSE,"Monthinput"}</definedName>
    <definedName name="ert" localSheetId="7" hidden="1">{"Minpmon",#N/A,FALSE,"Monthinput"}</definedName>
    <definedName name="ert" hidden="1">{"Minpmon",#N/A,FALSE,"Monthinput"}</definedName>
    <definedName name="ESAF_QUAR_GDP" localSheetId="8">#REF!</definedName>
    <definedName name="ESAF_QUAR_GDP" localSheetId="7">#REF!</definedName>
    <definedName name="ESAF_QUAR_GDP">#REF!</definedName>
    <definedName name="esafr" localSheetId="8">#REF!</definedName>
    <definedName name="esafr" localSheetId="7">#REF!</definedName>
    <definedName name="esafr">#REF!</definedName>
    <definedName name="ESC" localSheetId="8">#REF!</definedName>
    <definedName name="ESC" localSheetId="7">#REF!</definedName>
    <definedName name="ESC">#REF!</definedName>
    <definedName name="ESP">#REF!</definedName>
    <definedName name="estacional">#REF!</definedName>
    <definedName name="ESTRUCTURA" localSheetId="7" hidden="1">[9]C!#REF!</definedName>
    <definedName name="ESTRUCTURA" hidden="1">[9]C!#REF!</definedName>
    <definedName name="etewte" localSheetId="8" hidden="1">#REF!</definedName>
    <definedName name="etewte" localSheetId="7" hidden="1">#REF!</definedName>
    <definedName name="etewte" hidden="1">#REF!</definedName>
    <definedName name="etwt" localSheetId="8" hidden="1">#REF!</definedName>
    <definedName name="etwt" localSheetId="7" hidden="1">#REF!</definedName>
    <definedName name="etwt" hidden="1">#REF!</definedName>
    <definedName name="EU">[54]CIRRs!$C$62</definedName>
    <definedName name="EUR">[54]CIRRs!$C$87</definedName>
    <definedName name="EURCRUDE87" localSheetId="8">#REF!</definedName>
    <definedName name="EURCRUDE87" localSheetId="7">#REF!</definedName>
    <definedName name="EURCRUDE87">#REF!</definedName>
    <definedName name="EURCRUDE88" localSheetId="8">#REF!</definedName>
    <definedName name="EURCRUDE88" localSheetId="7">#REF!</definedName>
    <definedName name="EURCRUDE88">#REF!</definedName>
    <definedName name="EURO" localSheetId="8">#REF!</definedName>
    <definedName name="EURO" localSheetId="7">#REF!</definedName>
    <definedName name="EURO">#REF!</definedName>
    <definedName name="EURO1" localSheetId="7">#REF!</definedName>
    <definedName name="EURO1">#REF!</definedName>
    <definedName name="EURPROD87" localSheetId="7">#REF!</definedName>
    <definedName name="EURPROD87">#REF!</definedName>
    <definedName name="EURPROD88" localSheetId="7">#REF!</definedName>
    <definedName name="EURPROD88">#REF!</definedName>
    <definedName name="EURTOT87" localSheetId="7">#REF!</definedName>
    <definedName name="EURTOT87">#REF!</definedName>
    <definedName name="EURTOT88" localSheetId="7">#REF!</definedName>
    <definedName name="EURTOT88">#REF!</definedName>
    <definedName name="eustocks">#N/A</definedName>
    <definedName name="ex">[107]Sheet1!$N$2:$Q$26</definedName>
    <definedName name="EXCEDENTE_DEL_10__SEGUN_EL_TOPE_ASIGNADO_A__BUENOS_AIRES__LEY_N__23621">[4]C!$B$18:$N$18</definedName>
    <definedName name="Exch.Rate" localSheetId="8">#REF!</definedName>
    <definedName name="Exch.Rate" localSheetId="7">#REF!</definedName>
    <definedName name="Exch.Rate">#REF!</definedName>
    <definedName name="ExitWRS">[108]Main!$AB$25</definedName>
    <definedName name="Exportacion_Por_Importancia">[109]Macro1!$A$1</definedName>
    <definedName name="EXR_UPDATE" localSheetId="8">#REF!</definedName>
    <definedName name="EXR_UPDATE" localSheetId="7">#REF!</definedName>
    <definedName name="EXR_UPDATE">#REF!</definedName>
    <definedName name="External_debt_indicators">[110]Table3!$F$8:$AB$437:'[110]Table3'!$AB$9</definedName>
    <definedName name="FAL" localSheetId="8">#REF!</definedName>
    <definedName name="FAL" localSheetId="7">#REF!</definedName>
    <definedName name="FAL">#REF!</definedName>
    <definedName name="FB" localSheetId="8">#REF!</definedName>
    <definedName name="FB" localSheetId="7">#REF!</definedName>
    <definedName name="FB">#REF!</definedName>
    <definedName name="FB1A" localSheetId="8">#REF!</definedName>
    <definedName name="FB1A" localSheetId="7">#REF!</definedName>
    <definedName name="FB1A">#REF!</definedName>
    <definedName name="fdfd" localSheetId="8" hidden="1">'[36]Fax a enviar'!#REF!</definedName>
    <definedName name="fdfd" localSheetId="7" hidden="1">'[36]Fax a enviar'!#REF!</definedName>
    <definedName name="fdfd" hidden="1">'[36]Fax a enviar'!#REF!</definedName>
    <definedName name="fdfdd" localSheetId="8" hidden="1">#REF!</definedName>
    <definedName name="fdfdd" localSheetId="7" hidden="1">#REF!</definedName>
    <definedName name="fdfdd" hidden="1">#REF!</definedName>
    <definedName name="fdfddf" localSheetId="8" hidden="1">#REF!</definedName>
    <definedName name="fdfddf" localSheetId="7" hidden="1">#REF!</definedName>
    <definedName name="fdfddf" hidden="1">#REF!</definedName>
    <definedName name="fdfdf" localSheetId="8" hidden="1">'[36]Fax a enviar'!#REF!</definedName>
    <definedName name="fdfdf" localSheetId="7" hidden="1">'[36]Fax a enviar'!#REF!</definedName>
    <definedName name="fdfdf" hidden="1">'[36]Fax a enviar'!#REF!</definedName>
    <definedName name="fdfds" localSheetId="8" hidden="1">#REF!</definedName>
    <definedName name="fdfds" localSheetId="7" hidden="1">#REF!</definedName>
    <definedName name="fdfds" hidden="1">#REF!</definedName>
    <definedName name="fdfdsafsdf" localSheetId="8" hidden="1">'[98]Fax a enviar'!#REF!</definedName>
    <definedName name="fdfdsafsdf" localSheetId="7" hidden="1">'[98]Fax a enviar'!#REF!</definedName>
    <definedName name="fdfdsafsdf" hidden="1">'[98]Fax a enviar'!#REF!</definedName>
    <definedName name="fdfdsf" localSheetId="8" hidden="1">#REF!</definedName>
    <definedName name="fdfdsf" localSheetId="7" hidden="1">#REF!</definedName>
    <definedName name="fdfdsf" hidden="1">#REF!</definedName>
    <definedName name="fdfsd" localSheetId="8" hidden="1">'[65]Fax a enviar'!#REF!</definedName>
    <definedName name="fdfsd" localSheetId="7" hidden="1">'[65]Fax a enviar'!#REF!</definedName>
    <definedName name="fdfsd" hidden="1">'[65]Fax a enviar'!#REF!</definedName>
    <definedName name="feb" localSheetId="8">[23]Programa!#REF!</definedName>
    <definedName name="feb" localSheetId="7">[23]Programa!#REF!</definedName>
    <definedName name="feb">[23]Programa!#REF!</definedName>
    <definedName name="FEB._89" localSheetId="8">#REF!</definedName>
    <definedName name="FEB._89" localSheetId="7">#REF!</definedName>
    <definedName name="FEB._89">#REF!</definedName>
    <definedName name="fecha" localSheetId="8">[23]Programa!#REF!</definedName>
    <definedName name="fecha" localSheetId="7">[23]Programa!#REF!</definedName>
    <definedName name="fecha">[23]Programa!#REF!</definedName>
    <definedName name="fechas">[62]Contribution!$K$51:$DC$52</definedName>
    <definedName name="fed" localSheetId="8" hidden="1">{"Riqfin97",#N/A,FALSE,"Tran";"Riqfinpro",#N/A,FALSE,"Tran"}</definedName>
    <definedName name="fed" localSheetId="0" hidden="1">{"Riqfin97",#N/A,FALSE,"Tran";"Riqfinpro",#N/A,FALSE,"Tran"}</definedName>
    <definedName name="fed" localSheetId="7" hidden="1">{"Riqfin97",#N/A,FALSE,"Tran";"Riqfinpro",#N/A,FALSE,"Tran"}</definedName>
    <definedName name="fed" hidden="1">{"Riqfin97",#N/A,FALSE,"Tran";"Riqfinpro",#N/A,FALSE,"Tran"}</definedName>
    <definedName name="feere" hidden="1">'[93]Fax a enviar'!#REF!</definedName>
    <definedName name="fef" hidden="1">'[93]Fax a enviar'!#REF!</definedName>
    <definedName name="fer" localSheetId="8" hidden="1">{"Riqfin97",#N/A,FALSE,"Tran";"Riqfinpro",#N/A,FALSE,"Tran"}</definedName>
    <definedName name="fer" localSheetId="0" hidden="1">{"Riqfin97",#N/A,FALSE,"Tran";"Riqfinpro",#N/A,FALSE,"Tran"}</definedName>
    <definedName name="fer" localSheetId="7" hidden="1">{"Riqfin97",#N/A,FALSE,"Tran";"Riqfinpro",#N/A,FALSE,"Tran"}</definedName>
    <definedName name="fer" hidden="1">{"Riqfin97",#N/A,FALSE,"Tran";"Riqfinpro",#N/A,FALSE,"Tran"}</definedName>
    <definedName name="FF" localSheetId="8">#REF!</definedName>
    <definedName name="FF" localSheetId="7">#REF!</definedName>
    <definedName name="FF">#REF!</definedName>
    <definedName name="FF1A" localSheetId="8">#REF!</definedName>
    <definedName name="FF1A" localSheetId="7">#REF!</definedName>
    <definedName name="FF1A">#REF!</definedName>
    <definedName name="fff" localSheetId="8" hidden="1">#REF!</definedName>
    <definedName name="fff" localSheetId="7" hidden="1">#REF!</definedName>
    <definedName name="fff" hidden="1">#REF!</definedName>
    <definedName name="ffff" localSheetId="8" hidden="1">{"Riqfin97",#N/A,FALSE,"Tran";"Riqfinpro",#N/A,FALSE,"Tran"}</definedName>
    <definedName name="ffff" localSheetId="0" hidden="1">{"Riqfin97",#N/A,FALSE,"Tran";"Riqfinpro",#N/A,FALSE,"Tran"}</definedName>
    <definedName name="ffff" localSheetId="7" hidden="1">{"Riqfin97",#N/A,FALSE,"Tran";"Riqfinpro",#N/A,FALSE,"Tran"}</definedName>
    <definedName name="ffff" hidden="1">{"Riqfin97",#N/A,FALSE,"Tran";"Riqfinpro",#N/A,FALSE,"Tran"}</definedName>
    <definedName name="fffff" localSheetId="8">#REF!</definedName>
    <definedName name="fffff" localSheetId="7">#REF!</definedName>
    <definedName name="fffff">#REF!</definedName>
    <definedName name="ffffff" localSheetId="8" hidden="1">#REF!</definedName>
    <definedName name="ffffff" localSheetId="7" hidden="1">#REF!</definedName>
    <definedName name="ffffff" hidden="1">#REF!</definedName>
    <definedName name="fffffff" localSheetId="8" hidden="1">{"Minpmon",#N/A,FALSE,"Monthinput"}</definedName>
    <definedName name="fffffff" localSheetId="0" hidden="1">{"Minpmon",#N/A,FALSE,"Monthinput"}</definedName>
    <definedName name="fffffff" localSheetId="7" hidden="1">{"Minpmon",#N/A,FALSE,"Monthinput"}</definedName>
    <definedName name="fffffff" hidden="1">{"Minpmon",#N/A,FALSE,"Monthinput"}</definedName>
    <definedName name="fffffffff" hidden="1">'[93]Fax a enviar'!#REF!</definedName>
    <definedName name="ffffffffffffff" localSheetId="8" hidden="1">{"Riqfin97",#N/A,FALSE,"Tran";"Riqfinpro",#N/A,FALSE,"Tran"}</definedName>
    <definedName name="ffffffffffffff" localSheetId="0" hidden="1">{"Riqfin97",#N/A,FALSE,"Tran";"Riqfinpro",#N/A,FALSE,"Tran"}</definedName>
    <definedName name="ffffffffffffff" localSheetId="7" hidden="1">{"Riqfin97",#N/A,FALSE,"Tran";"Riqfinpro",#N/A,FALSE,"Tran"}</definedName>
    <definedName name="ffffffffffffff" hidden="1">{"Riqfin97",#N/A,FALSE,"Tran";"Riqfinpro",#N/A,FALSE,"Tran"}</definedName>
    <definedName name="FFNN" localSheetId="8">#REF!</definedName>
    <definedName name="FFNN" localSheetId="7">#REF!</definedName>
    <definedName name="FFNN">#REF!</definedName>
    <definedName name="fgf" localSheetId="8" hidden="1">{"Riqfin97",#N/A,FALSE,"Tran";"Riqfinpro",#N/A,FALSE,"Tran"}</definedName>
    <definedName name="fgf" localSheetId="0" hidden="1">{"Riqfin97",#N/A,FALSE,"Tran";"Riqfinpro",#N/A,FALSE,"Tran"}</definedName>
    <definedName name="fgf" localSheetId="7" hidden="1">{"Riqfin97",#N/A,FALSE,"Tran";"Riqfinpro",#N/A,FALSE,"Tran"}</definedName>
    <definedName name="fgf" hidden="1">{"Riqfin97",#N/A,FALSE,"Tran";"Riqfinpro",#N/A,FALSE,"Tran"}</definedName>
    <definedName name="fgfg" hidden="1">'[99]Fax a enviar'!#REF!</definedName>
    <definedName name="fghfghf" hidden="1">'[111]Fax a enviar'!#REF!</definedName>
    <definedName name="fhnfdj" hidden="1">'[93]Fax a enviar'!#REF!</definedName>
    <definedName name="FIDR" localSheetId="8">#REF!</definedName>
    <definedName name="FIDR" localSheetId="7">#REF!</definedName>
    <definedName name="FIDR">#REF!</definedName>
    <definedName name="Fig.1" localSheetId="8">#REF!</definedName>
    <definedName name="Fig.1" localSheetId="7">#REF!</definedName>
    <definedName name="Fig.1">#REF!</definedName>
    <definedName name="FigTitle" localSheetId="8">#REF!</definedName>
    <definedName name="FigTitle" localSheetId="7">#REF!</definedName>
    <definedName name="FigTitle">#REF!</definedName>
    <definedName name="Figure.3" localSheetId="7">#REF!</definedName>
    <definedName name="Figure.3">#REF!</definedName>
    <definedName name="FIM">#REF!</definedName>
    <definedName name="finan">#REF!</definedName>
    <definedName name="finan1">#REF!</definedName>
    <definedName name="Financing" localSheetId="8" hidden="1">{"Tab1",#N/A,FALSE,"P";"Tab2",#N/A,FALSE,"P"}</definedName>
    <definedName name="Financing" localSheetId="0" hidden="1">{"Tab1",#N/A,FALSE,"P";"Tab2",#N/A,FALSE,"P"}</definedName>
    <definedName name="Financing" localSheetId="7" hidden="1">{"Tab1",#N/A,FALSE,"P";"Tab2",#N/A,FALSE,"P"}</definedName>
    <definedName name="Financing" hidden="1">{"Tab1",#N/A,FALSE,"P";"Tab2",#N/A,FALSE,"P"}</definedName>
    <definedName name="Finland_wt">'[68]OECD wgt'!$B$18</definedName>
    <definedName name="FIP" localSheetId="8">[112]Q4!#REF!</definedName>
    <definedName name="FIP" localSheetId="7">[112]Q4!#REF!</definedName>
    <definedName name="FIP">[112]Q4!#REF!</definedName>
    <definedName name="Fisc" localSheetId="8">#REF!</definedName>
    <definedName name="Fisc" localSheetId="7">#REF!</definedName>
    <definedName name="Fisc">#REF!</definedName>
    <definedName name="Fisca" localSheetId="8">#REF!</definedName>
    <definedName name="Fisca" localSheetId="7">#REF!</definedName>
    <definedName name="Fisca">#REF!</definedName>
    <definedName name="FISUM" localSheetId="8">#REF!</definedName>
    <definedName name="FISUM" localSheetId="7">#REF!</definedName>
    <definedName name="FISUM">#REF!</definedName>
    <definedName name="FLIBOR" localSheetId="8">[112]Q4!#REF!</definedName>
    <definedName name="FLIBOR" localSheetId="7">[112]Q4!#REF!</definedName>
    <definedName name="FLIBOR">[112]Q4!#REF!</definedName>
    <definedName name="FLOPEC" localSheetId="8">#REF!</definedName>
    <definedName name="FLOPEC" localSheetId="7">#REF!</definedName>
    <definedName name="FLOPEC">#REF!</definedName>
    <definedName name="FLOWS" localSheetId="8">#REF!</definedName>
    <definedName name="FLOWS" localSheetId="7">#REF!</definedName>
    <definedName name="FLOWS">#REF!</definedName>
    <definedName name="fluct" localSheetId="8">#REF!</definedName>
    <definedName name="fluct" localSheetId="7">#REF!</definedName>
    <definedName name="fluct">#REF!</definedName>
    <definedName name="Flujo">[79]Hoja5!$X$1:$AF$61</definedName>
    <definedName name="FLUXO" localSheetId="8">#REF!</definedName>
    <definedName name="FLUXO" localSheetId="7">#REF!</definedName>
    <definedName name="FLUXO">#REF!</definedName>
    <definedName name="FMB" localSheetId="8">#REF!</definedName>
    <definedName name="FMB" localSheetId="7">#REF!</definedName>
    <definedName name="FMB">#REF!</definedName>
    <definedName name="FMI" localSheetId="8">[61]BCP!#REF!</definedName>
    <definedName name="FMI" localSheetId="7">[61]BCP!#REF!</definedName>
    <definedName name="FMI">[61]BCP!#REF!</definedName>
    <definedName name="FMK" localSheetId="8">#REF!</definedName>
    <definedName name="FMK" localSheetId="7">#REF!</definedName>
    <definedName name="FMK">#REF!</definedName>
    <definedName name="FODESEC" localSheetId="8">#REF!</definedName>
    <definedName name="FODESEC" localSheetId="7">#REF!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[79]Hoja5!$J$1:$U$44</definedName>
    <definedName name="FORMATO">#N/A</definedName>
    <definedName name="FRAMENO" localSheetId="8">#REF!</definedName>
    <definedName name="FRAMENO" localSheetId="7">#REF!</definedName>
    <definedName name="FRAMENO">#REF!</definedName>
    <definedName name="framework_macro" localSheetId="8">#REF!</definedName>
    <definedName name="framework_macro" localSheetId="7">#REF!</definedName>
    <definedName name="framework_macro">#REF!</definedName>
    <definedName name="framework_macro_new" localSheetId="8">#REF!</definedName>
    <definedName name="framework_macro_new" localSheetId="7">#REF!</definedName>
    <definedName name="framework_macro_new">#REF!</definedName>
    <definedName name="framework_monetary" localSheetId="7">#REF!</definedName>
    <definedName name="framework_monetary">#REF!</definedName>
    <definedName name="FRAMEYES" localSheetId="7">#REF!</definedName>
    <definedName name="FRAMEYES">#REF!</definedName>
    <definedName name="France_wt">'[68]OECD wgt'!$B$7</definedName>
    <definedName name="fre" localSheetId="8" hidden="1">{"Tab1",#N/A,FALSE,"P";"Tab2",#N/A,FALSE,"P"}</definedName>
    <definedName name="fre" localSheetId="0" hidden="1">{"Tab1",#N/A,FALSE,"P";"Tab2",#N/A,FALSE,"P"}</definedName>
    <definedName name="fre" localSheetId="7" hidden="1">{"Tab1",#N/A,FALSE,"P";"Tab2",#N/A,FALSE,"P"}</definedName>
    <definedName name="fre" hidden="1">{"Tab1",#N/A,FALSE,"P";"Tab2",#N/A,FALSE,"P"}</definedName>
    <definedName name="FRF" localSheetId="8">#REF!</definedName>
    <definedName name="FRF" localSheetId="7">#REF!</definedName>
    <definedName name="FRF">#REF!</definedName>
    <definedName name="FRFEURO" localSheetId="8">#REF!</definedName>
    <definedName name="FRFEURO" localSheetId="7">#REF!</definedName>
    <definedName name="FRFEURO">#REF!</definedName>
    <definedName name="FS" localSheetId="8">#REF!</definedName>
    <definedName name="FS" localSheetId="7">#REF!</definedName>
    <definedName name="FS">#REF!</definedName>
    <definedName name="FS1A" localSheetId="7">#REF!</definedName>
    <definedName name="FS1A">#REF!</definedName>
    <definedName name="fsdfsd" localSheetId="7" hidden="1">[113]C!#REF!</definedName>
    <definedName name="fsdfsd" hidden="1">[113]C!#REF!</definedName>
    <definedName name="fsdsdfa" localSheetId="7" hidden="1">'[98]Fax a enviar'!#REF!</definedName>
    <definedName name="fsdsdfa" hidden="1">'[98]Fax a enviar'!#REF!</definedName>
    <definedName name="FT" localSheetId="8">#REF!</definedName>
    <definedName name="FT" localSheetId="7">#REF!</definedName>
    <definedName name="FT">#REF!</definedName>
    <definedName name="FT1A" localSheetId="8">#REF!</definedName>
    <definedName name="FT1A" localSheetId="7">#REF!</definedName>
    <definedName name="FT1A">#REF!</definedName>
    <definedName name="ftaref" localSheetId="8">#REF!</definedName>
    <definedName name="ftaref" localSheetId="7">#REF!</definedName>
    <definedName name="ftaref">#REF!</definedName>
    <definedName name="ftconf">#REF!</definedName>
    <definedName name="ftima">#REF!</definedName>
    <definedName name="ftimaf">#REF!</definedName>
    <definedName name="ftr" localSheetId="8" hidden="1">{"Riqfin97",#N/A,FALSE,"Tran";"Riqfinpro",#N/A,FALSE,"Tran"}</definedName>
    <definedName name="ftr" localSheetId="0" hidden="1">{"Riqfin97",#N/A,FALSE,"Tran";"Riqfinpro",#N/A,FALSE,"Tran"}</definedName>
    <definedName name="ftr" localSheetId="7" hidden="1">{"Riqfin97",#N/A,FALSE,"Tran";"Riqfinpro",#N/A,FALSE,"Tran"}</definedName>
    <definedName name="ftr" hidden="1">{"Riqfin97",#N/A,FALSE,"Tran";"Riqfinpro",#N/A,FALSE,"Tran"}</definedName>
    <definedName name="fty" localSheetId="8" hidden="1">{"Riqfin97",#N/A,FALSE,"Tran";"Riqfinpro",#N/A,FALSE,"Tran"}</definedName>
    <definedName name="fty" localSheetId="0" hidden="1">{"Riqfin97",#N/A,FALSE,"Tran";"Riqfinpro",#N/A,FALSE,"Tran"}</definedName>
    <definedName name="fty" localSheetId="7" hidden="1">{"Riqfin97",#N/A,FALSE,"Tran";"Riqfinpro",#N/A,FALSE,"Tran"}</definedName>
    <definedName name="fty" hidden="1">{"Riqfin97",#N/A,FALSE,"Tran";"Riqfinpro",#N/A,FALSE,"Tran"}</definedName>
    <definedName name="FUENTE" localSheetId="8">#REF!</definedName>
    <definedName name="FUENTE" localSheetId="1">#REF!</definedName>
    <definedName name="FUENTE" localSheetId="7">#REF!</definedName>
    <definedName name="FUENTE">#REF!</definedName>
    <definedName name="fuente1" localSheetId="8">#REF!</definedName>
    <definedName name="fuente1" localSheetId="1">#REF!</definedName>
    <definedName name="fuente1" localSheetId="7">#REF!</definedName>
    <definedName name="fuente1">#REF!</definedName>
    <definedName name="FUENTE2" localSheetId="8">#REF!</definedName>
    <definedName name="FUENTE2" localSheetId="7">#REF!</definedName>
    <definedName name="FUENTE2">#REF!</definedName>
    <definedName name="Fuentes" localSheetId="7">#REF!</definedName>
    <definedName name="Fuentes">#REF!</definedName>
    <definedName name="fx" localSheetId="7">#REF!</definedName>
    <definedName name="fx">#REF!</definedName>
    <definedName name="FX98IGP">#REF!</definedName>
    <definedName name="FX98RE">#REF!</definedName>
    <definedName name="FX99RE">#REF!</definedName>
    <definedName name="G" localSheetId="8" hidden="1">{"Main Economic Indicators",#N/A,FALSE,"C"}</definedName>
    <definedName name="G" localSheetId="0" hidden="1">{"Main Economic Indicators",#N/A,FALSE,"C"}</definedName>
    <definedName name="G" localSheetId="7" hidden="1">{"Main Economic Indicators",#N/A,FALSE,"C"}</definedName>
    <definedName name="G" hidden="1">{"Main Economic Indicators",#N/A,FALSE,"C"}</definedName>
    <definedName name="g1std" localSheetId="8">#REF!</definedName>
    <definedName name="g1std" localSheetId="7">#REF!</definedName>
    <definedName name="g1std">#REF!</definedName>
    <definedName name="g2std" localSheetId="8">#REF!</definedName>
    <definedName name="g2std" localSheetId="7">#REF!</definedName>
    <definedName name="g2std">#REF!</definedName>
    <definedName name="GAP" localSheetId="8">#REF!</definedName>
    <definedName name="GAP" localSheetId="7">#REF!</definedName>
    <definedName name="GAP">#REF!</definedName>
    <definedName name="GAPFGFROM" localSheetId="7">#REF!</definedName>
    <definedName name="GAPFGFROM">#REF!</definedName>
    <definedName name="GAPFGTO" localSheetId="7">#REF!</definedName>
    <definedName name="GAPFGTO">#REF!</definedName>
    <definedName name="GAPSTFROM" localSheetId="7">#REF!</definedName>
    <definedName name="GAPSTFROM">#REF!</definedName>
    <definedName name="GAPSTTO" localSheetId="7">#REF!</definedName>
    <definedName name="GAPSTTO">#REF!</definedName>
    <definedName name="GAPTEST" localSheetId="7">#REF!</definedName>
    <definedName name="GAPTEST">#REF!</definedName>
    <definedName name="GAPTESTFG" localSheetId="7">#REF!</definedName>
    <definedName name="GAPTESTFG">#REF!</definedName>
    <definedName name="gas">#N/A</definedName>
    <definedName name="GASO">#N/A</definedName>
    <definedName name="gasolinas">#N/A</definedName>
    <definedName name="gasolinas1">#N/A</definedName>
    <definedName name="GATO" localSheetId="8">#REF!</definedName>
    <definedName name="GATO" localSheetId="7">#REF!</definedName>
    <definedName name="GATO">#REF!</definedName>
    <definedName name="Gave" localSheetId="8">#REF!</definedName>
    <definedName name="Gave" localSheetId="7">#REF!</definedName>
    <definedName name="Gave">#REF!</definedName>
    <definedName name="GAZZETTE" localSheetId="8">#REF!</definedName>
    <definedName name="GAZZETTE" localSheetId="7">#REF!</definedName>
    <definedName name="GAZZETTE">#REF!</definedName>
    <definedName name="GBP" localSheetId="7">#REF!</definedName>
    <definedName name="GBP">#REF!</definedName>
    <definedName name="GCB">[59]Q4!#REF!</definedName>
    <definedName name="GCB_NGDP">#N/A</definedName>
    <definedName name="GCEC" localSheetId="8">#REF!</definedName>
    <definedName name="GCEC" localSheetId="7">#REF!</definedName>
    <definedName name="GCEC">#REF!</definedName>
    <definedName name="GCED" localSheetId="8">#REF!</definedName>
    <definedName name="GCED" localSheetId="7">#REF!</definedName>
    <definedName name="GCED">#REF!</definedName>
    <definedName name="GCEE" localSheetId="8">#REF!</definedName>
    <definedName name="GCEE" localSheetId="7">#REF!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8">#REF!</definedName>
    <definedName name="GCRG" localSheetId="7">#REF!</definedName>
    <definedName name="GCRG">#REF!</definedName>
    <definedName name="gdg" localSheetId="7" hidden="1">'[93]Fax a enviar'!#REF!</definedName>
    <definedName name="gdg" hidden="1">'[93]Fax a enviar'!#REF!</definedName>
    <definedName name="gdgd" hidden="1">'[104]Fax a enviar'!#REF!</definedName>
    <definedName name="gdp">[114]GDP_WEO!$A$3:$AB$188</definedName>
    <definedName name="gdpall">[114]GDP!$B$2:$AD$134</definedName>
    <definedName name="GDPDEFL" localSheetId="8">[115]NA!#REF!</definedName>
    <definedName name="GDPDEFL" localSheetId="7">[115]NA!#REF!</definedName>
    <definedName name="GDPDEFL">[115]NA!#REF!</definedName>
    <definedName name="GDPOR" localSheetId="8">[115]NA!#REF!</definedName>
    <definedName name="GDPOR" localSheetId="7">[115]NA!#REF!</definedName>
    <definedName name="GDPOR">[115]NA!#REF!</definedName>
    <definedName name="GDPOR_" localSheetId="8">[115]NA!#REF!</definedName>
    <definedName name="GDPOR_" localSheetId="7">[115]NA!#REF!</definedName>
    <definedName name="GDPOR_">[115]NA!#REF!</definedName>
    <definedName name="gdppc">[114]GDPpc_WEO!$A$3:$AC$188</definedName>
    <definedName name="Germany_wt">'[68]OECD wgt'!$B$6</definedName>
    <definedName name="Gestión">[79]Hoja2!$A$1:$L$76</definedName>
    <definedName name="gfdsgfsa" localSheetId="8" hidden="1">{"Riqfin97",#N/A,FALSE,"Tran";"Riqfinpro",#N/A,FALSE,"Tran"}</definedName>
    <definedName name="gfdsgfsa" localSheetId="0" hidden="1">{"Riqfin97",#N/A,FALSE,"Tran";"Riqfinpro",#N/A,FALSE,"Tran"}</definedName>
    <definedName name="gfdsgfsa" localSheetId="7" hidden="1">{"Riqfin97",#N/A,FALSE,"Tran";"Riqfinpro",#N/A,FALSE,"Tran"}</definedName>
    <definedName name="gfdsgfsa" hidden="1">{"Riqfin97",#N/A,FALSE,"Tran";"Riqfinpro",#N/A,FALSE,"Tran"}</definedName>
    <definedName name="GG" localSheetId="8">#REF!</definedName>
    <definedName name="GG" localSheetId="7">#REF!</definedName>
    <definedName name="GG">#REF!</definedName>
    <definedName name="GGB" localSheetId="8">[59]Q4!#REF!</definedName>
    <definedName name="GGB" localSheetId="7">[59]Q4!#REF!</definedName>
    <definedName name="GGB">[59]Q4!#REF!</definedName>
    <definedName name="GGB_NGDP">#N/A</definedName>
    <definedName name="GGBXI" localSheetId="8">[112]Q4!#REF!</definedName>
    <definedName name="GGBXI" localSheetId="7">[112]Q4!#REF!</definedName>
    <definedName name="GGBXI">[112]Q4!#REF!</definedName>
    <definedName name="GGEC" localSheetId="8">#REF!</definedName>
    <definedName name="GGEC" localSheetId="7">#REF!</definedName>
    <definedName name="GGEC">#REF!</definedName>
    <definedName name="GGENL" localSheetId="8">#REF!</definedName>
    <definedName name="GGENL" localSheetId="7">#REF!</definedName>
    <definedName name="GGENL">#REF!</definedName>
    <definedName name="ggfrfff" localSheetId="8" hidden="1">#REF!</definedName>
    <definedName name="ggfrfff" localSheetId="7" hidden="1">#REF!</definedName>
    <definedName name="ggfrfff" hidden="1">#REF!</definedName>
    <definedName name="ggg" localSheetId="8" hidden="1">{"Riqfin97",#N/A,FALSE,"Tran";"Riqfinpro",#N/A,FALSE,"Tran"}</definedName>
    <definedName name="ggg" localSheetId="0" hidden="1">{"Riqfin97",#N/A,FALSE,"Tran";"Riqfinpro",#N/A,FALSE,"Tran"}</definedName>
    <definedName name="ggg" localSheetId="7" hidden="1">{"Riqfin97",#N/A,FALSE,"Tran";"Riqfinpro",#N/A,FALSE,"Tran"}</definedName>
    <definedName name="ggg" hidden="1">{"Riqfin97",#N/A,FALSE,"Tran";"Riqfinpro",#N/A,FALSE,"Tran"}</definedName>
    <definedName name="gggg" localSheetId="8" hidden="1">{"bop94-99",#N/A,FALSE,"BOP";"bgdp94-99",#N/A,FALSE,"BOPGDP";"exp94-99",#N/A,FALSE,"EXP";"imp94-99",#N/A,FALSE,"IMP";"tt9499",#N/A,FALSE,"TT";"ss94-99",#N/A,FALSE,"SERV";"tran94-99",#N/A,FALSE,"TRAN";"dis95-98",#N/A,FALSE,"DISB";"amor94-99",#N/A,FALSE,"AMOR";"int94-98",#N/A,FALSE,"INT";"debt94-99",#N/A,FALSE,"DEBT"}</definedName>
    <definedName name="gggg" localSheetId="0" hidden="1">{"bop94-99",#N/A,FALSE,"BOP";"bgdp94-99",#N/A,FALSE,"BOPGDP";"exp94-99",#N/A,FALSE,"EXP";"imp94-99",#N/A,FALSE,"IMP";"tt9499",#N/A,FALSE,"TT";"ss94-99",#N/A,FALSE,"SERV";"tran94-99",#N/A,FALSE,"TRAN";"dis95-98",#N/A,FALSE,"DISB";"amor94-99",#N/A,FALSE,"AMOR";"int94-98",#N/A,FALSE,"INT";"debt94-99",#N/A,FALSE,"DEBT"}</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'[116]J(Priv.Cap)'!#REF!</definedName>
    <definedName name="ggggggggggggggg" localSheetId="8" hidden="1">#REF!</definedName>
    <definedName name="ggggggggggggggg" localSheetId="7" hidden="1">#REF!</definedName>
    <definedName name="ggggggggggggggg" hidden="1">#REF!</definedName>
    <definedName name="GGperc" localSheetId="8">#REF!</definedName>
    <definedName name="GGperc" localSheetId="7">#REF!</definedName>
    <definedName name="GGperc">#REF!</definedName>
    <definedName name="GGRG" localSheetId="8">#REF!</definedName>
    <definedName name="GGRG" localSheetId="7">#REF!</definedName>
    <definedName name="GGRG">#REF!</definedName>
    <definedName name="GGSB" localSheetId="8">[112]Q4!#REF!</definedName>
    <definedName name="GGSB" localSheetId="7">[112]Q4!#REF!</definedName>
    <definedName name="GGSB">[112]Q4!#REF!</definedName>
    <definedName name="GGSBXS" localSheetId="8">[112]Q4!#REF!</definedName>
    <definedName name="GGSBXS" localSheetId="7">[112]Q4!#REF!</definedName>
    <definedName name="GGSBXS">[112]Q4!#REF!</definedName>
    <definedName name="ght" localSheetId="8" hidden="1">{"Tab1",#N/A,FALSE,"P";"Tab2",#N/A,FALSE,"P"}</definedName>
    <definedName name="ght" localSheetId="0" hidden="1">{"Tab1",#N/A,FALSE,"P";"Tab2",#N/A,FALSE,"P"}</definedName>
    <definedName name="ght" localSheetId="7" hidden="1">{"Tab1",#N/A,FALSE,"P";"Tab2",#N/A,FALSE,"P"}</definedName>
    <definedName name="ght" hidden="1">{"Tab1",#N/A,FALSE,"P";"Tab2",#N/A,FALSE,"P"}</definedName>
    <definedName name="GL_Z" localSheetId="8">#REF!</definedName>
    <definedName name="GL_Z" localSheetId="7">#REF!</definedName>
    <definedName name="GL_Z">#REF!</definedName>
    <definedName name="gni">[91]GNIpc!$A$1:$R$235</definedName>
    <definedName name="goafrica" localSheetId="7">[117]!goafrica</definedName>
    <definedName name="goafrica">[117]!goafrica</definedName>
    <definedName name="goasia" localSheetId="7">[117]!goasia</definedName>
    <definedName name="goasia">[117]!goasia</definedName>
    <definedName name="GOB" localSheetId="8">#REF!</definedName>
    <definedName name="GOB" localSheetId="7">#REF!</definedName>
    <definedName name="GOB">#REF!</definedName>
    <definedName name="goeeup" localSheetId="7">[117]!goeeup</definedName>
    <definedName name="goeeup">[117]!goeeup</definedName>
    <definedName name="GOESC96" localSheetId="8">#REF!</definedName>
    <definedName name="GOESC96" localSheetId="7">#REF!</definedName>
    <definedName name="GOESC96">#REF!</definedName>
    <definedName name="goeurope" localSheetId="7">[117]!goeurope</definedName>
    <definedName name="goeurope">[117]!goeurope</definedName>
    <definedName name="golamerica" localSheetId="7">[117]!golamerica</definedName>
    <definedName name="golamerica">[117]!golamerica</definedName>
    <definedName name="gomeast" localSheetId="7">[117]!gomeast</definedName>
    <definedName name="gomeast">[117]!gomeast</definedName>
    <definedName name="gooecd" localSheetId="7">[117]!gooecd</definedName>
    <definedName name="gooecd">[117]!gooecd</definedName>
    <definedName name="goopec" localSheetId="7">[117]!goopec</definedName>
    <definedName name="goopec">[117]!goopec</definedName>
    <definedName name="gosummary" localSheetId="7">[117]!gosummary</definedName>
    <definedName name="gosummary">[117]!gosummary</definedName>
    <definedName name="_xlnm.Recorder" localSheetId="8">#REF!</definedName>
    <definedName name="_xlnm.Recorder" localSheetId="7">#REF!</definedName>
    <definedName name="_xlnm.Recorder">#REF!</definedName>
    <definedName name="Grace_IDA">[101]NPV!$B$25</definedName>
    <definedName name="Grace_IDA1" localSheetId="8">#REF!</definedName>
    <definedName name="Grace_IDA1" localSheetId="7">#REF!</definedName>
    <definedName name="Grace_IDA1">#REF!</definedName>
    <definedName name="Grace_NC" localSheetId="8">[101]NPV!#REF!</definedName>
    <definedName name="Grace_NC" localSheetId="7">[101]NPV!#REF!</definedName>
    <definedName name="Grace_NC">[101]NPV!#REF!</definedName>
    <definedName name="Grace1_IDA" localSheetId="8">#REF!</definedName>
    <definedName name="Grace1_IDA" localSheetId="7">#REF!</definedName>
    <definedName name="Grace1_IDA">#REF!</definedName>
    <definedName name="graf">#N/A</definedName>
    <definedName name="GRAF2">#N/A</definedName>
    <definedName name="GRAFDOM">#N/A</definedName>
    <definedName name="grafico">[5]!grafico</definedName>
    <definedName name="GRÁFICO_10.3.1.">'[88]GRÁFICO DE FONDO POR AFILIADO'!$A$3:$H$35</definedName>
    <definedName name="GRÁFICO_10.3.2">'[88]GRÁFICO DE FONDO POR AFILIADO'!$A$36:$H$68</definedName>
    <definedName name="GRÁFICO_10.3.3">'[88]GRÁFICO DE FONDO POR AFILIADO'!$A$69:$H$101</definedName>
    <definedName name="GRÁFICO_10.3.4.">'[88]GRÁFICO DE FONDO POR AFILIADO'!$A$103:$H$135</definedName>
    <definedName name="GRÁFICO_N_10.2.4." localSheetId="8">#REF!</definedName>
    <definedName name="GRÁFICO_N_10.2.4." localSheetId="7">#REF!</definedName>
    <definedName name="GRÁFICO_N_10.2.4.">#REF!</definedName>
    <definedName name="GRAFICO2">#N/A</definedName>
    <definedName name="gre" localSheetId="8" hidden="1">{"Riqfin97",#N/A,FALSE,"Tran";"Riqfinpro",#N/A,FALSE,"Tran"}</definedName>
    <definedName name="gre" localSheetId="0" hidden="1">{"Riqfin97",#N/A,FALSE,"Tran";"Riqfinpro",#N/A,FALSE,"Tran"}</definedName>
    <definedName name="gre" localSheetId="7" hidden="1">{"Riqfin97",#N/A,FALSE,"Tran";"Riqfinpro",#N/A,FALSE,"Tran"}</definedName>
    <definedName name="gre" hidden="1">{"Riqfin97",#N/A,FALSE,"Tran";"Riqfinpro",#N/A,FALSE,"Tran"}</definedName>
    <definedName name="Greece_wt">'[68]OECD wgt'!$B$19</definedName>
    <definedName name="grtrt" localSheetId="8" hidden="1">'[99]Fax a enviar'!#REF!</definedName>
    <definedName name="grtrt" localSheetId="7" hidden="1">'[99]Fax a enviar'!#REF!</definedName>
    <definedName name="grtrt" hidden="1">'[99]Fax a enviar'!#REF!</definedName>
    <definedName name="Gstd" localSheetId="8">#REF!</definedName>
    <definedName name="Gstd" localSheetId="7">#REF!</definedName>
    <definedName name="Gstd">#REF!</definedName>
    <definedName name="GT">'[64]GT%'!$C$5</definedName>
    <definedName name="gtryrtyr" localSheetId="8" hidden="1">#REF!</definedName>
    <definedName name="gtryrtyr" localSheetId="7" hidden="1">#REF!</definedName>
    <definedName name="gtryrtyr" hidden="1">#REF!</definedName>
    <definedName name="GUEBVIO" localSheetId="8" hidden="1">#REF!</definedName>
    <definedName name="GUEBVIO" localSheetId="7" hidden="1">#REF!</definedName>
    <definedName name="GUEBVIO" hidden="1">#REF!</definedName>
    <definedName name="GUIL" localSheetId="8">#REF!</definedName>
    <definedName name="GUIL" localSheetId="7">#REF!</definedName>
    <definedName name="GUIL">#REF!</definedName>
    <definedName name="GUIL1" localSheetId="7">#REF!</definedName>
    <definedName name="GUIL1">#REF!</definedName>
    <definedName name="GYEAR2021" localSheetId="7">[92]Gold!$B$583:$J$583</definedName>
    <definedName name="GYEAR2021">[92]Gold!$B$583:$J$583</definedName>
    <definedName name="GYEAR2022" localSheetId="7">[92]Gold!$K$583:$U$583</definedName>
    <definedName name="GYEAR2022">[92]Gold!$K$583:$U$583</definedName>
    <definedName name="gyu" localSheetId="8" hidden="1">{"Tab1",#N/A,FALSE,"P";"Tab2",#N/A,FALSE,"P"}</definedName>
    <definedName name="gyu" localSheetId="0" hidden="1">{"Tab1",#N/A,FALSE,"P";"Tab2",#N/A,FALSE,"P"}</definedName>
    <definedName name="gyu" localSheetId="7" hidden="1">{"Tab1",#N/A,FALSE,"P";"Tab2",#N/A,FALSE,"P"}</definedName>
    <definedName name="gyu" hidden="1">{"Tab1",#N/A,FALSE,"P";"Tab2",#N/A,FALSE,"P"}</definedName>
    <definedName name="h" localSheetId="8" hidden="1">#REF!</definedName>
    <definedName name="h" localSheetId="7" hidden="1">#REF!</definedName>
    <definedName name="h" hidden="1">#REF!</definedName>
    <definedName name="hdhdfghdf" localSheetId="8" hidden="1">{"Minpmon",#N/A,FALSE,"Monthinput"}</definedName>
    <definedName name="hdhdfghdf" localSheetId="0" hidden="1">{"Minpmon",#N/A,FALSE,"Monthinput"}</definedName>
    <definedName name="hdhdfghdf" localSheetId="7" hidden="1">{"Minpmon",#N/A,FALSE,"Monthinput"}</definedName>
    <definedName name="hdhdfghdf" hidden="1">{"Minpmon",#N/A,FALSE,"Monthinput"}</definedName>
    <definedName name="HEADING" localSheetId="8">#REF!</definedName>
    <definedName name="HEADING" localSheetId="7">#REF!</definedName>
    <definedName name="HEADING">#REF!</definedName>
    <definedName name="Heading2" localSheetId="8">#REF!</definedName>
    <definedName name="Heading2" localSheetId="7">#REF!</definedName>
    <definedName name="Heading2">#REF!</definedName>
    <definedName name="Heading39">'[48]shared data'!$A$1:$G$5</definedName>
    <definedName name="hfhf" localSheetId="8">#REF!</definedName>
    <definedName name="hfhf" localSheetId="7">#REF!</definedName>
    <definedName name="hfhf">#REF!</definedName>
    <definedName name="hfhfhf" localSheetId="7" hidden="1">'[93]Fax a enviar'!#REF!</definedName>
    <definedName name="hfhfhf" hidden="1">'[93]Fax a enviar'!#REF!</definedName>
    <definedName name="hhh" localSheetId="7" hidden="1">'[118]J(Priv.Cap)'!#REF!</definedName>
    <definedName name="hhh" hidden="1">'[118]J(Priv.Cap)'!#REF!</definedName>
    <definedName name="HHHH" localSheetId="8" hidden="1">#REF!</definedName>
    <definedName name="HHHH" localSheetId="7" hidden="1">#REF!</definedName>
    <definedName name="HHHH" hidden="1">#REF!</definedName>
    <definedName name="hhhhh" localSheetId="8" hidden="1">{"Tab1",#N/A,FALSE,"P";"Tab2",#N/A,FALSE,"P"}</definedName>
    <definedName name="hhhhh" localSheetId="0" hidden="1">{"Tab1",#N/A,FALSE,"P";"Tab2",#N/A,FALSE,"P"}</definedName>
    <definedName name="hhhhh" localSheetId="7" hidden="1">{"Tab1",#N/A,FALSE,"P";"Tab2",#N/A,FALSE,"P"}</definedName>
    <definedName name="hhhhh" hidden="1">{"Tab1",#N/A,FALSE,"P";"Tab2",#N/A,FALSE,"P"}</definedName>
    <definedName name="hhhhhh" localSheetId="8" hidden="1">{"bop94-99",#N/A,FALSE,"BOP";"bgdp94-99",#N/A,FALSE,"BOPGDP";"exp94-99",#N/A,FALSE,"EXP";"imp94-99",#N/A,FALSE,"IMP";"tt9499",#N/A,FALSE,"TT";"ss94-99",#N/A,FALSE,"SERV";"tran94-99",#N/A,FALSE,"TRAN";"dis95-98",#N/A,FALSE,"DISB";"amor94-99",#N/A,FALSE,"AMOR";"int94-98",#N/A,FALSE,"INT";"debt94-99",#N/A,FALSE,"DEBT"}</definedName>
    <definedName name="hhhhhh" localSheetId="0" hidden="1">{"bop94-99",#N/A,FALSE,"BOP";"bgdp94-99",#N/A,FALSE,"BOPGDP";"exp94-99",#N/A,FALSE,"EXP";"imp94-99",#N/A,FALSE,"IMP";"tt9499",#N/A,FALSE,"TT";"ss94-99",#N/A,FALSE,"SERV";"tran94-99",#N/A,FALSE,"TRAN";"dis95-98",#N/A,FALSE,"DISB";"amor94-99",#N/A,FALSE,"AMOR";"int94-98",#N/A,FALSE,"INT";"debt94-99",#N/A,FALSE,"DEBT"}</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8">#REF!</definedName>
    <definedName name="High_external" localSheetId="7">#REF!</definedName>
    <definedName name="High_external">#REF!</definedName>
    <definedName name="High_fiscal" localSheetId="8">#REF!</definedName>
    <definedName name="High_fiscal" localSheetId="7">#REF!</definedName>
    <definedName name="High_fiscal">#REF!</definedName>
    <definedName name="High_growth_extended" localSheetId="8">#REF!</definedName>
    <definedName name="High_growth_extended" localSheetId="7">#REF!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'[69]Inter-Bank'!$L$5</definedName>
    <definedName name="hio" localSheetId="8" hidden="1">{"Tab1",#N/A,FALSE,"P";"Tab2",#N/A,FALSE,"P"}</definedName>
    <definedName name="hio" localSheetId="0" hidden="1">{"Tab1",#N/A,FALSE,"P";"Tab2",#N/A,FALSE,"P"}</definedName>
    <definedName name="hio" localSheetId="7" hidden="1">{"Tab1",#N/A,FALSE,"P";"Tab2",#N/A,FALSE,"P"}</definedName>
    <definedName name="hio" hidden="1">{"Tab1",#N/A,FALSE,"P";"Tab2",#N/A,FALSE,"P"}</definedName>
    <definedName name="HIPCDATA" localSheetId="8">#REF!</definedName>
    <definedName name="HIPCDATA" localSheetId="7">#REF!</definedName>
    <definedName name="HIPCDATA">#REF!</definedName>
    <definedName name="hjkhgkky" localSheetId="8" hidden="1">'[99]Fax a enviar'!#REF!</definedName>
    <definedName name="hjkhgkky" localSheetId="7" hidden="1">'[99]Fax a enviar'!#REF!</definedName>
    <definedName name="hjkhgkky" hidden="1">'[99]Fax a enviar'!#REF!</definedName>
    <definedName name="hkh" localSheetId="8" hidden="1">#REF!</definedName>
    <definedName name="hkh" localSheetId="7" hidden="1">#REF!</definedName>
    <definedName name="hkh" hidden="1">#REF!</definedName>
    <definedName name="hkhkh" localSheetId="8" hidden="1">#REF!</definedName>
    <definedName name="hkhkh" localSheetId="7" hidden="1">#REF!</definedName>
    <definedName name="hkhkh" hidden="1">#REF!</definedName>
    <definedName name="hola" localSheetId="8">#REF!</definedName>
    <definedName name="hola" localSheetId="7">#REF!</definedName>
    <definedName name="hola">#REF!</definedName>
    <definedName name="holalalala" localSheetId="8" hidden="1">'[36]Fax a enviar'!#REF!</definedName>
    <definedName name="holalalala" localSheetId="7" hidden="1">'[36]Fax a enviar'!#REF!</definedName>
    <definedName name="holalalala" hidden="1">'[36]Fax a enviar'!#REF!</definedName>
    <definedName name="holallll" localSheetId="8">#REF!</definedName>
    <definedName name="holallll" localSheetId="7">#REF!</definedName>
    <definedName name="holallll">#REF!</definedName>
    <definedName name="hora" localSheetId="8">[23]Programa!#REF!</definedName>
    <definedName name="hora" localSheetId="7">[23]Programa!#REF!</definedName>
    <definedName name="hora">[23]Programa!#REF!</definedName>
    <definedName name="HOSP96" localSheetId="8">#REF!</definedName>
    <definedName name="HOSP96" localSheetId="7">#REF!</definedName>
    <definedName name="HOSP96">#REF!</definedName>
    <definedName name="hpu" localSheetId="8" hidden="1">{"Tab1",#N/A,FALSE,"P";"Tab2",#N/A,FALSE,"P"}</definedName>
    <definedName name="hpu" localSheetId="0" hidden="1">{"Tab1",#N/A,FALSE,"P";"Tab2",#N/A,FALSE,"P"}</definedName>
    <definedName name="hpu" localSheetId="7" hidden="1">{"Tab1",#N/A,FALSE,"P";"Tab2",#N/A,FALSE,"P"}</definedName>
    <definedName name="hpu" hidden="1">{"Tab1",#N/A,FALSE,"P";"Tab2",#N/A,FALSE,"P"}</definedName>
    <definedName name="HTML_CodePage" hidden="1">1252</definedName>
    <definedName name="HTML_Control" localSheetId="8" hidden="1">{"'para SB'!$A$1318:$F$1381"}</definedName>
    <definedName name="HTML_Control" localSheetId="0" hidden="1">{"'para SB'!$A$1318:$F$1381"}</definedName>
    <definedName name="HTML_Control" localSheetId="7"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8" hidden="1">{"Tab1",#N/A,FALSE,"P";"Tab2",#N/A,FALSE,"P"}</definedName>
    <definedName name="hui" localSheetId="0" hidden="1">{"Tab1",#N/A,FALSE,"P";"Tab2",#N/A,FALSE,"P"}</definedName>
    <definedName name="hui" localSheetId="7" hidden="1">{"Tab1",#N/A,FALSE,"P";"Tab2",#N/A,FALSE,"P"}</definedName>
    <definedName name="hui" hidden="1">{"Tab1",#N/A,FALSE,"P";"Tab2",#N/A,FALSE,"P"}</definedName>
    <definedName name="huo" localSheetId="8" hidden="1">{"Tab1",#N/A,FALSE,"P";"Tab2",#N/A,FALSE,"P"}</definedName>
    <definedName name="huo" localSheetId="0" hidden="1">{"Tab1",#N/A,FALSE,"P";"Tab2",#N/A,FALSE,"P"}</definedName>
    <definedName name="huo" localSheetId="7" hidden="1">{"Tab1",#N/A,FALSE,"P";"Tab2",#N/A,FALSE,"P"}</definedName>
    <definedName name="huo" hidden="1">{"Tab1",#N/A,FALSE,"P";"Tab2",#N/A,FALSE,"P"}</definedName>
    <definedName name="hutyu7" localSheetId="8" hidden="1">#REF!</definedName>
    <definedName name="hutyu7" localSheetId="7" hidden="1">#REF!</definedName>
    <definedName name="hutyu7" hidden="1">#REF!</definedName>
    <definedName name="HVYNONO1" localSheetId="8">[67]nonopec!#REF!</definedName>
    <definedName name="HVYNONO1" localSheetId="7">[67]nonopec!#REF!</definedName>
    <definedName name="HVYNONO1">[67]nonopec!#REF!</definedName>
    <definedName name="HVYNONO2" localSheetId="8">[67]nonopec!#REF!</definedName>
    <definedName name="HVYNONO2" localSheetId="7">[67]nonopec!#REF!</definedName>
    <definedName name="HVYNONO2">[67]nonopec!#REF!</definedName>
    <definedName name="HVYNONOPEC" localSheetId="7">[67]nonopec!#REF!</definedName>
    <definedName name="HVYNONOPEC">[67]nonopec!#REF!</definedName>
    <definedName name="HVYOECD">[67]nonopec!#REF!</definedName>
    <definedName name="HVYOPEC">[67]nonopec!#REF!</definedName>
    <definedName name="HVYSUMM">[67]nonopec!#REF!</definedName>
    <definedName name="i" localSheetId="8">#REF!</definedName>
    <definedName name="i" localSheetId="7">#REF!</definedName>
    <definedName name="i">#REF!</definedName>
    <definedName name="i2std" localSheetId="8">#REF!</definedName>
    <definedName name="i2std" localSheetId="7">#REF!</definedName>
    <definedName name="i2std">#REF!</definedName>
    <definedName name="iave" localSheetId="8">#REF!</definedName>
    <definedName name="iave" localSheetId="7">#REF!</definedName>
    <definedName name="iave">#REF!</definedName>
    <definedName name="ibank1">#REF!</definedName>
    <definedName name="ibank2">#REF!</definedName>
    <definedName name="ibank3">#REF!</definedName>
    <definedName name="IBCA">'[64]IBCA-MOODY´S'!$C$4</definedName>
    <definedName name="Ibrd">[54]CIRRs!$C$63</definedName>
    <definedName name="Iceland_wt">'[68]OECD wgt'!$B$21</definedName>
    <definedName name="IDA">[54]CIRRs!$C$64</definedName>
    <definedName name="IDA_assistance">'[119]tab 14'!$B$6:$U$25</definedName>
    <definedName name="IDAr" localSheetId="8">#REF!</definedName>
    <definedName name="IDAr" localSheetId="7">#REF!</definedName>
    <definedName name="IDAr">#REF!</definedName>
    <definedName name="IDB" localSheetId="8">#REF!</definedName>
    <definedName name="IDB" localSheetId="7">#REF!</definedName>
    <definedName name="IDB">#REF!</definedName>
    <definedName name="IESS" localSheetId="8">#REF!</definedName>
    <definedName name="IESS" localSheetId="7">#REF!</definedName>
    <definedName name="IESS">#REF!</definedName>
    <definedName name="Ifad">[54]CIRRs!$C$65</definedName>
    <definedName name="IFSASSETS" localSheetId="8">#REF!</definedName>
    <definedName name="IFSASSETS" localSheetId="7">#REF!</definedName>
    <definedName name="IFSASSETS">#REF!</definedName>
    <definedName name="IFSLIABS" localSheetId="8">#REF!</definedName>
    <definedName name="IFSLIABS" localSheetId="7">#REF!</definedName>
    <definedName name="IFSLIABS">#REF!</definedName>
    <definedName name="ii" localSheetId="8" hidden="1">{"Tab1",#N/A,FALSE,"P";"Tab2",#N/A,FALSE,"P"}</definedName>
    <definedName name="ii" localSheetId="0" hidden="1">{"Tab1",#N/A,FALSE,"P";"Tab2",#N/A,FALSE,"P"}</definedName>
    <definedName name="ii" localSheetId="7" hidden="1">{"Tab1",#N/A,FALSE,"P";"Tab2",#N/A,FALSE,"P"}</definedName>
    <definedName name="ii" hidden="1">{"Tab1",#N/A,FALSE,"P";"Tab2",#N/A,FALSE,"P"}</definedName>
    <definedName name="iii" localSheetId="8" hidden="1">{"Riqfin97",#N/A,FALSE,"Tran";"Riqfinpro",#N/A,FALSE,"Tran"}</definedName>
    <definedName name="iii" localSheetId="0" hidden="1">{"Riqfin97",#N/A,FALSE,"Tran";"Riqfinpro",#N/A,FALSE,"Tran"}</definedName>
    <definedName name="iii" localSheetId="7" hidden="1">{"Riqfin97",#N/A,FALSE,"Tran";"Riqfinpro",#N/A,FALSE,"Tran"}</definedName>
    <definedName name="iii" hidden="1">{"Riqfin97",#N/A,FALSE,"Tran";"Riqfinpro",#N/A,FALSE,"Tran"}</definedName>
    <definedName name="iiiiiiiiiii" localSheetId="8" hidden="1">#REF!</definedName>
    <definedName name="iiiiiiiiiii" localSheetId="7" hidden="1">#REF!</definedName>
    <definedName name="iiiiiiiiiii" hidden="1">#REF!</definedName>
    <definedName name="iiiiiiiiiiii" localSheetId="8" hidden="1">'[93]Fax a enviar'!#REF!</definedName>
    <definedName name="iiiiiiiiiiii" localSheetId="7" hidden="1">'[93]Fax a enviar'!#REF!</definedName>
    <definedName name="iiiiiiiiiiii" hidden="1">'[93]Fax a enviar'!#REF!</definedName>
    <definedName name="iiiiiiiiiiiiiiiii" localSheetId="8" hidden="1">'[93]Fax a enviar'!#REF!</definedName>
    <definedName name="iiiiiiiiiiiiiiiii" localSheetId="7" hidden="1">'[93]Fax a enviar'!#REF!</definedName>
    <definedName name="iiiiiiiiiiiiiiiii" hidden="1">'[93]Fax a enviar'!#REF!</definedName>
    <definedName name="iiiiiiiiiiiiiiiiiiiiiiiiii" localSheetId="8" hidden="1">#REF!</definedName>
    <definedName name="iiiiiiiiiiiiiiiiiiiiiiiiii" localSheetId="7" hidden="1">#REF!</definedName>
    <definedName name="iiiiiiiiiiiiiiiiiiiiiiiiii" hidden="1">#REF!</definedName>
    <definedName name="iiiooo" localSheetId="8">#REF!</definedName>
    <definedName name="iiiooo" localSheetId="7">#REF!</definedName>
    <definedName name="iiiooo">#REF!</definedName>
    <definedName name="IKR" localSheetId="8">#REF!</definedName>
    <definedName name="IKR" localSheetId="7">#REF!</definedName>
    <definedName name="IKR">#REF!</definedName>
    <definedName name="ilo" localSheetId="8" hidden="1">{"Riqfin97",#N/A,FALSE,"Tran";"Riqfinpro",#N/A,FALSE,"Tran"}</definedName>
    <definedName name="ilo" localSheetId="0" hidden="1">{"Riqfin97",#N/A,FALSE,"Tran";"Riqfinpro",#N/A,FALSE,"Tran"}</definedName>
    <definedName name="ilo" localSheetId="7" hidden="1">{"Riqfin97",#N/A,FALSE,"Tran";"Riqfinpro",#N/A,FALSE,"Tran"}</definedName>
    <definedName name="ilo" hidden="1">{"Riqfin97",#N/A,FALSE,"Tran";"Riqfinpro",#N/A,FALSE,"Tran"}</definedName>
    <definedName name="ilu" localSheetId="8" hidden="1">{"Riqfin97",#N/A,FALSE,"Tran";"Riqfinpro",#N/A,FALSE,"Tran"}</definedName>
    <definedName name="ilu" localSheetId="0" hidden="1">{"Riqfin97",#N/A,FALSE,"Tran";"Riqfinpro",#N/A,FALSE,"Tran"}</definedName>
    <definedName name="ilu" localSheetId="7" hidden="1">{"Riqfin97",#N/A,FALSE,"Tran";"Riqfinpro",#N/A,FALSE,"Tran"}</definedName>
    <definedName name="ilu" hidden="1">{"Riqfin97",#N/A,FALSE,"Tran";"Riqfinpro",#N/A,FALSE,"Tran"}</definedName>
    <definedName name="IM" localSheetId="8">#REF!</definedName>
    <definedName name="IM" localSheetId="7">#REF!</definedName>
    <definedName name="IM">#REF!</definedName>
    <definedName name="ima" localSheetId="8">#REF!</definedName>
    <definedName name="ima" localSheetId="7">#REF!</definedName>
    <definedName name="ima">#REF!</definedName>
    <definedName name="imaor" localSheetId="8">#REF!</definedName>
    <definedName name="imaor" localSheetId="7">#REF!</definedName>
    <definedName name="imaor">#REF!</definedName>
    <definedName name="IMF" localSheetId="7">#REF!</definedName>
    <definedName name="IMF">#REF!</definedName>
    <definedName name="impacto">#REF!</definedName>
    <definedName name="Importaciones" localSheetId="7" hidden="1">'[16]Base Original'!#REF!</definedName>
    <definedName name="Importaciones" hidden="1">'[16]Base Original'!#REF!</definedName>
    <definedName name="impresionueva" localSheetId="8">#REF!</definedName>
    <definedName name="impresionueva" localSheetId="7">#REF!</definedName>
    <definedName name="impresionueva">#REF!</definedName>
    <definedName name="Imprimir_área_IM" localSheetId="8">#REF!</definedName>
    <definedName name="Imprimir_área_IM" localSheetId="7">#REF!</definedName>
    <definedName name="Imprimir_área_IM">#REF!</definedName>
    <definedName name="ind" localSheetId="8">#REF!</definedName>
    <definedName name="ind" localSheetId="7">#REF!</definedName>
    <definedName name="ind">#REF!</definedName>
    <definedName name="INDICE" localSheetId="8">[23]Programa!#REF!</definedName>
    <definedName name="INDICE" localSheetId="7">[23]Programa!#REF!</definedName>
    <definedName name="INDICE">[23]Programa!#REF!</definedName>
    <definedName name="INDICEPRODUCCIO" localSheetId="8">#REF!</definedName>
    <definedName name="INDICEPRODUCCIO" localSheetId="7">#REF!</definedName>
    <definedName name="INDICEPRODUCCIO">#REF!</definedName>
    <definedName name="indigo">#N/A</definedName>
    <definedName name="INE" localSheetId="8">#REF!</definedName>
    <definedName name="INE" localSheetId="7">#REF!</definedName>
    <definedName name="INE">#REF!</definedName>
    <definedName name="INECEL" localSheetId="8">#REF!</definedName>
    <definedName name="INECEL" localSheetId="7">#REF!</definedName>
    <definedName name="INECEL">#REF!</definedName>
    <definedName name="INF">[87]SUPUESTOS!A$21</definedName>
    <definedName name="INFISC1" localSheetId="8">#REF!</definedName>
    <definedName name="INFISC1" localSheetId="7">#REF!</definedName>
    <definedName name="INFISC1">#REF!</definedName>
    <definedName name="INFISC2" localSheetId="8">#REF!</definedName>
    <definedName name="INFISC2" localSheetId="7">#REF!</definedName>
    <definedName name="INFISC2">#REF!</definedName>
    <definedName name="Inflation">[86]CPI!$A$210:$M$354</definedName>
    <definedName name="info" localSheetId="8">#REF!</definedName>
    <definedName name="info" localSheetId="7">#REF!</definedName>
    <definedName name="info">#REF!</definedName>
    <definedName name="INFOGER" localSheetId="8">[61]BCP!#REF!</definedName>
    <definedName name="INFOGER" localSheetId="7">[61]BCP!#REF!</definedName>
    <definedName name="INFOGER">[61]BCP!#REF!</definedName>
    <definedName name="infonotes" localSheetId="8">#REF!</definedName>
    <definedName name="infonotes" localSheetId="7">#REF!</definedName>
    <definedName name="infonotes">#REF!</definedName>
    <definedName name="INGOES96" localSheetId="8">#REF!</definedName>
    <definedName name="INGOES96" localSheetId="7">#REF!</definedName>
    <definedName name="INGOES96">#REF!</definedName>
    <definedName name="INGRESOS" localSheetId="8">#REF!</definedName>
    <definedName name="INGRESOS" localSheetId="7">#REF!</definedName>
    <definedName name="INGRESOS">#REF!</definedName>
    <definedName name="INIT" localSheetId="7">#REF!</definedName>
    <definedName name="INIT">#REF!</definedName>
    <definedName name="INMN">#REF!</definedName>
    <definedName name="INPROJ">#REF!</definedName>
    <definedName name="INPUT_2" localSheetId="7">[20]Input!#REF!</definedName>
    <definedName name="INPUT_2">[20]Input!#REF!</definedName>
    <definedName name="INPUT_4" localSheetId="7">[20]Input!#REF!</definedName>
    <definedName name="INPUT_4">[20]Input!#REF!</definedName>
    <definedName name="INPUTSB" localSheetId="8">#REF!</definedName>
    <definedName name="INPUTSB" localSheetId="7">#REF!</definedName>
    <definedName name="INPUTSB">#REF!</definedName>
    <definedName name="Inst_ReportHeader" localSheetId="8">#REF!</definedName>
    <definedName name="Inst_ReportHeader" localSheetId="7">#REF!</definedName>
    <definedName name="Inst_ReportHeader">#REF!</definedName>
    <definedName name="Inst_Response">[120]Master!$AK$5:$AK$10</definedName>
    <definedName name="InstitutionName" localSheetId="8">#REF!</definedName>
    <definedName name="InstitutionName" localSheetId="7">#REF!</definedName>
    <definedName name="InstitutionName">#REF!</definedName>
    <definedName name="int" localSheetId="8">#REF!</definedName>
    <definedName name="int" localSheetId="7">#REF!</definedName>
    <definedName name="int">#REF!</definedName>
    <definedName name="Int.Crédito">'[52]Ranking Bancario'!$BF$5:$BJ$54</definedName>
    <definedName name="Int.Inv">'[52]Ranking Bancario'!$BN$5:$BR$54</definedName>
    <definedName name="INTERES" localSheetId="8">#REF!</definedName>
    <definedName name="INTERES" localSheetId="7">#REF!</definedName>
    <definedName name="INTERES">#REF!</definedName>
    <definedName name="INTEREST" localSheetId="8">#REF!</definedName>
    <definedName name="INTEREST" localSheetId="7">#REF!</definedName>
    <definedName name="INTEREST">#REF!</definedName>
    <definedName name="Interest_IDA">[101]NPV!$B$27</definedName>
    <definedName name="Interest_IDA1" localSheetId="8">#REF!</definedName>
    <definedName name="Interest_IDA1" localSheetId="7">#REF!</definedName>
    <definedName name="Interest_IDA1">#REF!</definedName>
    <definedName name="Interest_NC" localSheetId="8">[101]NPV!#REF!</definedName>
    <definedName name="Interest_NC" localSheetId="7">[101]NPV!#REF!</definedName>
    <definedName name="Interest_NC">[101]NPV!#REF!</definedName>
    <definedName name="InterestRate" localSheetId="8">#REF!</definedName>
    <definedName name="InterestRate" localSheetId="7">#REF!</definedName>
    <definedName name="InterestRate">#REF!</definedName>
    <definedName name="inthalf">[121]Sheet4!$C$58:$G$112</definedName>
    <definedName name="INTR_NEW" localSheetId="8">[60]Debt!#REF!</definedName>
    <definedName name="INTR_NEW" localSheetId="7">[60]Debt!#REF!</definedName>
    <definedName name="INTR_NEW">[60]Debt!#REF!</definedName>
    <definedName name="INTR_OLD" localSheetId="8">[60]Debt!#REF!</definedName>
    <definedName name="INTR_OLD" localSheetId="7">[60]Debt!#REF!</definedName>
    <definedName name="INTR_OLD">[60]Debt!#REF!</definedName>
    <definedName name="INTR_RAT" localSheetId="8">[60]Debt!#REF!</definedName>
    <definedName name="INTR_RAT" localSheetId="7">[60]Debt!#REF!</definedName>
    <definedName name="INTR_RAT">[60]Debt!#REF!</definedName>
    <definedName name="INTR_TOT" localSheetId="8">[60]Debt!#REF!</definedName>
    <definedName name="INTR_TOT" localSheetId="7">[60]Debt!#REF!</definedName>
    <definedName name="INTR_TOT">[60]Debt!#REF!</definedName>
    <definedName name="IPC" localSheetId="7">[122]ipc!#REF!</definedName>
    <definedName name="IPC">[122]ipc!#REF!</definedName>
    <definedName name="ipc98j">[23]Programa!#REF!</definedName>
    <definedName name="ipc98s" localSheetId="8">#REF!</definedName>
    <definedName name="ipc98s" localSheetId="7">#REF!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'[68]OECD wgt'!$B$22</definedName>
    <definedName name="IRLS" localSheetId="8">#REF!</definedName>
    <definedName name="IRLS" localSheetId="7">#REF!</definedName>
    <definedName name="IRLS">#REF!</definedName>
    <definedName name="IRLS1" localSheetId="8">#REF!</definedName>
    <definedName name="IRLS1" localSheetId="7">#REF!</definedName>
    <definedName name="IRLS1">#REF!</definedName>
    <definedName name="IRP" localSheetId="8">#REF!</definedName>
    <definedName name="IRP" localSheetId="7">#REF!</definedName>
    <definedName name="IRP">#REF!</definedName>
    <definedName name="ISD">#REF!</definedName>
    <definedName name="IsDB">[54]CIRRs!$C$68</definedName>
    <definedName name="ishocked" localSheetId="8">#REF!</definedName>
    <definedName name="ishocked" localSheetId="7">#REF!</definedName>
    <definedName name="ishocked">#REF!</definedName>
    <definedName name="ishocked2" localSheetId="8">#REF!</definedName>
    <definedName name="ishocked2" localSheetId="7">#REF!</definedName>
    <definedName name="ishocked2">#REF!</definedName>
    <definedName name="ISSS96" localSheetId="8">#REF!</definedName>
    <definedName name="ISSS96" localSheetId="7">#REF!</definedName>
    <definedName name="ISSS96">#REF!</definedName>
    <definedName name="ISTA96">#REF!</definedName>
    <definedName name="istd">#REF!</definedName>
    <definedName name="Italy_wt">'[68]OECD wgt'!$B$8</definedName>
    <definedName name="ITL" localSheetId="8">#REF!</definedName>
    <definedName name="ITL" localSheetId="7">#REF!</definedName>
    <definedName name="ITL">#REF!</definedName>
    <definedName name="iuf.kugj">#N/A</definedName>
    <definedName name="iyiyiy" localSheetId="8" hidden="1">#REF!</definedName>
    <definedName name="iyiyiy" localSheetId="7" hidden="1">#REF!</definedName>
    <definedName name="iyiyiy" hidden="1">#REF!</definedName>
    <definedName name="JA" localSheetId="8">#REF!</definedName>
    <definedName name="JA" localSheetId="7">#REF!</definedName>
    <definedName name="JA">#REF!</definedName>
    <definedName name="jagu4" localSheetId="8">#REF!</definedName>
    <definedName name="jagu4" localSheetId="7">#REF!</definedName>
    <definedName name="jagu4">#REF!</definedName>
    <definedName name="JAPCRUDE87" localSheetId="7">#REF!</definedName>
    <definedName name="JAPCRUDE87">#REF!</definedName>
    <definedName name="JAPCRUDE88" localSheetId="7">#REF!</definedName>
    <definedName name="JAPCRUDE88">#REF!</definedName>
    <definedName name="JAPPROD87" localSheetId="7">#REF!</definedName>
    <definedName name="JAPPROD87">#REF!</definedName>
    <definedName name="JAPPROD88" localSheetId="7">#REF!</definedName>
    <definedName name="JAPPROD88">#REF!</definedName>
    <definedName name="JAPTOT87" localSheetId="7">#REF!</definedName>
    <definedName name="JAPTOT87">#REF!</definedName>
    <definedName name="JAPTOT88" localSheetId="7">#REF!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8">#REF!</definedName>
    <definedName name="JJ" localSheetId="7">#REF!</definedName>
    <definedName name="JJ">#REF!</definedName>
    <definedName name="jjj" localSheetId="7" hidden="1">'[65]Fax a enviar'!#REF!</definedName>
    <definedName name="jjj" hidden="1">'[65]Fax a enviar'!#REF!</definedName>
    <definedName name="jjjj" localSheetId="8" hidden="1">{"Tab1",#N/A,FALSE,"P";"Tab2",#N/A,FALSE,"P"}</definedName>
    <definedName name="jjjj" localSheetId="0" hidden="1">{"Tab1",#N/A,FALSE,"P";"Tab2",#N/A,FALSE,"P"}</definedName>
    <definedName name="jjjj" localSheetId="7" hidden="1">{"Tab1",#N/A,FALSE,"P";"Tab2",#N/A,FALSE,"P"}</definedName>
    <definedName name="jjjj" hidden="1">{"Tab1",#N/A,FALSE,"P";"Tab2",#N/A,FALSE,"P"}</definedName>
    <definedName name="jjjjjj" hidden="1">'[116]J(Priv.Cap)'!#REF!</definedName>
    <definedName name="JJJJJJJJJJ" localSheetId="8" hidden="1">#REF!</definedName>
    <definedName name="JJJJJJJJJJ" localSheetId="7" hidden="1">#REF!</definedName>
    <definedName name="JJJJJJJJJJ" hidden="1">#REF!</definedName>
    <definedName name="jjjjjjjjjjjjjjjjjj" localSheetId="8" hidden="1">{"Tab1",#N/A,FALSE,"P";"Tab2",#N/A,FALSE,"P"}</definedName>
    <definedName name="jjjjjjjjjjjjjjjjjj" localSheetId="0" hidden="1">{"Tab1",#N/A,FALSE,"P";"Tab2",#N/A,FALSE,"P"}</definedName>
    <definedName name="jjjjjjjjjjjjjjjjjj" localSheetId="7" hidden="1">{"Tab1",#N/A,FALSE,"P";"Tab2",#N/A,FALSE,"P"}</definedName>
    <definedName name="jjjjjjjjjjjjjjjjjj" hidden="1">{"Tab1",#N/A,FALSE,"P";"Tab2",#N/A,FALSE,"P"}</definedName>
    <definedName name="jkk" localSheetId="8" hidden="1">{#N/A,#N/A,FALSE,"NFPS GDP"}</definedName>
    <definedName name="jkk" localSheetId="0" hidden="1">{#N/A,#N/A,FALSE,"NFPS GDP"}</definedName>
    <definedName name="jkk" localSheetId="7" hidden="1">{#N/A,#N/A,FALSE,"NFPS GDP"}</definedName>
    <definedName name="jkk" hidden="1">{#N/A,#N/A,FALSE,"NFPS GDP"}</definedName>
    <definedName name="JPY" localSheetId="8">#REF!</definedName>
    <definedName name="JPY" localSheetId="7">#REF!</definedName>
    <definedName name="JPY">#REF!</definedName>
    <definedName name="JR" localSheetId="8">#REF!</definedName>
    <definedName name="JR" localSheetId="7">#REF!</definedName>
    <definedName name="JR">#REF!</definedName>
    <definedName name="jui" localSheetId="8" hidden="1">{"Riqfin97",#N/A,FALSE,"Tran";"Riqfinpro",#N/A,FALSE,"Tran"}</definedName>
    <definedName name="jui" localSheetId="0" hidden="1">{"Riqfin97",#N/A,FALSE,"Tran";"Riqfinpro",#N/A,FALSE,"Tran"}</definedName>
    <definedName name="jui" localSheetId="7" hidden="1">{"Riqfin97",#N/A,FALSE,"Tran";"Riqfinpro",#N/A,FALSE,"Tran"}</definedName>
    <definedName name="jui" hidden="1">{"Riqfin97",#N/A,FALSE,"Tran";"Riqfinpro",#N/A,FALSE,"Tran"}</definedName>
    <definedName name="JUL._89" localSheetId="8">#REF!</definedName>
    <definedName name="JUL._89" localSheetId="7">#REF!</definedName>
    <definedName name="JUL._89">#REF!</definedName>
    <definedName name="JUN._89" localSheetId="8">#REF!</definedName>
    <definedName name="JUN._89" localSheetId="7">#REF!</definedName>
    <definedName name="JUN._89">#REF!</definedName>
    <definedName name="JUNIO">'[106]Ranking Bancario'!$Z$4:$AD$54</definedName>
    <definedName name="JUROS" localSheetId="8">#REF!</definedName>
    <definedName name="JUROS" localSheetId="7">#REF!</definedName>
    <definedName name="JUROS">#REF!</definedName>
    <definedName name="jutjugyj" localSheetId="8" hidden="1">#REF!</definedName>
    <definedName name="jutjugyj" localSheetId="7" hidden="1">#REF!</definedName>
    <definedName name="jutjugyj" hidden="1">#REF!</definedName>
    <definedName name="juy" localSheetId="8" hidden="1">{"Tab1",#N/A,FALSE,"P";"Tab2",#N/A,FALSE,"P"}</definedName>
    <definedName name="juy" localSheetId="0" hidden="1">{"Tab1",#N/A,FALSE,"P";"Tab2",#N/A,FALSE,"P"}</definedName>
    <definedName name="juy" localSheetId="7" hidden="1">{"Tab1",#N/A,FALSE,"P";"Tab2",#N/A,FALSE,"P"}</definedName>
    <definedName name="juy" hidden="1">{"Tab1",#N/A,FALSE,"P";"Tab2",#N/A,FALSE,"P"}</definedName>
    <definedName name="k" localSheetId="8" hidden="1">{"Main Economic Indicators",#N/A,FALSE,"C"}</definedName>
    <definedName name="k" localSheetId="0" hidden="1">{"Main Economic Indicators",#N/A,FALSE,"C"}</definedName>
    <definedName name="k" localSheetId="7" hidden="1">{"Main Economic Indicators",#N/A,FALSE,"C"}</definedName>
    <definedName name="k" hidden="1">{"Main Economic Indicators",#N/A,FALSE,"C"}</definedName>
    <definedName name="KD" localSheetId="8">#REF!</definedName>
    <definedName name="KD" localSheetId="7">#REF!</definedName>
    <definedName name="KD">#REF!</definedName>
    <definedName name="KD1A" localSheetId="8">#REF!</definedName>
    <definedName name="KD1A" localSheetId="7">#REF!</definedName>
    <definedName name="KD1A">#REF!</definedName>
    <definedName name="khkh" localSheetId="8" hidden="1">'[93]Fax a enviar'!#REF!</definedName>
    <definedName name="khkh" localSheetId="7" hidden="1">'[93]Fax a enviar'!#REF!</definedName>
    <definedName name="khkh" hidden="1">'[93]Fax a enviar'!#REF!</definedName>
    <definedName name="KID">'[106]base de datos MODULO I'!$B$4:$E$49</definedName>
    <definedName name="kiiiiii" localSheetId="8" hidden="1">#REF!</definedName>
    <definedName name="kiiiiii" localSheetId="7" hidden="1">#REF!</definedName>
    <definedName name="kiiiiii" hidden="1">#REF!</definedName>
    <definedName name="kim" localSheetId="8">#REF!</definedName>
    <definedName name="kim" localSheetId="7">#REF!</definedName>
    <definedName name="kim">#REF!</definedName>
    <definedName name="kio" localSheetId="8" hidden="1">{"Tab1",#N/A,FALSE,"P";"Tab2",#N/A,FALSE,"P"}</definedName>
    <definedName name="kio" localSheetId="0" hidden="1">{"Tab1",#N/A,FALSE,"P";"Tab2",#N/A,FALSE,"P"}</definedName>
    <definedName name="kio" localSheetId="7" hidden="1">{"Tab1",#N/A,FALSE,"P";"Tab2",#N/A,FALSE,"P"}</definedName>
    <definedName name="kio" hidden="1">{"Tab1",#N/A,FALSE,"P";"Tab2",#N/A,FALSE,"P"}</definedName>
    <definedName name="kiu" localSheetId="8" hidden="1">{"Riqfin97",#N/A,FALSE,"Tran";"Riqfinpro",#N/A,FALSE,"Tran"}</definedName>
    <definedName name="kiu" localSheetId="0" hidden="1">{"Riqfin97",#N/A,FALSE,"Tran";"Riqfinpro",#N/A,FALSE,"Tran"}</definedName>
    <definedName name="kiu" localSheetId="7" hidden="1">{"Riqfin97",#N/A,FALSE,"Tran";"Riqfinpro",#N/A,FALSE,"Tran"}</definedName>
    <definedName name="kiu" hidden="1">{"Riqfin97",#N/A,FALSE,"Tran";"Riqfinpro",#N/A,FALSE,"Tran"}</definedName>
    <definedName name="kjkj" hidden="1">'[93]Fax a enviar'!#REF!</definedName>
    <definedName name="kk" localSheetId="8" hidden="1">{"Tab1",#N/A,FALSE,"P";"Tab2",#N/A,FALSE,"P"}</definedName>
    <definedName name="kk" localSheetId="0" hidden="1">{"Tab1",#N/A,FALSE,"P";"Tab2",#N/A,FALSE,"P"}</definedName>
    <definedName name="kk" localSheetId="7" hidden="1">{"Tab1",#N/A,FALSE,"P";"Tab2",#N/A,FALSE,"P"}</definedName>
    <definedName name="kk" hidden="1">{"Tab1",#N/A,FALSE,"P";"Tab2",#N/A,FALSE,"P"}</definedName>
    <definedName name="kkk" localSheetId="8" hidden="1">{"Tab1",#N/A,FALSE,"P";"Tab2",#N/A,FALSE,"P"}</definedName>
    <definedName name="kkk" localSheetId="0" hidden="1">{"Tab1",#N/A,FALSE,"P";"Tab2",#N/A,FALSE,"P"}</definedName>
    <definedName name="kkk" localSheetId="7" hidden="1">{"Tab1",#N/A,FALSE,"P";"Tab2",#N/A,FALSE,"P"}</definedName>
    <definedName name="kkk" hidden="1">{"Tab1",#N/A,FALSE,"P";"Tab2",#N/A,FALSE,"P"}</definedName>
    <definedName name="kkkk" hidden="1">[123]M!#REF!</definedName>
    <definedName name="kkkkk" hidden="1">'[124]J(Priv.Cap)'!#REF!</definedName>
    <definedName name="kkkkkkkk" localSheetId="8" hidden="1">{"Riqfin97",#N/A,FALSE,"Tran";"Riqfinpro",#N/A,FALSE,"Tran"}</definedName>
    <definedName name="kkkkkkkk" localSheetId="0" hidden="1">{"Riqfin97",#N/A,FALSE,"Tran";"Riqfinpro",#N/A,FALSE,"Tran"}</definedName>
    <definedName name="kkkkkkkk" localSheetId="7" hidden="1">{"Riqfin97",#N/A,FALSE,"Tran";"Riqfinpro",#N/A,FALSE,"Tran"}</definedName>
    <definedName name="kkkkkkkk" hidden="1">{"Riqfin97",#N/A,FALSE,"Tran";"Riqfinpro",#N/A,FALSE,"Tran"}</definedName>
    <definedName name="KWD" localSheetId="8">#REF!</definedName>
    <definedName name="KWD" localSheetId="7">#REF!</definedName>
    <definedName name="KWD">#REF!</definedName>
    <definedName name="kykiyu" localSheetId="8" hidden="1">'[93]Fax a enviar'!#REF!</definedName>
    <definedName name="kykiyu" localSheetId="7" hidden="1">'[93]Fax a enviar'!#REF!</definedName>
    <definedName name="kykiyu" hidden="1">'[93]Fax a enviar'!#REF!</definedName>
    <definedName name="L" localSheetId="8">[112]DA!#REF!</definedName>
    <definedName name="L" localSheetId="7">[112]DA!#REF!</definedName>
    <definedName name="L">[112]DA!#REF!</definedName>
    <definedName name="L_">#N/A</definedName>
    <definedName name="LastOpenedWorkSheet" localSheetId="8">#REF!</definedName>
    <definedName name="LastOpenedWorkSheet" localSheetId="7">#REF!</definedName>
    <definedName name="LastOpenedWorkSheet">#REF!</definedName>
    <definedName name="LastRefreshed" localSheetId="8">#REF!</definedName>
    <definedName name="LastRefreshed" localSheetId="7">#REF!</definedName>
    <definedName name="LastRefreshed">#REF!</definedName>
    <definedName name="LD" localSheetId="8">#REF!</definedName>
    <definedName name="LD" localSheetId="7">#REF!</definedName>
    <definedName name="LD">#REF!</definedName>
    <definedName name="LD1A" localSheetId="7">#REF!</definedName>
    <definedName name="LD1A">#REF!</definedName>
    <definedName name="LE" localSheetId="7">#REF!</definedName>
    <definedName name="LE">#REF!</definedName>
    <definedName name="LE1A" localSheetId="7">#REF!</definedName>
    <definedName name="LE1A">#REF!</definedName>
    <definedName name="LEAP" localSheetId="7">#REF!</definedName>
    <definedName name="LEAP">#REF!</definedName>
    <definedName name="LEGC">#REF!</definedName>
    <definedName name="LG">#REF!</definedName>
    <definedName name="LGperc">#REF!</definedName>
    <definedName name="LGTNONO1">[67]nonopec!#REF!</definedName>
    <definedName name="LGTNONO2">[67]nonopec!#REF!</definedName>
    <definedName name="LGTNONOPEC">[67]nonopec!#REF!</definedName>
    <definedName name="LGTNSUMM">[67]nonopec!#REF!</definedName>
    <definedName name="LGTOECD">[67]nonopec!#REF!</definedName>
    <definedName name="LGTOPEC">[67]nonopec!#REF!</definedName>
    <definedName name="LGTPCNT">[67]nonopec!#REF!</definedName>
    <definedName name="LIBOR3">[87]SUPUESTOS!$A$12:$IV$12</definedName>
    <definedName name="LIBOR6">[87]SUPUESTOS!A$11</definedName>
    <definedName name="LIBRAE" localSheetId="8">#REF!</definedName>
    <definedName name="LIBRAE" localSheetId="7">#REF!</definedName>
    <definedName name="LIBRAE">#REF!</definedName>
    <definedName name="LINES" localSheetId="8">#REF!</definedName>
    <definedName name="LINES" localSheetId="7">#REF!</definedName>
    <definedName name="LINES">#REF!</definedName>
    <definedName name="liqc" localSheetId="8">[23]Programa!#REF!</definedName>
    <definedName name="liqc" localSheetId="7">[23]Programa!#REF!</definedName>
    <definedName name="liqc">[23]Programa!#REF!</definedName>
    <definedName name="liqd" localSheetId="8">[23]Programa!#REF!</definedName>
    <definedName name="liqd" localSheetId="7">[23]Programa!#REF!</definedName>
    <definedName name="liqd">[23]Programa!#REF!</definedName>
    <definedName name="Liquidez">'[52]Ranking Bancario'!$BV$5:$BZ$54</definedName>
    <definedName name="LIT" localSheetId="8">#REF!</definedName>
    <definedName name="LIT" localSheetId="7">#REF!</definedName>
    <definedName name="LIT">#REF!</definedName>
    <definedName name="lita">#N/A</definedName>
    <definedName name="LITEURO" localSheetId="8">#REF!</definedName>
    <definedName name="LITEURO" localSheetId="7">#REF!</definedName>
    <definedName name="LITEURO">#REF!</definedName>
    <definedName name="ll" localSheetId="8" hidden="1">{"Tab1",#N/A,FALSE,"P";"Tab2",#N/A,FALSE,"P"}</definedName>
    <definedName name="ll" localSheetId="0" hidden="1">{"Tab1",#N/A,FALSE,"P";"Tab2",#N/A,FALSE,"P"}</definedName>
    <definedName name="ll" localSheetId="7" hidden="1">{"Tab1",#N/A,FALSE,"P";"Tab2",#N/A,FALSE,"P"}</definedName>
    <definedName name="ll" hidden="1">{"Tab1",#N/A,FALSE,"P";"Tab2",#N/A,FALSE,"P"}</definedName>
    <definedName name="LLF">[59]Q3!#REF!</definedName>
    <definedName name="lll" localSheetId="8" hidden="1">{"Riqfin97",#N/A,FALSE,"Tran";"Riqfinpro",#N/A,FALSE,"Tran"}</definedName>
    <definedName name="lll" localSheetId="0" hidden="1">{"Riqfin97",#N/A,FALSE,"Tran";"Riqfinpro",#N/A,FALSE,"Tran"}</definedName>
    <definedName name="lll" localSheetId="7" hidden="1">{"Riqfin97",#N/A,FALSE,"Tran";"Riqfinpro",#N/A,FALSE,"Tran"}</definedName>
    <definedName name="lll" hidden="1">{"Riqfin97",#N/A,FALSE,"Tran";"Riqfinpro",#N/A,FALSE,"Tran"}</definedName>
    <definedName name="llll" hidden="1">[125]M!#REF!</definedName>
    <definedName name="lllll" localSheetId="8" hidden="1">{"Tab1",#N/A,FALSE,"P";"Tab2",#N/A,FALSE,"P"}</definedName>
    <definedName name="lllll" localSheetId="0" hidden="1">{"Tab1",#N/A,FALSE,"P";"Tab2",#N/A,FALSE,"P"}</definedName>
    <definedName name="lllll" localSheetId="7" hidden="1">{"Tab1",#N/A,FALSE,"P";"Tab2",#N/A,FALSE,"P"}</definedName>
    <definedName name="lllll" hidden="1">{"Tab1",#N/A,FALSE,"P";"Tab2",#N/A,FALSE,"P"}</definedName>
    <definedName name="llllll" localSheetId="8" hidden="1">{"Minpmon",#N/A,FALSE,"Monthinput"}</definedName>
    <definedName name="llllll" localSheetId="0" hidden="1">{"Minpmon",#N/A,FALSE,"Monthinput"}</definedName>
    <definedName name="llllll" localSheetId="7" hidden="1">{"Minpmon",#N/A,FALSE,"Monthinput"}</definedName>
    <definedName name="llllll" hidden="1">{"Minpmon",#N/A,FALSE,"Monthinput"}</definedName>
    <definedName name="lllllll" localSheetId="8" hidden="1">{"bop94-99",#N/A,FALSE,"BOP";"bgdp94-99",#N/A,FALSE,"BOPGDP";"exp94-99",#N/A,FALSE,"EXP";"imp94-99",#N/A,FALSE,"IMP";"tt9499",#N/A,FALSE,"TT";"ss94-99",#N/A,FALSE,"SERV";"tran94-99",#N/A,FALSE,"TRAN";"dis95-98",#N/A,FALSE,"DISB";"amor94-99",#N/A,FALSE,"AMOR";"int94-98",#N/A,FALSE,"INT";"debt94-99",#N/A,FALSE,"DEBT"}</definedName>
    <definedName name="lllllll" localSheetId="0" hidden="1">{"bop94-99",#N/A,FALSE,"BOP";"bgdp94-99",#N/A,FALSE,"BOPGDP";"exp94-99",#N/A,FALSE,"EXP";"imp94-99",#N/A,FALSE,"IMP";"tt9499",#N/A,FALSE,"TT";"ss94-99",#N/A,FALSE,"SERV";"tran94-99",#N/A,FALSE,"TRAN";"dis95-98",#N/A,FALSE,"DISB";"amor94-99",#N/A,FALSE,"AMOR";"int94-98",#N/A,FALSE,"INT";"debt94-99",#N/A,FALSE,"DEB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8" hidden="1">{"Minpmon",#N/A,FALSE,"Monthinput"}</definedName>
    <definedName name="lllllllllllllllll" localSheetId="0" hidden="1">{"Minpmon",#N/A,FALSE,"Monthinput"}</definedName>
    <definedName name="lllllllllllllllll" localSheetId="7" hidden="1">{"Minpmon",#N/A,FALSE,"Monthinput"}</definedName>
    <definedName name="lllllllllllllllll" hidden="1">{"Minpmon",#N/A,FALSE,"Monthinput"}</definedName>
    <definedName name="lloo" localSheetId="8" hidden="1">#REF!</definedName>
    <definedName name="lloo" localSheetId="7" hidden="1">#REF!</definedName>
    <definedName name="lloo" hidden="1">#REF!</definedName>
    <definedName name="lodnjkhdnbdv" localSheetId="8">#REF!</definedName>
    <definedName name="lodnjkhdnbdv" localSheetId="7">#REF!</definedName>
    <definedName name="lodnjkhdnbdv">#REF!</definedName>
    <definedName name="lolololo" localSheetId="8">#REF!</definedName>
    <definedName name="lolololo" localSheetId="7">#REF!</definedName>
    <definedName name="lolololo">#REF!</definedName>
    <definedName name="LONAB96">#REF!</definedName>
    <definedName name="LOOKUPMTH" localSheetId="7">#REF!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'[69]Inter-Bank'!$M$5</definedName>
    <definedName name="LP" localSheetId="8">#REF!</definedName>
    <definedName name="LP" localSheetId="7">#REF!</definedName>
    <definedName name="LP">#REF!</definedName>
    <definedName name="LP1A" localSheetId="8">#REF!</definedName>
    <definedName name="LP1A" localSheetId="7">#REF!</definedName>
    <definedName name="LP1A">#REF!</definedName>
    <definedName name="LPEperc" localSheetId="8">#REF!</definedName>
    <definedName name="LPEperc" localSheetId="7">#REF!</definedName>
    <definedName name="LPEperc">#REF!</definedName>
    <definedName name="LPperc">#REF!</definedName>
    <definedName name="LT">#REF!</definedName>
    <definedName name="LTcirr" localSheetId="7">#REF!</definedName>
    <definedName name="LTcirr">#REF!</definedName>
    <definedName name="LTr" localSheetId="7">#REF!</definedName>
    <definedName name="LTr">#REF!</definedName>
    <definedName name="LUR">#N/A</definedName>
    <definedName name="LUXF" localSheetId="8">#REF!</definedName>
    <definedName name="LUXF" localSheetId="7">#REF!</definedName>
    <definedName name="LUXF">#REF!</definedName>
    <definedName name="LUXF1" localSheetId="8">#REF!</definedName>
    <definedName name="LUXF1" localSheetId="7">#REF!</definedName>
    <definedName name="LUXF1">#REF!</definedName>
    <definedName name="Lyon">[66]Sheet3!$O$1</definedName>
    <definedName name="m">#N/A</definedName>
    <definedName name="MACRO" localSheetId="8">#REF!</definedName>
    <definedName name="MACRO" localSheetId="7">#REF!</definedName>
    <definedName name="MACRO">#REF!</definedName>
    <definedName name="MACRO_ASSUMP_2006" localSheetId="8">#REF!</definedName>
    <definedName name="MACRO_ASSUMP_2006" localSheetId="7">#REF!</definedName>
    <definedName name="MACRO_ASSUMP_2006">#REF!</definedName>
    <definedName name="Macro2" localSheetId="8">#REF!</definedName>
    <definedName name="Macro2" localSheetId="7">#REF!</definedName>
    <definedName name="Macro2">#REF!</definedName>
    <definedName name="Macro3">#REF!</definedName>
    <definedName name="Macro5">#REF!</definedName>
    <definedName name="Macro6">#REF!</definedName>
    <definedName name="MACROINPUT">#REF!</definedName>
    <definedName name="MACROS">[75]MACROS!$A$1:$A$1</definedName>
    <definedName name="maintabs">[33]QNEWLOR!$B$3:$G$17,[33]QNEWLOR!$B$20:$G$87,[33]QNEWLOR!$B$90:$G$159</definedName>
    <definedName name="MALAX" localSheetId="8">#REF!</definedName>
    <definedName name="MALAX" localSheetId="7">#REF!</definedName>
    <definedName name="MALAX">#REF!</definedName>
    <definedName name="MALAX1" localSheetId="8">#REF!</definedName>
    <definedName name="MALAX1" localSheetId="7">#REF!</definedName>
    <definedName name="MALAX1">#REF!</definedName>
    <definedName name="Malaysia" localSheetId="8">#REF!</definedName>
    <definedName name="Malaysia" localSheetId="7">#REF!</definedName>
    <definedName name="Malaysia">#REF!</definedName>
    <definedName name="MANUAL">#REF!</definedName>
    <definedName name="mapa1">#REF!</definedName>
    <definedName name="mapa2">#REF!</definedName>
    <definedName name="mar">[23]Programa!#REF!</definedName>
    <definedName name="MAR._89" localSheetId="8">#REF!</definedName>
    <definedName name="MAR._89" localSheetId="7">#REF!</definedName>
    <definedName name="MAR._89">#REF!</definedName>
    <definedName name="Maturity_IDA">[101]NPV!$B$26</definedName>
    <definedName name="Maturity_IDA1" localSheetId="8">#REF!</definedName>
    <definedName name="Maturity_IDA1" localSheetId="7">#REF!</definedName>
    <definedName name="Maturity_IDA1">#REF!</definedName>
    <definedName name="Maturity_NC" localSheetId="8">[101]NPV!#REF!</definedName>
    <definedName name="Maturity_NC" localSheetId="7">[101]NPV!#REF!</definedName>
    <definedName name="Maturity_NC">[101]NPV!#REF!</definedName>
    <definedName name="may" localSheetId="8">[23]Programa!#REF!</definedName>
    <definedName name="may" localSheetId="7">[23]Programa!#REF!</definedName>
    <definedName name="may">[23]Programa!#REF!</definedName>
    <definedName name="MAY._89" localSheetId="8">#REF!</definedName>
    <definedName name="MAY._89" localSheetId="7">#REF!</definedName>
    <definedName name="MAY._89">#REF!</definedName>
    <definedName name="MCPI" localSheetId="8">#REF!</definedName>
    <definedName name="MCPI" localSheetId="7">#REF!</definedName>
    <definedName name="MCPI">#REF!</definedName>
    <definedName name="MCV">#N/A</definedName>
    <definedName name="MCV_B">#N/A</definedName>
    <definedName name="MCV_B1" localSheetId="8">#REF!</definedName>
    <definedName name="MCV_B1" localSheetId="7">#REF!</definedName>
    <definedName name="MCV_B1">#REF!</definedName>
    <definedName name="mcv_b2">[1]Q6!$E$141:$AH$141</definedName>
    <definedName name="MCV_D">#N/A</definedName>
    <definedName name="MCV_D1" localSheetId="8">#REF!</definedName>
    <definedName name="MCV_D1" localSheetId="7">#REF!</definedName>
    <definedName name="MCV_D1">#REF!</definedName>
    <definedName name="MCV_N">#N/A</definedName>
    <definedName name="MCV_T">#N/A</definedName>
    <definedName name="MCV_T1" localSheetId="8">#REF!</definedName>
    <definedName name="MCV_T1" localSheetId="7">#REF!</definedName>
    <definedName name="MCV_T1">#REF!</definedName>
    <definedName name="mdavila" localSheetId="8">#REF!</definedName>
    <definedName name="mdavila" localSheetId="7">#REF!</definedName>
    <definedName name="mdavila">#REF!</definedName>
    <definedName name="me" localSheetId="8">[23]Programa!#REF!</definedName>
    <definedName name="me" localSheetId="7">[23]Programa!#REF!</definedName>
    <definedName name="me">[23]Programa!#REF!</definedName>
    <definedName name="Mecon">'[89]graf 1'!$A$3:$C$28</definedName>
    <definedName name="MEDTERM" localSheetId="8">#REF!</definedName>
    <definedName name="MEDTERM" localSheetId="7">#REF!</definedName>
    <definedName name="MEDTERM">#REF!</definedName>
    <definedName name="MENORES" localSheetId="8">#REF!</definedName>
    <definedName name="MENORES" localSheetId="7">#REF!</definedName>
    <definedName name="MENORES">#REF!</definedName>
    <definedName name="Meses">[126]Codigos!$A$14:$B$25</definedName>
    <definedName name="MEX" localSheetId="8">#REF!</definedName>
    <definedName name="MEX" localSheetId="7">#REF!</definedName>
    <definedName name="MEX">#REF!</definedName>
    <definedName name="MFISCAL" localSheetId="8">'[42]Annual Raw Data'!#REF!</definedName>
    <definedName name="MFISCAL" localSheetId="7">'[42]Annual Raw Data'!#REF!</definedName>
    <definedName name="MFISCAL">'[42]Annual Raw Data'!#REF!</definedName>
    <definedName name="mflowsa" localSheetId="7">[18]!mflowsa</definedName>
    <definedName name="mflowsa">[18]!mflowsa</definedName>
    <definedName name="mflowsq" localSheetId="7">[18]!mflowsq</definedName>
    <definedName name="mflowsq">[18]!mflowsq</definedName>
    <definedName name="MICRO" localSheetId="8">#REF!</definedName>
    <definedName name="MICRO" localSheetId="7">#REF!</definedName>
    <definedName name="MICRO">#REF!</definedName>
    <definedName name="MIDDLE" localSheetId="8">#REF!</definedName>
    <definedName name="MIDDLE" localSheetId="7">#REF!</definedName>
    <definedName name="MIDDLE">#REF!</definedName>
    <definedName name="Million_b_d">[67]nonopec!$D$426:$D$426</definedName>
    <definedName name="MINISTÉRIO_DA_PREVIDÊNCIA_E_ASSISTÊNCIA_SOCIAL" localSheetId="8">#REF!</definedName>
    <definedName name="MINISTÉRIO_DA_PREVIDÊNCIA_E_ASSISTÊNCIA_SOCIAL" localSheetId="7">#REF!</definedName>
    <definedName name="MINISTÉRIO_DA_PREVIDÊNCIA_E_ASSISTÊNCIA_SOCIAL">#REF!</definedName>
    <definedName name="MIRIAMA" localSheetId="8">#REF!</definedName>
    <definedName name="MIRIAMA" localSheetId="7">#REF!</definedName>
    <definedName name="MIRIAMA">#REF!</definedName>
    <definedName name="MIRIAMB" localSheetId="8">#REF!</definedName>
    <definedName name="MIRIAMB" localSheetId="7">#REF!</definedName>
    <definedName name="MIRIAMB">#REF!</definedName>
    <definedName name="MISC3">#REF!</definedName>
    <definedName name="MISC4" localSheetId="7">[20]OUTPUT!#REF!</definedName>
    <definedName name="MISC4">[20]OUTPUT!#REF!</definedName>
    <definedName name="mmm" localSheetId="8" hidden="1">{"Riqfin97",#N/A,FALSE,"Tran";"Riqfinpro",#N/A,FALSE,"Tran"}</definedName>
    <definedName name="mmm" localSheetId="0" hidden="1">{"Riqfin97",#N/A,FALSE,"Tran";"Riqfinpro",#N/A,FALSE,"Tran"}</definedName>
    <definedName name="mmm" localSheetId="7" hidden="1">{"Riqfin97",#N/A,FALSE,"Tran";"Riqfinpro",#N/A,FALSE,"Tran"}</definedName>
    <definedName name="mmm" hidden="1">{"Riqfin97",#N/A,FALSE,"Tran";"Riqfinpro",#N/A,FALSE,"Tran"}</definedName>
    <definedName name="mmmm" localSheetId="8" hidden="1">{"Tab1",#N/A,FALSE,"P";"Tab2",#N/A,FALSE,"P"}</definedName>
    <definedName name="mmmm" localSheetId="0" hidden="1">{"Tab1",#N/A,FALSE,"P";"Tab2",#N/A,FALSE,"P"}</definedName>
    <definedName name="mmmm" localSheetId="7" hidden="1">{"Tab1",#N/A,FALSE,"P";"Tab2",#N/A,FALSE,"P"}</definedName>
    <definedName name="mmmm" hidden="1">{"Tab1",#N/A,FALSE,"P";"Tab2",#N/A,FALSE,"P"}</definedName>
    <definedName name="mmmmm" localSheetId="8" hidden="1">{"Riqfin97",#N/A,FALSE,"Tran";"Riqfinpro",#N/A,FALSE,"Tran"}</definedName>
    <definedName name="mmmmm" localSheetId="0" hidden="1">{"Riqfin97",#N/A,FALSE,"Tran";"Riqfinpro",#N/A,FALSE,"Tran"}</definedName>
    <definedName name="mmmmm" localSheetId="7" hidden="1">{"Riqfin97",#N/A,FALSE,"Tran";"Riqfinpro",#N/A,FALSE,"Tran"}</definedName>
    <definedName name="mmmmm" hidden="1">{"Riqfin97",#N/A,FALSE,"Tran";"Riqfinpro",#N/A,FALSE,"Tran"}</definedName>
    <definedName name="mmmmmmmmm" localSheetId="8" hidden="1">{"Riqfin97",#N/A,FALSE,"Tran";"Riqfinpro",#N/A,FALSE,"Tran"}</definedName>
    <definedName name="mmmmmmmmm" localSheetId="0" hidden="1">{"Riqfin97",#N/A,FALSE,"Tran";"Riqfinpro",#N/A,FALSE,"Tran"}</definedName>
    <definedName name="mmmmmmmmm" localSheetId="7" hidden="1">{"Riqfin97",#N/A,FALSE,"Tran";"Riqfinpro",#N/A,FALSE,"Tran"}</definedName>
    <definedName name="mmmmmmmmm" hidden="1">{"Riqfin97",#N/A,FALSE,"Tran";"Riqfinpro",#N/A,FALSE,"Tran"}</definedName>
    <definedName name="MN">[61]BCP!#REF!</definedName>
    <definedName name="MNDATES" localSheetId="8">#REF!</definedName>
    <definedName name="MNDATES" localSheetId="7">#REF!</definedName>
    <definedName name="MNDATES">#REF!</definedName>
    <definedName name="MNP" localSheetId="7">[61]BCP!#REF!</definedName>
    <definedName name="MNP">[61]BCP!#REF!</definedName>
    <definedName name="Módulo2.completo">#N/A</definedName>
    <definedName name="MON_SM" localSheetId="8">#REF!</definedName>
    <definedName name="MON_SM" localSheetId="7">#REF!</definedName>
    <definedName name="MON_SM">#REF!</definedName>
    <definedName name="MONF_SM" localSheetId="8">#REF!</definedName>
    <definedName name="MONF_SM" localSheetId="7">#REF!</definedName>
    <definedName name="MONF_SM">#REF!</definedName>
    <definedName name="Month" localSheetId="8">#REF!</definedName>
    <definedName name="Month" localSheetId="7">#REF!</definedName>
    <definedName name="Month">#REF!</definedName>
    <definedName name="MonthIndex" localSheetId="7">#REF!</definedName>
    <definedName name="MonthIndex">#REF!</definedName>
    <definedName name="MonthlyInf">[86]CPI!$A$403:$N$559</definedName>
    <definedName name="MONTHS">[81]MONTHLY!$BV$3:$CG$3</definedName>
    <definedName name="MONY" localSheetId="8">#REF!</definedName>
    <definedName name="MONY" localSheetId="7">#REF!</definedName>
    <definedName name="MONY">#REF!</definedName>
    <definedName name="moodys" localSheetId="8">'[127]Credit ratings on 1st issues'!#REF!</definedName>
    <definedName name="moodys" localSheetId="7">'[127]Credit ratings on 1st issues'!#REF!</definedName>
    <definedName name="moodys">'[127]Credit ratings on 1st issues'!#REF!</definedName>
    <definedName name="MPETROLEO" localSheetId="8">#REF!</definedName>
    <definedName name="MPETROLEO" localSheetId="7">#REF!</definedName>
    <definedName name="MPETROLEO">#REF!</definedName>
    <definedName name="msci">[107]Sheet1!$H$2:$K$24</definedName>
    <definedName name="mscid">[107]Sheet1!$B$2:$E$24</definedName>
    <definedName name="mscil">[107]Sheet1!$H$2:$K$24</definedName>
    <definedName name="mstocksa" localSheetId="7">[18]!mstocksa</definedName>
    <definedName name="mstocksa">[18]!mstocksa</definedName>
    <definedName name="mstocksq" localSheetId="7">[18]!mstocksq</definedName>
    <definedName name="mstocksq">[18]!mstocksq</definedName>
    <definedName name="mte" localSheetId="8" hidden="1">{"Riqfin97",#N/A,FALSE,"Tran";"Riqfinpro",#N/A,FALSE,"Tran"}</definedName>
    <definedName name="mte" localSheetId="0" hidden="1">{"Riqfin97",#N/A,FALSE,"Tran";"Riqfinpro",#N/A,FALSE,"Tran"}</definedName>
    <definedName name="mte" localSheetId="7" hidden="1">{"Riqfin97",#N/A,FALSE,"Tran";"Riqfinpro",#N/A,FALSE,"Tran"}</definedName>
    <definedName name="mte" hidden="1">{"Riqfin97",#N/A,FALSE,"Tran";"Riqfinpro",#N/A,FALSE,"Tran"}</definedName>
    <definedName name="MUNI96" localSheetId="8">#REF!</definedName>
    <definedName name="MUNI96" localSheetId="7">#REF!</definedName>
    <definedName name="MUNI96">#REF!</definedName>
    <definedName name="Municipios" localSheetId="8">#REF!</definedName>
    <definedName name="Municipios" localSheetId="7">#REF!</definedName>
    <definedName name="Municipios">#REF!</definedName>
    <definedName name="n" localSheetId="8" hidden="1">{"Minpmon",#N/A,FALSE,"Monthinput"}</definedName>
    <definedName name="n" localSheetId="0" hidden="1">{"Minpmon",#N/A,FALSE,"Monthinput"}</definedName>
    <definedName name="n" localSheetId="7" hidden="1">{"Minpmon",#N/A,FALSE,"Monthinput"}</definedName>
    <definedName name="n" hidden="1">{"Minpmon",#N/A,FALSE,"Monthinput"}</definedName>
    <definedName name="names">'[48]shared data'!$B$7:$O$7</definedName>
    <definedName name="NAMES_A">'[48]shared data'!$B$5:$B$223</definedName>
    <definedName name="names_w" localSheetId="8">#REF!</definedName>
    <definedName name="names_w" localSheetId="7">#REF!</definedName>
    <definedName name="names_w">#REF!</definedName>
    <definedName name="NC_R" localSheetId="8">[59]Q1!#REF!</definedName>
    <definedName name="NC_R" localSheetId="7">[59]Q1!#REF!</definedName>
    <definedName name="NC_R">[59]Q1!#REF!</definedName>
    <definedName name="NCG">#N/A</definedName>
    <definedName name="NCG_R">#N/A</definedName>
    <definedName name="NCP">#N/A</definedName>
    <definedName name="NCP_R">#N/A</definedName>
    <definedName name="Ndf">[54]CIRRs!$C$69</definedName>
    <definedName name="NE" localSheetId="8">#REF!</definedName>
    <definedName name="NE" localSheetId="7">#REF!</definedName>
    <definedName name="NE">#REF!</definedName>
    <definedName name="NECESSIDADE_DE_FINANCIAMENTO" localSheetId="8">#REF!</definedName>
    <definedName name="NECESSIDADE_DE_FINANCIAMENTO" localSheetId="7">#REF!</definedName>
    <definedName name="NECESSIDADE_DE_FINANCIAMENTO">#REF!</definedName>
    <definedName name="NEperc" localSheetId="8">#REF!</definedName>
    <definedName name="NEperc" localSheetId="7">#REF!</definedName>
    <definedName name="NEperc">#REF!</definedName>
    <definedName name="Netherlands_wt">'[68]OECD wgt'!$B$26</definedName>
    <definedName name="new" localSheetId="8">#REF!</definedName>
    <definedName name="new" localSheetId="7">#REF!</definedName>
    <definedName name="new">#REF!</definedName>
    <definedName name="NEWSHEET" localSheetId="8">#REF!</definedName>
    <definedName name="NEWSHEET" localSheetId="7">#REF!</definedName>
    <definedName name="NEWSHEET">#REF!</definedName>
    <definedName name="nfa_by_bank" localSheetId="8">#REF!</definedName>
    <definedName name="nfa_by_bank" localSheetId="7">#REF!</definedName>
    <definedName name="nfa_by_bank">#REF!</definedName>
    <definedName name="NFB_R" localSheetId="8">[59]Q1!#REF!</definedName>
    <definedName name="NFB_R" localSheetId="7">[59]Q1!#REF!</definedName>
    <definedName name="NFB_R">[59]Q1!#REF!</definedName>
    <definedName name="NFB_R_GDP" localSheetId="8">[59]Q1!#REF!</definedName>
    <definedName name="NFB_R_GDP" localSheetId="7">[59]Q1!#REF!</definedName>
    <definedName name="NFB_R_GDP">[59]Q1!#REF!</definedName>
    <definedName name="NFI">#N/A</definedName>
    <definedName name="NFI_R">#N/A</definedName>
    <definedName name="NFIP" localSheetId="8">#REF!</definedName>
    <definedName name="NFIP" localSheetId="7">#REF!</definedName>
    <definedName name="NFIP">#REF!</definedName>
    <definedName name="NFPS_" localSheetId="8">[41]OPS!#REF!</definedName>
    <definedName name="NFPS_" localSheetId="7">[41]OPS!#REF!</definedName>
    <definedName name="NFPS_">[41]OPS!#REF!</definedName>
    <definedName name="NGDP">#N/A</definedName>
    <definedName name="NGDP_D" localSheetId="8">[59]Q3!#REF!</definedName>
    <definedName name="NGDP_D" localSheetId="7">[59]Q3!#REF!</definedName>
    <definedName name="NGDP_D">[59]Q3!#REF!</definedName>
    <definedName name="NGDP_DG">#N/A</definedName>
    <definedName name="NGDP_R">#N/A</definedName>
    <definedName name="NGDP_RG">#N/A</definedName>
    <definedName name="ngdp2">[40]Q2!$E$47:$AH$47</definedName>
    <definedName name="NGDPA" localSheetId="8">#REF!</definedName>
    <definedName name="NGDPA" localSheetId="7">#REF!</definedName>
    <definedName name="NGDPA">#REF!</definedName>
    <definedName name="NGK" localSheetId="8">#REF!</definedName>
    <definedName name="NGK" localSheetId="7">#REF!</definedName>
    <definedName name="NGK">#REF!</definedName>
    <definedName name="NGNI" localSheetId="8">#REF!</definedName>
    <definedName name="NGNI" localSheetId="7">#REF!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'[128]Table 2.1 from DDP program'!$A$2:$A$2</definedName>
    <definedName name="nmBlankRow" localSheetId="8">[129]EDT!#REF!</definedName>
    <definedName name="nmBlankRow" localSheetId="7">[129]EDT!#REF!</definedName>
    <definedName name="nmBlankRow">[129]EDT!#REF!</definedName>
    <definedName name="nmColumnHeader">[129]EDT!$3:$3</definedName>
    <definedName name="nmData">[129]EDT!$B$4:$AA$36</definedName>
    <definedName name="NMG" localSheetId="8">#REF!</definedName>
    <definedName name="NMG" localSheetId="7">#REF!</definedName>
    <definedName name="NMG">#REF!</definedName>
    <definedName name="NMG_R" localSheetId="8">#REF!</definedName>
    <definedName name="NMG_R" localSheetId="7">#REF!</definedName>
    <definedName name="NMG_R">#REF!</definedName>
    <definedName name="NMG_RG">#N/A</definedName>
    <definedName name="nmIndexTable" localSheetId="8">[129]EDT!#REF!</definedName>
    <definedName name="nmIndexTable" localSheetId="7">[129]EDT!#REF!</definedName>
    <definedName name="nmIndexTable">[129]EDT!#REF!</definedName>
    <definedName name="nmReportFooter">'[130]Table 1'!$29:$29</definedName>
    <definedName name="nmReportHeader">#N/A</definedName>
    <definedName name="nmReportNotes">'[130]Table 1'!$30:$30</definedName>
    <definedName name="nmRowHeader">[129]EDT!$A$4:$A$36</definedName>
    <definedName name="NMS" localSheetId="8">[59]Q2!#REF!</definedName>
    <definedName name="NMS" localSheetId="7">[59]Q2!#REF!</definedName>
    <definedName name="NMS">[59]Q2!#REF!</definedName>
    <definedName name="NMS_R" localSheetId="8">[59]Q1!#REF!</definedName>
    <definedName name="NMS_R" localSheetId="7">[59]Q1!#REF!</definedName>
    <definedName name="NMS_R">[59]Q1!#REF!</definedName>
    <definedName name="nmScale" localSheetId="8">[129]EDT!#REF!</definedName>
    <definedName name="nmScale" localSheetId="7">[129]EDT!#REF!</definedName>
    <definedName name="nmScale">[129]EDT!#REF!</definedName>
    <definedName name="nn" localSheetId="8" hidden="1">{"Riqfin97",#N/A,FALSE,"Tran";"Riqfinpro",#N/A,FALSE,"Tran"}</definedName>
    <definedName name="nn" localSheetId="0" hidden="1">{"Riqfin97",#N/A,FALSE,"Tran";"Riqfinpro",#N/A,FALSE,"Tran"}</definedName>
    <definedName name="nn" localSheetId="7" hidden="1">{"Riqfin97",#N/A,FALSE,"Tran";"Riqfinpro",#N/A,FALSE,"Tran"}</definedName>
    <definedName name="nn" hidden="1">{"Riqfin97",#N/A,FALSE,"Tran";"Riqfinpro",#N/A,FALSE,"Tran"}</definedName>
    <definedName name="NNAMES" localSheetId="8">#REF!</definedName>
    <definedName name="NNAMES" localSheetId="7">#REF!</definedName>
    <definedName name="NNAMES">#REF!</definedName>
    <definedName name="nnn" localSheetId="8" hidden="1">{"Tab1",#N/A,FALSE,"P";"Tab2",#N/A,FALSE,"P"}</definedName>
    <definedName name="nnn" localSheetId="0" hidden="1">{"Tab1",#N/A,FALSE,"P";"Tab2",#N/A,FALSE,"P"}</definedName>
    <definedName name="nnn" localSheetId="7" hidden="1">{"Tab1",#N/A,FALSE,"P";"Tab2",#N/A,FALSE,"P"}</definedName>
    <definedName name="nnn" hidden="1">{"Tab1",#N/A,FALSE,"P";"Tab2",#N/A,FALSE,"P"}</definedName>
    <definedName name="nnnnn">#N/A</definedName>
    <definedName name="nnnnnnnnnn" localSheetId="8" hidden="1">{"Minpmon",#N/A,FALSE,"Monthinput"}</definedName>
    <definedName name="nnnnnnnnnn" localSheetId="0" hidden="1">{"Minpmon",#N/A,FALSE,"Monthinput"}</definedName>
    <definedName name="nnnnnnnnnn" localSheetId="7" hidden="1">{"Minpmon",#N/A,FALSE,"Monthinput"}</definedName>
    <definedName name="nnnnnnnnnn" hidden="1">{"Minpmon",#N/A,FALSE,"Monthinput"}</definedName>
    <definedName name="nnnnnnnnnnnn" localSheetId="8" hidden="1">{"Riqfin97",#N/A,FALSE,"Tran";"Riqfinpro",#N/A,FALSE,"Tran"}</definedName>
    <definedName name="nnnnnnnnnnnn" localSheetId="0" hidden="1">{"Riqfin97",#N/A,FALSE,"Tran";"Riqfinpro",#N/A,FALSE,"Tran"}</definedName>
    <definedName name="nnnnnnnnnnnn" localSheetId="7" hidden="1">{"Riqfin97",#N/A,FALSE,"Tran";"Riqfinpro",#N/A,FALSE,"Tran"}</definedName>
    <definedName name="nnnnnnnnnnnn" hidden="1">{"Riqfin97",#N/A,FALSE,"Tran";"Riqfinpro",#N/A,FALSE,"Tran"}</definedName>
    <definedName name="no" hidden="1">'[71]Crédito SPNF (fiscal)'!#REF!</definedName>
    <definedName name="Noah" localSheetId="8">#REF!</definedName>
    <definedName name="Noah" localSheetId="7">#REF!</definedName>
    <definedName name="Noah">#REF!</definedName>
    <definedName name="noclas1" localSheetId="8">#REF!</definedName>
    <definedName name="noclas1" localSheetId="7">#REF!</definedName>
    <definedName name="noclas1">#REF!</definedName>
    <definedName name="noclas2" localSheetId="8">#REF!</definedName>
    <definedName name="noclas2" localSheetId="7">#REF!</definedName>
    <definedName name="noclas2">#REF!</definedName>
    <definedName name="NOCLUB" localSheetId="7">#REF!</definedName>
    <definedName name="NOCLUB">#REF!</definedName>
    <definedName name="NOK" localSheetId="7">#REF!</definedName>
    <definedName name="NOK">#REF!</definedName>
    <definedName name="nombrenuevo">#N/A</definedName>
    <definedName name="NONLEAP" localSheetId="8">#REF!</definedName>
    <definedName name="NONLEAP" localSheetId="7">#REF!</definedName>
    <definedName name="NONLEAP">#REF!</definedName>
    <definedName name="NONOECD1">[67]nonopec!$D$29:$AD$70</definedName>
    <definedName name="NONOECD2">[67]nonopec!$D$71:$AD$135</definedName>
    <definedName name="NONOPEC">[67]nonopec!$D$136:$AD$155</definedName>
    <definedName name="NOPEC1">[81]MONTHLY!$BP$19:$CA$19</definedName>
    <definedName name="NOPEC2">[81]MONTHLY!$CB$19:$CM$19</definedName>
    <definedName name="NORM1">[81]MONTHLY!$A$5:$O$117</definedName>
    <definedName name="NORM2">[81]MONTHLY!$A$422:$Z$491</definedName>
    <definedName name="NORM3">[81]MONTHLY!$A$334:$Z$380</definedName>
    <definedName name="Norway_wt">'[68]OECD wgt'!$B$28</definedName>
    <definedName name="NOTA_EXPLICATIV" localSheetId="8">#REF!</definedName>
    <definedName name="NOTA_EXPLICATIV" localSheetId="7">#REF!</definedName>
    <definedName name="NOTA_EXPLICATIV">#REF!</definedName>
    <definedName name="Notes" localSheetId="8">[131]UPLOAD!#REF!</definedName>
    <definedName name="Notes" localSheetId="7">[131]UPLOAD!#REF!</definedName>
    <definedName name="Notes">[131]UPLOAD!#REF!</definedName>
    <definedName name="NOTITLES" localSheetId="8">#REF!</definedName>
    <definedName name="NOTITLES" localSheetId="7">#REF!</definedName>
    <definedName name="NOTITLES">#REF!</definedName>
    <definedName name="NOV._89" localSheetId="8">#REF!</definedName>
    <definedName name="NOV._89" localSheetId="7">#REF!</definedName>
    <definedName name="NOV._89">#REF!</definedName>
    <definedName name="NSUMMARY">[67]nonopec!$D$157:$AD$204</definedName>
    <definedName name="NTDD_R" localSheetId="8">[59]Q1!#REF!</definedName>
    <definedName name="NTDD_R" localSheetId="7">[59]Q1!#REF!</definedName>
    <definedName name="NTDD_R">[59]Q1!#REF!</definedName>
    <definedName name="NTDD_RG" localSheetId="7">[74]!NTDD_RG</definedName>
    <definedName name="NTDD_RG">[74]!NTDD_RG</definedName>
    <definedName name="NX">#N/A</definedName>
    <definedName name="NX_R">#N/A</definedName>
    <definedName name="NXG" localSheetId="8">#REF!</definedName>
    <definedName name="NXG" localSheetId="7">#REF!</definedName>
    <definedName name="NXG">#REF!</definedName>
    <definedName name="NXG_R" localSheetId="8">#REF!</definedName>
    <definedName name="NXG_R" localSheetId="7">#REF!</definedName>
    <definedName name="NXG_R">#REF!</definedName>
    <definedName name="NXG_RG">#N/A</definedName>
    <definedName name="NXS" localSheetId="8">[59]Q2!#REF!</definedName>
    <definedName name="NXS" localSheetId="7">[59]Q2!#REF!</definedName>
    <definedName name="NXS">[59]Q2!#REF!</definedName>
    <definedName name="NXS_R" localSheetId="8">[59]Q1!#REF!</definedName>
    <definedName name="NXS_R" localSheetId="7">[59]Q1!#REF!</definedName>
    <definedName name="NXS_R">[59]Q1!#REF!</definedName>
    <definedName name="NYEAR2021" localSheetId="7">[92]Nickel!$B$583:$J$583</definedName>
    <definedName name="NYEAR2021">[92]Nickel!$B$583:$J$583</definedName>
    <definedName name="NYEAR2022" localSheetId="7">[92]Nickel!$K$583:$V$583</definedName>
    <definedName name="NYEAR2022">[92]Nickel!$K$583:$V$583</definedName>
    <definedName name="NYEAR2023" localSheetId="7">[92]Nickel!$W$583:$AH$583</definedName>
    <definedName name="NYEAR2023">[92]Nickel!$W$583:$AH$583</definedName>
    <definedName name="NYEAR2024" localSheetId="7">[92]Nickel!$AI$583:$AT$583</definedName>
    <definedName name="NYEAR2024">[92]Nickel!$AI$583:$AT$583</definedName>
    <definedName name="NYEAR2025" localSheetId="7">[92]Nickel!$AU$583:$BF$583</definedName>
    <definedName name="NYEAR2025">[92]Nickel!$AU$583:$BF$583</definedName>
    <definedName name="NZ_wt">'[68]OECD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8">#REF!</definedName>
    <definedName name="OCT._89" localSheetId="7">#REF!</definedName>
    <definedName name="OCT._89">#REF!</definedName>
    <definedName name="OCTUBRE">#N/A</definedName>
    <definedName name="OECD">[67]nonopec!$D$1:$AD$28</definedName>
    <definedName name="OECD_Table" localSheetId="8">#REF!</definedName>
    <definedName name="OECD_Table" localSheetId="7">#REF!</definedName>
    <definedName name="OECD_Table">#REF!</definedName>
    <definedName name="oipio" localSheetId="8" hidden="1">#REF!</definedName>
    <definedName name="oipio" localSheetId="7" hidden="1">#REF!</definedName>
    <definedName name="oipio" hidden="1">#REF!</definedName>
    <definedName name="oiulfdgdgh" localSheetId="8" hidden="1">'[93]Fax a enviar'!#REF!</definedName>
    <definedName name="oiulfdgdgh" localSheetId="7" hidden="1">'[93]Fax a enviar'!#REF!</definedName>
    <definedName name="oiulfdgdgh" hidden="1">'[93]Fax a enviar'!#REF!</definedName>
    <definedName name="OK" localSheetId="8">#REF!</definedName>
    <definedName name="OK" localSheetId="7">#REF!</definedName>
    <definedName name="OK">#REF!</definedName>
    <definedName name="OnShow" localSheetId="7">'[132]SPNF Acuerdo Incl. Int.'!OnShow</definedName>
    <definedName name="OnShow">'[132]SPNF Acuerdo Incl. Int.'!OnShow</definedName>
    <definedName name="onshow1">#N/A</definedName>
    <definedName name="onshow2">#N/A</definedName>
    <definedName name="oo" localSheetId="8" hidden="1">{"Riqfin97",#N/A,FALSE,"Tran";"Riqfinpro",#N/A,FALSE,"Tran"}</definedName>
    <definedName name="oo" localSheetId="0" hidden="1">{"Riqfin97",#N/A,FALSE,"Tran";"Riqfinpro",#N/A,FALSE,"Tran"}</definedName>
    <definedName name="oo" localSheetId="7" hidden="1">{"Riqfin97",#N/A,FALSE,"Tran";"Riqfinpro",#N/A,FALSE,"Tran"}</definedName>
    <definedName name="oo" hidden="1">{"Riqfin97",#N/A,FALSE,"Tran";"Riqfinpro",#N/A,FALSE,"Tran"}</definedName>
    <definedName name="OOA" localSheetId="8">#REF!</definedName>
    <definedName name="OOA" localSheetId="7">#REF!</definedName>
    <definedName name="OOA">#REF!</definedName>
    <definedName name="ooo" localSheetId="8" hidden="1">{"Tab1",#N/A,FALSE,"P";"Tab2",#N/A,FALSE,"P"}</definedName>
    <definedName name="ooo" localSheetId="0" hidden="1">{"Tab1",#N/A,FALSE,"P";"Tab2",#N/A,FALSE,"P"}</definedName>
    <definedName name="ooo" localSheetId="7" hidden="1">{"Tab1",#N/A,FALSE,"P";"Tab2",#N/A,FALSE,"P"}</definedName>
    <definedName name="ooo" hidden="1">{"Tab1",#N/A,FALSE,"P";"Tab2",#N/A,FALSE,"P"}</definedName>
    <definedName name="OOOKOKOKO" localSheetId="8">#REF!</definedName>
    <definedName name="OOOKOKOKO" localSheetId="7">#REF!</definedName>
    <definedName name="OOOKOKOKO">#REF!</definedName>
    <definedName name="oooo" localSheetId="8" hidden="1">{"Tab1",#N/A,FALSE,"P";"Tab2",#N/A,FALSE,"P"}</definedName>
    <definedName name="oooo" localSheetId="0" hidden="1">{"Tab1",#N/A,FALSE,"P";"Tab2",#N/A,FALSE,"P"}</definedName>
    <definedName name="oooo" localSheetId="7" hidden="1">{"Tab1",#N/A,FALSE,"P";"Tab2",#N/A,FALSE,"P"}</definedName>
    <definedName name="oooo" hidden="1">{"Tab1",#N/A,FALSE,"P";"Tab2",#N/A,FALSE,"P"}</definedName>
    <definedName name="ooooooooo" localSheetId="8" hidden="1">#REF!</definedName>
    <definedName name="ooooooooo" localSheetId="7" hidden="1">#REF!</definedName>
    <definedName name="ooooooooo" hidden="1">#REF!</definedName>
    <definedName name="OPEC">[67]nonopec!$D$204:$AD$251</definedName>
    <definedName name="OPEC1">[81]MONTHLY!$BP$12:$CA$12</definedName>
    <definedName name="OPEC2">[81]MONTHLY!$CB$12:$CM$12</definedName>
    <definedName name="OPOPOPOPO" localSheetId="8">#REF!</definedName>
    <definedName name="OPOPOPOPO" localSheetId="7">#REF!</definedName>
    <definedName name="OPOPOPOPO">#REF!</definedName>
    <definedName name="opu" localSheetId="8" hidden="1">{"Riqfin97",#N/A,FALSE,"Tran";"Riqfinpro",#N/A,FALSE,"Tran"}</definedName>
    <definedName name="opu" localSheetId="0" hidden="1">{"Riqfin97",#N/A,FALSE,"Tran";"Riqfinpro",#N/A,FALSE,"Tran"}</definedName>
    <definedName name="opu" localSheetId="7" hidden="1">{"Riqfin97",#N/A,FALSE,"Tran";"Riqfinpro",#N/A,FALSE,"Tran"}</definedName>
    <definedName name="opu" hidden="1">{"Riqfin97",#N/A,FALSE,"Tran";"Riqfinpro",#N/A,FALSE,"Tran"}</definedName>
    <definedName name="ORGANISMOS_DE_VIALIDAD__LEY_N__23966_ART._19">[4]C!$B$24:$N$24</definedName>
    <definedName name="Otr_Inst_Banc_40G" localSheetId="8">#REF!</definedName>
    <definedName name="Otr_Inst_Banc_40G" localSheetId="7">#REF!</definedName>
    <definedName name="Otr_Inst_Banc_40G">#REF!</definedName>
    <definedName name="otra" localSheetId="8" hidden="1">#REF!</definedName>
    <definedName name="otra" localSheetId="7" hidden="1">#REF!</definedName>
    <definedName name="otra" hidden="1">#REF!</definedName>
    <definedName name="Otras_Residuales" localSheetId="8">#REF!</definedName>
    <definedName name="Otras_Residuales" localSheetId="7">#REF!</definedName>
    <definedName name="Otras_Residuales">#REF!</definedName>
    <definedName name="otras1">#REF!</definedName>
    <definedName name="OTRAS96">#REF!</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0"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8">#REF!</definedName>
    <definedName name="otros" localSheetId="7">#REF!</definedName>
    <definedName name="otros">#REF!</definedName>
    <definedName name="OTROS_ORGANISMOS" localSheetId="8">#REF!</definedName>
    <definedName name="OTROS_ORGANISMOS" localSheetId="7">#REF!</definedName>
    <definedName name="OTROS_ORGANISMOS">#REF!</definedName>
    <definedName name="OTROS_ORGANISMOS_AUTONOMOS" localSheetId="8">#REF!</definedName>
    <definedName name="OTROS_ORGANISMOS_AUTONOMOS" localSheetId="7">#REF!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8">#REF!</definedName>
    <definedName name="otros98s" localSheetId="7">#REF!</definedName>
    <definedName name="otros98s">#REF!</definedName>
    <definedName name="otros99" localSheetId="8">#REF!</definedName>
    <definedName name="otros99" localSheetId="7">#REF!</definedName>
    <definedName name="otros99">#REF!</definedName>
    <definedName name="out_red4" localSheetId="8">#REF!</definedName>
    <definedName name="out_red4" localSheetId="7">#REF!</definedName>
    <definedName name="out_red4">#REF!</definedName>
    <definedName name="out_sr3">#REF!</definedName>
    <definedName name="OUTDS1">#REF!</definedName>
    <definedName name="OUTFISC">#REF!</definedName>
    <definedName name="OUTIMF">#REF!</definedName>
    <definedName name="OUTMN">#REF!</definedName>
    <definedName name="p" localSheetId="8" hidden="1">{"Riqfin97",#N/A,FALSE,"Tran";"Riqfinpro",#N/A,FALSE,"Tran"}</definedName>
    <definedName name="p" localSheetId="0" hidden="1">{"Riqfin97",#N/A,FALSE,"Tran";"Riqfinpro",#N/A,FALSE,"Tran"}</definedName>
    <definedName name="p" localSheetId="7" hidden="1">{"Riqfin97",#N/A,FALSE,"Tran";"Riqfinpro",#N/A,FALSE,"Tran"}</definedName>
    <definedName name="p" hidden="1">{"Riqfin97",#N/A,FALSE,"Tran";"Riqfinpro",#N/A,FALSE,"Tran"}</definedName>
    <definedName name="P1_1" localSheetId="8">OFFSET(#REF!,0,0,COUNT(#REF!),1)</definedName>
    <definedName name="P1_1" localSheetId="7">OFFSET(#REF!,0,0,COUNT(#REF!),1)</definedName>
    <definedName name="P1_1">OFFSET(#REF!,0,0,COUNT(#REF!),1)</definedName>
    <definedName name="P1_2" localSheetId="7">OFFSET(#REF!,0,0,COUNT(#REF!),1)</definedName>
    <definedName name="P1_2">OFFSET(#REF!,0,0,COUNT(#REF!),1)</definedName>
    <definedName name="P1avg" localSheetId="7">OFFSET(#REF!,0,0,COUNT(#REF!),1)</definedName>
    <definedName name="P1avg">OFFSET(#REF!,0,0,COUNT(#REF!),1)</definedName>
    <definedName name="P1min" localSheetId="7">OFFSET(#REF!,0,0,COUNT(#REF!),1)</definedName>
    <definedName name="P1min">OFFSET(#REF!,0,0,COUNT(#REF!),1)</definedName>
    <definedName name="P1rng" localSheetId="7">OFFSET(#REF!,0,0,COUNT(#REF!),1)</definedName>
    <definedName name="P1rng">OFFSET(#REF!,0,0,COUNT(#REF!),1)</definedName>
    <definedName name="P2_1" localSheetId="7">OFFSET(#REF!,0,0,COUNT(#REF!),1)</definedName>
    <definedName name="P2_1">OFFSET(#REF!,0,0,COUNT(#REF!),1)</definedName>
    <definedName name="P2_2" localSheetId="7">OFFSET(#REF!,0,0,COUNT(#REF!),1)</definedName>
    <definedName name="P2_2">OFFSET(#REF!,0,0,COUNT(#REF!),1)</definedName>
    <definedName name="P2avg" localSheetId="7">OFFSET(#REF!,0,0,COUNT(#REF!),1)</definedName>
    <definedName name="P2avg">OFFSET(#REF!,0,0,COUNT(#REF!),1)</definedName>
    <definedName name="P2min" localSheetId="7">OFFSET(#REF!,0,0,COUNT(#REF!),1)</definedName>
    <definedName name="P2min">OFFSET(#REF!,0,0,COUNT(#REF!),1)</definedName>
    <definedName name="P2rng" localSheetId="7">OFFSET(#REF!,0,0,COUNT(#REF!),1)</definedName>
    <definedName name="P2rng">OFFSET(#REF!,0,0,COUNT(#REF!),1)</definedName>
    <definedName name="p2std" localSheetId="8">#REF!</definedName>
    <definedName name="p2std" localSheetId="7">#REF!</definedName>
    <definedName name="p2std">#REF!</definedName>
    <definedName name="P3_1" localSheetId="8">OFFSET(#REF!,0,0,COUNT(#REF!),1)</definedName>
    <definedName name="P3_1" localSheetId="7">OFFSET(#REF!,0,0,COUNT(#REF!),1)</definedName>
    <definedName name="P3_1">OFFSET(#REF!,0,0,COUNT(#REF!),1)</definedName>
    <definedName name="P3_2" localSheetId="7">OFFSET(#REF!,0,0,COUNT(#REF!),1)</definedName>
    <definedName name="P3_2">OFFSET(#REF!,0,0,COUNT(#REF!),1)</definedName>
    <definedName name="P3avg" localSheetId="7">OFFSET(#REF!,0,0,COUNT(#REF!),1)</definedName>
    <definedName name="P3avg">OFFSET(#REF!,0,0,COUNT(#REF!),1)</definedName>
    <definedName name="P3min" localSheetId="7">OFFSET(#REF!,0,0,COUNT(#REF!),1)</definedName>
    <definedName name="P3min">OFFSET(#REF!,0,0,COUNT(#REF!),1)</definedName>
    <definedName name="P3rng" localSheetId="7">OFFSET(#REF!,0,0,COUNT(#REF!),1)</definedName>
    <definedName name="P3rng">OFFSET(#REF!,0,0,COUNT(#REF!),1)</definedName>
    <definedName name="P4_1" localSheetId="7">OFFSET(#REF!,0,0,COUNT(#REF!),1)</definedName>
    <definedName name="P4_1">OFFSET(#REF!,0,0,COUNT(#REF!),1)</definedName>
    <definedName name="P4_2" localSheetId="7">OFFSET(#REF!,0,0,COUNT(#REF!),1)</definedName>
    <definedName name="P4_2">OFFSET(#REF!,0,0,COUNT(#REF!),1)</definedName>
    <definedName name="P4avg" localSheetId="7">OFFSET(#REF!,0,0,COUNT(#REF!),1)</definedName>
    <definedName name="P4avg">OFFSET(#REF!,0,0,COUNT(#REF!),1)</definedName>
    <definedName name="P4min" localSheetId="7">OFFSET(#REF!,0,0,COUNT(#REF!),1)</definedName>
    <definedName name="P4min">OFFSET(#REF!,0,0,COUNT(#REF!),1)</definedName>
    <definedName name="P4rng" localSheetId="7">OFFSET(#REF!,0,0,COUNT(#REF!),1)</definedName>
    <definedName name="P4rng">OFFSET(#REF!,0,0,COUNT(#REF!),1)</definedName>
    <definedName name="P5_1" localSheetId="7">OFFSET(#REF!,0,0,COUNT(#REF!),1)</definedName>
    <definedName name="P5_1">OFFSET(#REF!,0,0,COUNT(#REF!),1)</definedName>
    <definedName name="P5_2" localSheetId="7">OFFSET(#REF!,0,0,COUNT(#REF!),1)</definedName>
    <definedName name="P5_2">OFFSET(#REF!,0,0,COUNT(#REF!),1)</definedName>
    <definedName name="P5avg" localSheetId="7">OFFSET(#REF!,0,0,COUNT(#REF!),1)</definedName>
    <definedName name="P5avg">OFFSET(#REF!,0,0,COUNT(#REF!),1)</definedName>
    <definedName name="P5min" localSheetId="7">OFFSET(#REF!,0,0,COUNT(#REF!),1)</definedName>
    <definedName name="P5min">OFFSET(#REF!,0,0,COUNT(#REF!),1)</definedName>
    <definedName name="P5rng" localSheetId="7">OFFSET(#REF!,0,0,COUNT(#REF!),1)</definedName>
    <definedName name="P5rng">OFFSET(#REF!,0,0,COUNT(#REF!),1)</definedName>
    <definedName name="PAGINA_01" localSheetId="8">#REF!</definedName>
    <definedName name="PAGINA_01" localSheetId="7">#REF!</definedName>
    <definedName name="PAGINA_01">#REF!</definedName>
    <definedName name="PAGINA_01_CONT." localSheetId="8">#REF!</definedName>
    <definedName name="PAGINA_01_CONT." localSheetId="7">#REF!</definedName>
    <definedName name="PAGINA_01_CONT.">#REF!</definedName>
    <definedName name="PAGINA_02" localSheetId="8">#REF!</definedName>
    <definedName name="PAGINA_02" localSheetId="7">#REF!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7">#REF!</definedName>
    <definedName name="Pan_Bancario_50G">#REF!</definedName>
    <definedName name="Pan_Monet_30G" localSheetId="7">#REF!</definedName>
    <definedName name="Pan_Monet_30G">#REF!</definedName>
    <definedName name="PARAMETROS">#REF!</definedName>
    <definedName name="Parmeshwar">[83]E!$AJ$98:$AX$115</definedName>
    <definedName name="PARTIDA" localSheetId="8">[133]SPNF!#REF!</definedName>
    <definedName name="PARTIDA" localSheetId="7">[133]SPNF!#REF!</definedName>
    <definedName name="PARTIDA">[133]SPNF!#REF!</definedName>
    <definedName name="PAS" localSheetId="8">#REF!</definedName>
    <definedName name="PAS" localSheetId="7">#REF!</definedName>
    <definedName name="PAS">#REF!</definedName>
    <definedName name="pastel">#N/A</definedName>
    <definedName name="Path_Data">'[48]shared data'!$B$8</definedName>
    <definedName name="Path_System">'[48]shared data'!$B$7</definedName>
    <definedName name="Pave" localSheetId="8">#REF!</definedName>
    <definedName name="Pave" localSheetId="7">#REF!</definedName>
    <definedName name="Pave">#REF!</definedName>
    <definedName name="PAYCAP" localSheetId="8">#REF!</definedName>
    <definedName name="PAYCAP" localSheetId="7">#REF!</definedName>
    <definedName name="PAYCAP">#REF!</definedName>
    <definedName name="Paym_Cap" localSheetId="8">#REF!</definedName>
    <definedName name="Paym_Cap" localSheetId="7">#REF!</definedName>
    <definedName name="Paym_Cap">#REF!</definedName>
    <definedName name="pchBM" localSheetId="7">#REF!</definedName>
    <definedName name="pchBM">#REF!</definedName>
    <definedName name="pchBMG" localSheetId="7">#REF!</definedName>
    <definedName name="pchBMG">#REF!</definedName>
    <definedName name="pchBX" localSheetId="7">#REF!</definedName>
    <definedName name="pchBX">#REF!</definedName>
    <definedName name="pchBXG" localSheetId="7">#REF!</definedName>
    <definedName name="pchBXG">#REF!</definedName>
    <definedName name="pchNM_R">[59]Q1!#REF!</definedName>
    <definedName name="pchNMG_R">[59]Q1!#REF!</definedName>
    <definedName name="pchNX_R">[59]Q1!#REF!</definedName>
    <definedName name="pchNXG_R">[59]Q1!#REF!</definedName>
    <definedName name="PCNTLGT">[67]nonopec!#REF!</definedName>
    <definedName name="PCPI" localSheetId="8">#REF!</definedName>
    <definedName name="PCPI" localSheetId="7">#REF!</definedName>
    <definedName name="PCPI">#REF!</definedName>
    <definedName name="PCPIE" localSheetId="8">#REF!</definedName>
    <definedName name="PCPIE" localSheetId="7">#REF!</definedName>
    <definedName name="PCPIE">#REF!</definedName>
    <definedName name="PCPIG">#N/A</definedName>
    <definedName name="PEACEAGR" localSheetId="8">#REF!</definedName>
    <definedName name="PEACEAGR" localSheetId="7">#REF!</definedName>
    <definedName name="PEACEAGR">#REF!</definedName>
    <definedName name="PERE96" localSheetId="8">#REF!</definedName>
    <definedName name="PERE96" localSheetId="7">#REF!</definedName>
    <definedName name="PERE96">#REF!</definedName>
    <definedName name="Petroecuador" localSheetId="8">#REF!</definedName>
    <definedName name="Petroecuador" localSheetId="7">#REF!</definedName>
    <definedName name="Petroecuador">#REF!</definedName>
    <definedName name="PEX">[87]SUPUESTOS!A$14</definedName>
    <definedName name="PF" localSheetId="8">#REF!</definedName>
    <definedName name="PF" localSheetId="7">#REF!</definedName>
    <definedName name="PF">#REF!</definedName>
    <definedName name="PFP" localSheetId="8">#REF!</definedName>
    <definedName name="PFP" localSheetId="7">#REF!</definedName>
    <definedName name="PFP">#REF!</definedName>
    <definedName name="pfp_table1" localSheetId="8">#REF!</definedName>
    <definedName name="pfp_table1" localSheetId="7">#REF!</definedName>
    <definedName name="pfp_table1">#REF!</definedName>
    <definedName name="pib">#REF!</definedName>
    <definedName name="pib_int">#REF!</definedName>
    <definedName name="pib98j" localSheetId="8">[23]Programa!#REF!</definedName>
    <definedName name="pib98j" localSheetId="7">[23]Programa!#REF!</definedName>
    <definedName name="pib98j">[23]Programa!#REF!</definedName>
    <definedName name="pib98s" localSheetId="8">[23]Programa!#REF!</definedName>
    <definedName name="pib98s" localSheetId="7">[23]Programa!#REF!</definedName>
    <definedName name="pib98s">[23]Programa!#REF!</definedName>
    <definedName name="PIBMENSAL" localSheetId="8">#REF!</definedName>
    <definedName name="PIBMENSAL" localSheetId="7">#REF!</definedName>
    <definedName name="PIBMENSAL">#REF!</definedName>
    <definedName name="PIBporSECT" localSheetId="8">#REF!</definedName>
    <definedName name="PIBporSECT" localSheetId="7">#REF!</definedName>
    <definedName name="PIBporSECT">#REF!</definedName>
    <definedName name="PII" localSheetId="8" hidden="1">{"Main Economic Indicators",#N/A,FALSE,"C"}</definedName>
    <definedName name="PII" localSheetId="0" hidden="1">{"Main Economic Indicators",#N/A,FALSE,"C"}</definedName>
    <definedName name="PII" localSheetId="7" hidden="1">{"Main Economic Indicators",#N/A,FALSE,"C"}</definedName>
    <definedName name="PII" hidden="1">{"Main Economic Indicators",#N/A,FALSE,"C"}</definedName>
    <definedName name="PIJIS" localSheetId="8">#REF!</definedName>
    <definedName name="PIJIS" localSheetId="7">#REF!</definedName>
    <definedName name="PIJIS">#REF!</definedName>
    <definedName name="pit" localSheetId="8" hidden="1">{"Riqfin97",#N/A,FALSE,"Tran";"Riqfinpro",#N/A,FALSE,"Tran"}</definedName>
    <definedName name="pit" localSheetId="0" hidden="1">{"Riqfin97",#N/A,FALSE,"Tran";"Riqfinpro",#N/A,FALSE,"Tran"}</definedName>
    <definedName name="pit" localSheetId="7" hidden="1">{"Riqfin97",#N/A,FALSE,"Tran";"Riqfinpro",#N/A,FALSE,"Tran"}</definedName>
    <definedName name="pit" hidden="1">{"Riqfin97",#N/A,FALSE,"Tran";"Riqfinpro",#N/A,FALSE,"Tran"}</definedName>
    <definedName name="PK" localSheetId="8">#REF!</definedName>
    <definedName name="PK" localSheetId="7">#REF!</definedName>
    <definedName name="PK">#REF!</definedName>
    <definedName name="plame" localSheetId="8">#REF!</definedName>
    <definedName name="plame" localSheetId="7">#REF!</definedName>
    <definedName name="plame">#REF!</definedName>
    <definedName name="plame2000" localSheetId="8">#REF!</definedName>
    <definedName name="plame2000" localSheetId="7">#REF!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8">#REF!</definedName>
    <definedName name="plame98s" localSheetId="7">#REF!</definedName>
    <definedName name="plame98s">#REF!</definedName>
    <definedName name="plame99" localSheetId="8">#REF!</definedName>
    <definedName name="plame99" localSheetId="7">#REF!</definedName>
    <definedName name="plame99">#REF!</definedName>
    <definedName name="PLATA" localSheetId="8">#REF!</definedName>
    <definedName name="PLATA" localSheetId="7">#REF!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8">#REF!</definedName>
    <definedName name="plazo98s" localSheetId="7">#REF!</definedName>
    <definedName name="plazo98s">#REF!</definedName>
    <definedName name="plazo99" localSheetId="8">#REF!</definedName>
    <definedName name="plazo99" localSheetId="7">#REF!</definedName>
    <definedName name="plazo99">#REF!</definedName>
    <definedName name="POLLO" localSheetId="8">#REF!</definedName>
    <definedName name="POLLO" localSheetId="7">#REF!</definedName>
    <definedName name="POLLO">#REF!</definedName>
    <definedName name="poooooooooo" localSheetId="8" hidden="1">'[93]Fax a enviar'!#REF!</definedName>
    <definedName name="poooooooooo" localSheetId="7" hidden="1">'[93]Fax a enviar'!#REF!</definedName>
    <definedName name="poooooooooo" hidden="1">'[93]Fax a enviar'!#REF!</definedName>
    <definedName name="POPO" localSheetId="8">#REF!</definedName>
    <definedName name="POPO" localSheetId="7">#REF!</definedName>
    <definedName name="POPO">#REF!</definedName>
    <definedName name="PORT" localSheetId="8">#REF!</definedName>
    <definedName name="PORT" localSheetId="7">#REF!</definedName>
    <definedName name="PORT">#REF!</definedName>
    <definedName name="Ports" localSheetId="8">#REF!</definedName>
    <definedName name="Ports" localSheetId="7">#REF!</definedName>
    <definedName name="Ports">#REF!</definedName>
    <definedName name="Portugal_wt">'[68]OECD wgt'!$B$30</definedName>
    <definedName name="posnet2" localSheetId="8">#REF!</definedName>
    <definedName name="posnet2" localSheetId="7">#REF!</definedName>
    <definedName name="posnet2">#REF!</definedName>
    <definedName name="POTENCIAL" localSheetId="8">#REF!</definedName>
    <definedName name="POTENCIAL" localSheetId="7">#REF!</definedName>
    <definedName name="POTENCIAL">#REF!</definedName>
    <definedName name="PP" localSheetId="8">#REF!</definedName>
    <definedName name="PP" localSheetId="7">#REF!</definedName>
    <definedName name="PP">#REF!</definedName>
    <definedName name="ppoooooooooo" localSheetId="7" hidden="1">#REF!</definedName>
    <definedName name="ppoooooooooo" hidden="1">#REF!</definedName>
    <definedName name="ppp" localSheetId="8" hidden="1">{"Riqfin97",#N/A,FALSE,"Tran";"Riqfinpro",#N/A,FALSE,"Tran"}</definedName>
    <definedName name="ppp" localSheetId="0" hidden="1">{"Riqfin97",#N/A,FALSE,"Tran";"Riqfinpro",#N/A,FALSE,"Tran"}</definedName>
    <definedName name="ppp" localSheetId="7" hidden="1">{"Riqfin97",#N/A,FALSE,"Tran";"Riqfinpro",#N/A,FALSE,"Tran"}</definedName>
    <definedName name="ppp" hidden="1">{"Riqfin97",#N/A,FALSE,"Tran";"Riqfinpro",#N/A,FALSE,"Tran"}</definedName>
    <definedName name="pppppp" localSheetId="8" hidden="1">{"Riqfin97",#N/A,FALSE,"Tran";"Riqfinpro",#N/A,FALSE,"Tran"}</definedName>
    <definedName name="pppppp" localSheetId="0" hidden="1">{"Riqfin97",#N/A,FALSE,"Tran";"Riqfinpro",#N/A,FALSE,"Tran"}</definedName>
    <definedName name="pppppp" localSheetId="7" hidden="1">{"Riqfin97",#N/A,FALSE,"Tran";"Riqfinpro",#N/A,FALSE,"Tran"}</definedName>
    <definedName name="pppppp" hidden="1">{"Riqfin97",#N/A,FALSE,"Tran";"Riqfinpro",#N/A,FALSE,"Tran"}</definedName>
    <definedName name="pppppppppp" localSheetId="8" hidden="1">#REF!</definedName>
    <definedName name="pppppppppp" localSheetId="7" hidden="1">#REF!</definedName>
    <definedName name="pppppppppp" hidden="1">#REF!</definedName>
    <definedName name="ppppppppppppp" localSheetId="8" hidden="1">#REF!</definedName>
    <definedName name="ppppppppppppp" localSheetId="7" hidden="1">#REF!</definedName>
    <definedName name="ppppppppppppp" hidden="1">#REF!</definedName>
    <definedName name="PPPWGT">#N/A</definedName>
    <definedName name="PRECIOCIFBANANO" localSheetId="8">#REF!</definedName>
    <definedName name="PRECIOCIFBANANO" localSheetId="7">#REF!</definedName>
    <definedName name="PRECIOCIFBANANO">#REF!</definedName>
    <definedName name="Preparar_Reporte" localSheetId="8">#REF!</definedName>
    <definedName name="Preparar_Reporte" localSheetId="7">#REF!</definedName>
    <definedName name="Preparar_Reporte">#REF!</definedName>
    <definedName name="PRES1" localSheetId="8">[67]nonopec!#REF!</definedName>
    <definedName name="PRES1" localSheetId="7">[67]nonopec!#REF!</definedName>
    <definedName name="PRES1">[67]nonopec!#REF!</definedName>
    <definedName name="PRES2" localSheetId="8">[67]nonopec!#REF!</definedName>
    <definedName name="PRES2" localSheetId="7">[67]nonopec!#REF!</definedName>
    <definedName name="PRES2">[67]nonopec!#REF!</definedName>
    <definedName name="PRES3" localSheetId="7">[67]nonopec!#REF!</definedName>
    <definedName name="PRES3">[67]nonopec!#REF!</definedName>
    <definedName name="presion" localSheetId="8">#REF!</definedName>
    <definedName name="presion" localSheetId="7">#REF!</definedName>
    <definedName name="presion">#REF!</definedName>
    <definedName name="PRICE" localSheetId="8">#REF!</definedName>
    <definedName name="PRICE" localSheetId="7">#REF!</definedName>
    <definedName name="PRICE">#REF!</definedName>
    <definedName name="PRICETAB" localSheetId="8">#REF!</definedName>
    <definedName name="PRICETAB" localSheetId="7">#REF!</definedName>
    <definedName name="PRICETAB">#REF!</definedName>
    <definedName name="print">#REF!</definedName>
    <definedName name="Print_Area_MI" localSheetId="7">#REF!</definedName>
    <definedName name="Print_Area_MI">#REF!</definedName>
    <definedName name="Print_Titles_MI">#REF!</definedName>
    <definedName name="Print1" localSheetId="7">#REF!</definedName>
    <definedName name="Print1">#REF!</definedName>
    <definedName name="PRINTMACRO" localSheetId="7">#REF!</definedName>
    <definedName name="PRINTMACRO">#REF!</definedName>
    <definedName name="PrintThis_Links">[108]Links!$A$1:$F$33</definedName>
    <definedName name="PRIV0" localSheetId="8">#REF!</definedName>
    <definedName name="PRIV0" localSheetId="7">#REF!</definedName>
    <definedName name="PRIV0">#REF!</definedName>
    <definedName name="PRIV00" localSheetId="8">#REF!</definedName>
    <definedName name="PRIV00" localSheetId="7">#REF!</definedName>
    <definedName name="PRIV00">#REF!</definedName>
    <definedName name="PRIV1" localSheetId="8">#REF!</definedName>
    <definedName name="PRIV1" localSheetId="7">#REF!</definedName>
    <definedName name="PRIV1">#REF!</definedName>
    <definedName name="PRIV11" localSheetId="7">#REF!</definedName>
    <definedName name="PRIV11">#REF!</definedName>
    <definedName name="PRIV2" localSheetId="7">#REF!</definedName>
    <definedName name="PRIV2">#REF!</definedName>
    <definedName name="PRIV22" localSheetId="7">#REF!</definedName>
    <definedName name="PRIV22">#REF!</definedName>
    <definedName name="priv2ycredito">#REF!</definedName>
    <definedName name="priv2yposnet2ycredito">#REF!</definedName>
    <definedName name="PRIV3" localSheetId="7">#REF!</definedName>
    <definedName name="PRIV3">#REF!</definedName>
    <definedName name="PRIV33" localSheetId="7">#REF!</definedName>
    <definedName name="PRIV33">#REF!</definedName>
    <definedName name="PRMONTH" localSheetId="7">#REF!</definedName>
    <definedName name="PRMONTH">#REF!</definedName>
    <definedName name="prn">[101]FSUOUT!$B$2:$V$32</definedName>
    <definedName name="Product" localSheetId="8">#REF!</definedName>
    <definedName name="Product" localSheetId="7">#REF!</definedName>
    <definedName name="Product">#REF!</definedName>
    <definedName name="PROG" localSheetId="8">#REF!</definedName>
    <definedName name="PROG" localSheetId="7">#REF!</definedName>
    <definedName name="PROG">#REF!</definedName>
    <definedName name="Prog1998" localSheetId="8">'[135]2003'!#REF!</definedName>
    <definedName name="Prog1998" localSheetId="7">'[135]2003'!#REF!</definedName>
    <definedName name="Prog1998">'[135]2003'!#REF!</definedName>
    <definedName name="progra" localSheetId="8">#REF!</definedName>
    <definedName name="progra" localSheetId="7">#REF!</definedName>
    <definedName name="progra">#REF!</definedName>
    <definedName name="proj00" localSheetId="8">[136]sources!#REF!</definedName>
    <definedName name="proj00" localSheetId="7">[136]sources!#REF!</definedName>
    <definedName name="proj00">[136]sources!#REF!</definedName>
    <definedName name="PROJ98" localSheetId="8">#REF!</definedName>
    <definedName name="PROJ98" localSheetId="7">#REF!</definedName>
    <definedName name="PROJ98">#REF!</definedName>
    <definedName name="prom">[64]Promedio!$CD$90</definedName>
    <definedName name="promgraf" localSheetId="8">[137]GRAFPROM!#REF!</definedName>
    <definedName name="promgraf" localSheetId="7">[137]GRAFPROM!#REF!</definedName>
    <definedName name="promgraf">[137]GRAFPROM!#REF!</definedName>
    <definedName name="Prop.Demanda">'[52]Ranking Bancario'!$AH$4:$AL$54</definedName>
    <definedName name="Province" localSheetId="8">#REF!</definedName>
    <definedName name="Province" localSheetId="7">#REF!</definedName>
    <definedName name="Province">#REF!</definedName>
    <definedName name="Province_Details" localSheetId="8">#REF!</definedName>
    <definedName name="Province_Details" localSheetId="7">#REF!</definedName>
    <definedName name="Province_Details">#REF!</definedName>
    <definedName name="prphalf">[121]Sheet4!$C$3:$G$57</definedName>
    <definedName name="PRPINTSEPT">[138]STOCK!$D$4:$W$102</definedName>
    <definedName name="prueba">[5]!prueba</definedName>
    <definedName name="PRYEAR" localSheetId="8">#REF!</definedName>
    <definedName name="PRYEAR" localSheetId="7">#REF!</definedName>
    <definedName name="PRYEAR">#REF!</definedName>
    <definedName name="PS" localSheetId="8">#REF!</definedName>
    <definedName name="PS" localSheetId="7">#REF!</definedName>
    <definedName name="PS">#REF!</definedName>
    <definedName name="psbr" localSheetId="8">'[139]Input PSBR;Q-F'!#REF!</definedName>
    <definedName name="psbr" localSheetId="7">'[139]Input PSBR;Q-F'!#REF!</definedName>
    <definedName name="psbr">'[139]Input PSBR;Q-F'!#REF!</definedName>
    <definedName name="PSBR_TRIM" localSheetId="8">'[140]Resultado BC'!#REF!</definedName>
    <definedName name="PSBR_TRIM" localSheetId="7">'[140]Resultado BC'!#REF!</definedName>
    <definedName name="PSBR_TRIM">'[140]Resultado BC'!#REF!</definedName>
    <definedName name="pshocked" localSheetId="8">#REF!</definedName>
    <definedName name="pshocked" localSheetId="7">#REF!</definedName>
    <definedName name="pshocked">#REF!</definedName>
    <definedName name="PSperc" localSheetId="8">#REF!</definedName>
    <definedName name="PSperc" localSheetId="7">#REF!</definedName>
    <definedName name="PSperc">#REF!</definedName>
    <definedName name="Pstd" localSheetId="8">#REF!</definedName>
    <definedName name="Pstd" localSheetId="7">#REF!</definedName>
    <definedName name="Pstd">#REF!</definedName>
    <definedName name="PTA" localSheetId="7">#REF!</definedName>
    <definedName name="PTA">#REF!</definedName>
    <definedName name="PTAEURO" localSheetId="7">#REF!</definedName>
    <definedName name="PTAEURO">#REF!</definedName>
    <definedName name="PTAS">#REF!</definedName>
    <definedName name="PTE">#REF!</definedName>
    <definedName name="PUBL00" localSheetId="7">#REF!</definedName>
    <definedName name="PUBL00">#REF!</definedName>
    <definedName name="PUBL11" localSheetId="7">#REF!</definedName>
    <definedName name="PUBL11">#REF!</definedName>
    <definedName name="PUBL2" localSheetId="7">#REF!</definedName>
    <definedName name="PUBL2">#REF!</definedName>
    <definedName name="PUBL22" localSheetId="7">#REF!</definedName>
    <definedName name="PUBL22">#REF!</definedName>
    <definedName name="PUBL33" localSheetId="7">#REF!</definedName>
    <definedName name="PUBL33">#REF!</definedName>
    <definedName name="PUBL5" localSheetId="7">#REF!</definedName>
    <definedName name="PUBL5">#REF!</definedName>
    <definedName name="PUBL55" localSheetId="7">#REF!</definedName>
    <definedName name="PUBL55">#REF!</definedName>
    <definedName name="PUBL6" localSheetId="7">#REF!</definedName>
    <definedName name="PUBL6">#REF!</definedName>
    <definedName name="PUBL66" localSheetId="7">#REF!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8">#REF!</definedName>
    <definedName name="Q_5" localSheetId="7">#REF!</definedName>
    <definedName name="Q_5">#REF!</definedName>
    <definedName name="Q_6" localSheetId="8">#REF!</definedName>
    <definedName name="Q_6" localSheetId="7">#REF!</definedName>
    <definedName name="Q_6">#REF!</definedName>
    <definedName name="Q_7" localSheetId="8">#REF!</definedName>
    <definedName name="Q_7" localSheetId="7">#REF!</definedName>
    <definedName name="Q_7">#REF!</definedName>
    <definedName name="Q6_">#REF!</definedName>
    <definedName name="qawde" localSheetId="7">#REF!</definedName>
    <definedName name="qawde">#REF!</definedName>
    <definedName name="qaz" localSheetId="8" hidden="1">{"Tab1",#N/A,FALSE,"P";"Tab2",#N/A,FALSE,"P"}</definedName>
    <definedName name="qaz" localSheetId="0" hidden="1">{"Tab1",#N/A,FALSE,"P";"Tab2",#N/A,FALSE,"P"}</definedName>
    <definedName name="qaz" localSheetId="7" hidden="1">{"Tab1",#N/A,FALSE,"P";"Tab2",#N/A,FALSE,"P"}</definedName>
    <definedName name="qaz" hidden="1">{"Tab1",#N/A,FALSE,"P";"Tab2",#N/A,FALSE,"P"}</definedName>
    <definedName name="qer" localSheetId="8" hidden="1">{"Tab1",#N/A,FALSE,"P";"Tab2",#N/A,FALSE,"P"}</definedName>
    <definedName name="qer" localSheetId="0" hidden="1">{"Tab1",#N/A,FALSE,"P";"Tab2",#N/A,FALSE,"P"}</definedName>
    <definedName name="qer" localSheetId="7" hidden="1">{"Tab1",#N/A,FALSE,"P";"Tab2",#N/A,FALSE,"P"}</definedName>
    <definedName name="qer" hidden="1">{"Tab1",#N/A,FALSE,"P";"Tab2",#N/A,FALSE,"P"}</definedName>
    <definedName name="QFISCAL">'[141]Quarterly Raw Data'!#REF!</definedName>
    <definedName name="qq" hidden="1">'[118]J(Priv.Cap)'!#REF!</definedName>
    <definedName name="qqq" localSheetId="8" hidden="1">{#N/A,#N/A,FALSE,"EXTRABUDGT"}</definedName>
    <definedName name="qqq" localSheetId="0" hidden="1">{#N/A,#N/A,FALSE,"EXTRABUDGT"}</definedName>
    <definedName name="qqq" localSheetId="7" hidden="1">{#N/A,#N/A,FALSE,"EXTRABUDGT"}</definedName>
    <definedName name="qqq" hidden="1">{#N/A,#N/A,FALSE,"EXTRABUDGT"}</definedName>
    <definedName name="qqqqq" localSheetId="8" hidden="1">{"Minpmon",#N/A,FALSE,"Monthinput"}</definedName>
    <definedName name="qqqqq" localSheetId="0" hidden="1">{"Minpmon",#N/A,FALSE,"Monthinput"}</definedName>
    <definedName name="qqqqq" localSheetId="7" hidden="1">{"Minpmon",#N/A,FALSE,"Monthinput"}</definedName>
    <definedName name="qqqqq" hidden="1">{"Minpmon",#N/A,FALSE,"Monthinput"}</definedName>
    <definedName name="qqqqqqqqqqqqq" localSheetId="8" hidden="1">{"Tab1",#N/A,FALSE,"P";"Tab2",#N/A,FALSE,"P"}</definedName>
    <definedName name="qqqqqqqqqqqqq" localSheetId="0" hidden="1">{"Tab1",#N/A,FALSE,"P";"Tab2",#N/A,FALSE,"P"}</definedName>
    <definedName name="qqqqqqqqqqqqq" localSheetId="7"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[67]nonopec!$D$400:$AD$423</definedName>
    <definedName name="qw" localSheetId="8" hidden="1">{"Riqfin97",#N/A,FALSE,"Tran";"Riqfinpro",#N/A,FALSE,"Tran"}</definedName>
    <definedName name="qw" localSheetId="0" hidden="1">{"Riqfin97",#N/A,FALSE,"Tran";"Riqfinpro",#N/A,FALSE,"Tran"}</definedName>
    <definedName name="qw" localSheetId="7" hidden="1">{"Riqfin97",#N/A,FALSE,"Tran";"Riqfinpro",#N/A,FALSE,"Tran"}</definedName>
    <definedName name="qw" hidden="1">{"Riqfin97",#N/A,FALSE,"Tran";"Riqfinpro",#N/A,FALSE,"Tran"}</definedName>
    <definedName name="R_" localSheetId="8">#REF!</definedName>
    <definedName name="R_" localSheetId="7">#REF!</definedName>
    <definedName name="R_">#REF!</definedName>
    <definedName name="RA" localSheetId="8">#REF!</definedName>
    <definedName name="RA" localSheetId="7">#REF!</definedName>
    <definedName name="RA">#REF!</definedName>
    <definedName name="RAA" localSheetId="8">#REF!</definedName>
    <definedName name="RAA" localSheetId="7">#REF!</definedName>
    <definedName name="RAA">#REF!</definedName>
    <definedName name="raaesrr" localSheetId="7">#REF!</definedName>
    <definedName name="raaesrr">#REF!</definedName>
    <definedName name="raas" localSheetId="7">#REF!</definedName>
    <definedName name="raas">#REF!</definedName>
    <definedName name="RANGLIST">'[41]CGvt Rev'!#REF!</definedName>
    <definedName name="rave" localSheetId="8">#REF!</definedName>
    <definedName name="rave" localSheetId="7">#REF!</definedName>
    <definedName name="rave">#REF!</definedName>
    <definedName name="RD" localSheetId="8">#REF!</definedName>
    <definedName name="RD" localSheetId="7">#REF!</definedName>
    <definedName name="RD">#REF!</definedName>
    <definedName name="RD1A" localSheetId="8">#REF!</definedName>
    <definedName name="RD1A" localSheetId="7">#REF!</definedName>
    <definedName name="RD1A">#REF!</definedName>
    <definedName name="RDDic03">[96]ROE!$B$136</definedName>
    <definedName name="RDDic03_2">[97]ROE!$B$136</definedName>
    <definedName name="RDPESO" localSheetId="8">#REF!</definedName>
    <definedName name="RDPESO" localSheetId="7">#REF!</definedName>
    <definedName name="RDPESO">#REF!</definedName>
    <definedName name="RDPESO1" localSheetId="8">#REF!</definedName>
    <definedName name="RDPESO1" localSheetId="7">#REF!</definedName>
    <definedName name="RDPESO1">#REF!</definedName>
    <definedName name="RDPESO2" localSheetId="8">#REF!</definedName>
    <definedName name="RDPESO2" localSheetId="7">#REF!</definedName>
    <definedName name="RDPESO2">#REF!</definedName>
    <definedName name="RDPESO3">#REF!</definedName>
    <definedName name="RE" localSheetId="7">#REF!</definedName>
    <definedName name="RE">#REF!</definedName>
    <definedName name="Realprint">#REF!</definedName>
    <definedName name="realtab">#REF!</definedName>
    <definedName name="red" localSheetId="7">#REF!</definedName>
    <definedName name="red">#REF!</definedName>
    <definedName name="RED_BOP" localSheetId="7">#REF!</definedName>
    <definedName name="RED_BOP">#REF!</definedName>
    <definedName name="red_cpi" localSheetId="7">#REF!</definedName>
    <definedName name="red_cpi">#REF!</definedName>
    <definedName name="RED_D" localSheetId="7">#REF!</definedName>
    <definedName name="RED_D">#REF!</definedName>
    <definedName name="RED_DS" localSheetId="7">#REF!</definedName>
    <definedName name="RED_DS">#REF!</definedName>
    <definedName name="red_gdp_exp" localSheetId="7">#REF!</definedName>
    <definedName name="red_gdp_exp">#REF!</definedName>
    <definedName name="red_govt_empl" localSheetId="7">#REF!</definedName>
    <definedName name="red_govt_empl">#REF!</definedName>
    <definedName name="RED_NATCPI" localSheetId="7">#REF!</definedName>
    <definedName name="RED_NATCPI">#REF!</definedName>
    <definedName name="RED_TBCPI" localSheetId="7">#REF!</definedName>
    <definedName name="RED_TBCPI">#REF!</definedName>
    <definedName name="RED_TRD" localSheetId="7">#REF!</definedName>
    <definedName name="RED_TRD">#REF!</definedName>
    <definedName name="red42b">'[45]RED Table 41'!$A$7:$I$114</definedName>
    <definedName name="REDTbl3" localSheetId="8">#REF!</definedName>
    <definedName name="REDTbl3" localSheetId="7">#REF!</definedName>
    <definedName name="REDTbl3">#REF!</definedName>
    <definedName name="REDTbl4" localSheetId="8">#REF!</definedName>
    <definedName name="REDTbl4" localSheetId="7">#REF!</definedName>
    <definedName name="REDTbl4">#REF!</definedName>
    <definedName name="REDTbl5" localSheetId="8">#REF!</definedName>
    <definedName name="REDTbl5" localSheetId="7">#REF!</definedName>
    <definedName name="REDTbl5">#REF!</definedName>
    <definedName name="REDTbl6">#REF!</definedName>
    <definedName name="REDTbl7">#REF!</definedName>
    <definedName name="REDUC">[66]Sheet1!$I$1</definedName>
    <definedName name="reducido">#N/A</definedName>
    <definedName name="REF" localSheetId="8">#REF!</definedName>
    <definedName name="REF" localSheetId="7">#REF!</definedName>
    <definedName name="REF">#REF!</definedName>
    <definedName name="REFERENCIA1">[64]ARBOL!$E$10:$BK$10</definedName>
    <definedName name="Region" localSheetId="8">#REF!</definedName>
    <definedName name="Region" localSheetId="7">#REF!</definedName>
    <definedName name="Region">#REF!</definedName>
    <definedName name="Region_Province_Details" localSheetId="8">#REF!</definedName>
    <definedName name="Region_Province_Details" localSheetId="7">#REF!</definedName>
    <definedName name="Region_Province_Details">#REF!</definedName>
    <definedName name="registro" localSheetId="8">#REF!</definedName>
    <definedName name="registro" localSheetId="7">#REF!</definedName>
    <definedName name="registro">#REF!</definedName>
    <definedName name="REGREOUT" localSheetId="7" hidden="1">#REF!</definedName>
    <definedName name="REGREOUT" hidden="1">#REF!</definedName>
    <definedName name="REGREX" localSheetId="7" hidden="1">#REF!</definedName>
    <definedName name="REGREX" hidden="1">#REF!</definedName>
    <definedName name="REGREY" localSheetId="7" hidden="1">#REF!</definedName>
    <definedName name="REGREY" hidden="1">#REF!</definedName>
    <definedName name="renegocia">[23]Programa!#REF!</definedName>
    <definedName name="Rentabilidad">[79]Hoja1!$A$1:$L$77</definedName>
    <definedName name="REPORT" localSheetId="8">#REF!</definedName>
    <definedName name="REPORT" localSheetId="7">#REF!</definedName>
    <definedName name="REPORT">#REF!</definedName>
    <definedName name="REPORT1" localSheetId="8">#REF!</definedName>
    <definedName name="REPORT1" localSheetId="7">#REF!</definedName>
    <definedName name="REPORT1">#REF!</definedName>
    <definedName name="rerer" localSheetId="8" hidden="1">#REF!</definedName>
    <definedName name="rerer" localSheetId="7" hidden="1">#REF!</definedName>
    <definedName name="rerer" hidden="1">#REF!</definedName>
    <definedName name="RES">[64]RESUMEN!$C$5</definedName>
    <definedName name="RESERVA" localSheetId="8">#REF!</definedName>
    <definedName name="RESERVA" localSheetId="7">#REF!</definedName>
    <definedName name="RESERVA">#REF!</definedName>
    <definedName name="RESERVAS" localSheetId="8">#REF!</definedName>
    <definedName name="RESERVAS" localSheetId="7">#REF!</definedName>
    <definedName name="RESERVAS">#REF!</definedName>
    <definedName name="RESTFINSYS" localSheetId="8">#REF!</definedName>
    <definedName name="RESTFINSYS" localSheetId="7">#REF!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8">#REF!</definedName>
    <definedName name="RESUMEN11" localSheetId="7">#REF!</definedName>
    <definedName name="RESUMEN11">#REF!</definedName>
    <definedName name="RESUMEN2" localSheetId="8">#REF!</definedName>
    <definedName name="RESUMEN2" localSheetId="7">#REF!</definedName>
    <definedName name="RESUMEN2">#REF!</definedName>
    <definedName name="RESUMEN3" localSheetId="8">#REF!</definedName>
    <definedName name="RESUMEN3" localSheetId="7">#REF!</definedName>
    <definedName name="RESUMEN3">#REF!</definedName>
    <definedName name="RESUMEN4" localSheetId="7">#REF!</definedName>
    <definedName name="RESUMEN4">#REF!</definedName>
    <definedName name="RESUMEN5" localSheetId="7">#REF!</definedName>
    <definedName name="RESUMEN5">#REF!</definedName>
    <definedName name="RESUMEN6">#REF!</definedName>
    <definedName name="RESUMEN7">#REF!</definedName>
    <definedName name="RESUMEN9">#REF!</definedName>
    <definedName name="retre" hidden="1">'[93]Fax a enviar'!#REF!</definedName>
    <definedName name="revenue">[66]Sheet3!$A$747:$IV$747</definedName>
    <definedName name="REVENUE_" localSheetId="8">'[41]CGvt Rev'!#REF!</definedName>
    <definedName name="REVENUE_" localSheetId="7">'[41]CGvt Rev'!#REF!</definedName>
    <definedName name="REVENUE_">'[41]CGvt Rev'!#REF!</definedName>
    <definedName name="Revisions">[66]Sheet1!$B$4:$M$46</definedName>
    <definedName name="rf" localSheetId="8">[23]Programa!#REF!</definedName>
    <definedName name="rf" localSheetId="7">[23]Programa!#REF!</definedName>
    <definedName name="rf">[23]Programa!#REF!</definedName>
    <definedName name="RFSP" localSheetId="8">#REF!</definedName>
    <definedName name="RFSP" localSheetId="7">#REF!</definedName>
    <definedName name="RFSP">#REF!</definedName>
    <definedName name="rft" localSheetId="8" hidden="1">{"Riqfin97",#N/A,FALSE,"Tran";"Riqfinpro",#N/A,FALSE,"Tran"}</definedName>
    <definedName name="rft" localSheetId="0" hidden="1">{"Riqfin97",#N/A,FALSE,"Tran";"Riqfinpro",#N/A,FALSE,"Tran"}</definedName>
    <definedName name="rft" localSheetId="7" hidden="1">{"Riqfin97",#N/A,FALSE,"Tran";"Riqfinpro",#N/A,FALSE,"Tran"}</definedName>
    <definedName name="rft" hidden="1">{"Riqfin97",#N/A,FALSE,"Tran";"Riqfinpro",#N/A,FALSE,"Tran"}</definedName>
    <definedName name="rfv" localSheetId="8" hidden="1">{"Tab1",#N/A,FALSE,"P";"Tab2",#N/A,FALSE,"P"}</definedName>
    <definedName name="rfv" localSheetId="0" hidden="1">{"Tab1",#N/A,FALSE,"P";"Tab2",#N/A,FALSE,"P"}</definedName>
    <definedName name="rfv" localSheetId="7" hidden="1">{"Tab1",#N/A,FALSE,"P";"Tab2",#N/A,FALSE,"P"}</definedName>
    <definedName name="rfv" hidden="1">{"Tab1",#N/A,FALSE,"P";"Tab2",#N/A,FALSE,"P"}</definedName>
    <definedName name="RgCcode">[145]EERProfile!$B$2</definedName>
    <definedName name="RgCName">[145]EERProfile!$A$2</definedName>
    <definedName name="rgdfgd" localSheetId="8" hidden="1">#REF!</definedName>
    <definedName name="rgdfgd" localSheetId="7" hidden="1">#REF!</definedName>
    <definedName name="rgdfgd" hidden="1">#REF!</definedName>
    <definedName name="RGDPA" localSheetId="8">#REF!</definedName>
    <definedName name="RGDPA" localSheetId="7">#REF!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8">#REF!</definedName>
    <definedName name="RgFdPartCsource" localSheetId="7">#REF!</definedName>
    <definedName name="RgFdPartCsource">#REF!</definedName>
    <definedName name="RgFdPartEseries" localSheetId="8">#REF!</definedName>
    <definedName name="RgFdPartEseries" localSheetId="7">#REF!</definedName>
    <definedName name="RgFdPartEseries">#REF!</definedName>
    <definedName name="RgFdPartEsource" localSheetId="8">#REF!</definedName>
    <definedName name="RgFdPartEsource" localSheetId="7">#REF!</definedName>
    <definedName name="RgFdPartEsource">#REF!</definedName>
    <definedName name="RgFdPartUserFile">[145]EERProfile!$L$2</definedName>
    <definedName name="RgFdReptCSeries" localSheetId="8">#REF!</definedName>
    <definedName name="RgFdReptCSeries" localSheetId="7">#REF!</definedName>
    <definedName name="RgFdReptCSeries">#REF!</definedName>
    <definedName name="RgFdReptCsource" localSheetId="8">#REF!</definedName>
    <definedName name="RgFdReptCsource" localSheetId="7">#REF!</definedName>
    <definedName name="RgFdReptCsource">#REF!</definedName>
    <definedName name="RgFdReptEseries" localSheetId="8">#REF!</definedName>
    <definedName name="RgFdReptEseries" localSheetId="7">#REF!</definedName>
    <definedName name="RgFdReptEseries">#REF!</definedName>
    <definedName name="RgFdReptEsource">#REF!</definedName>
    <definedName name="RgFdReptUserFile">[145]EERProfile!$G$2</definedName>
    <definedName name="RgFdSAMethod" localSheetId="8">#REF!</definedName>
    <definedName name="RgFdSAMethod" localSheetId="7">#REF!</definedName>
    <definedName name="RgFdSAMethod">#REF!</definedName>
    <definedName name="RgFdTbBper" localSheetId="8">#REF!</definedName>
    <definedName name="RgFdTbBper" localSheetId="7">#REF!</definedName>
    <definedName name="RgFdTbBper">#REF!</definedName>
    <definedName name="RgFdTbCreate" localSheetId="8">#REF!</definedName>
    <definedName name="RgFdTbCreate" localSheetId="7">#REF!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8" hidden="1">#REF!</definedName>
    <definedName name="ri" localSheetId="7" hidden="1">#REF!</definedName>
    <definedName name="ri" hidden="1">#REF!</definedName>
    <definedName name="right" localSheetId="8">#REF!</definedName>
    <definedName name="right" localSheetId="7">#REF!</definedName>
    <definedName name="right">#REF!</definedName>
    <definedName name="RIN" localSheetId="8">#REF!</definedName>
    <definedName name="RIN" localSheetId="7">#REF!</definedName>
    <definedName name="RIN">#REF!</definedName>
    <definedName name="rindex" localSheetId="7">#REF!</definedName>
    <definedName name="rindex">#REF!</definedName>
    <definedName name="rinfinpriv">#REF!</definedName>
    <definedName name="RIQFIN">#REF!</definedName>
    <definedName name="riqueza">[23]Programa!#REF!</definedName>
    <definedName name="rita" localSheetId="8">[146]Hoja2!$1:$1048576</definedName>
    <definedName name="rita" localSheetId="7">[146]Hoja2!$1:$1048576</definedName>
    <definedName name="rita">[147]Hoja2!$1:$1048576</definedName>
    <definedName name="rjyktuk">[5]!rjyktuk</definedName>
    <definedName name="rngErrorSort">[108]ErrCheck!$A$4</definedName>
    <definedName name="rngLastSave">[108]Main!$G$19</definedName>
    <definedName name="rngLastSent">[108]Main!$G$18</definedName>
    <definedName name="rngLastUpdate">[108]Links!$D$2</definedName>
    <definedName name="rngNeedsUpdate">[108]Links!$E$2</definedName>
    <definedName name="RNGNM" localSheetId="8">#REF!</definedName>
    <definedName name="RNGNM" localSheetId="7">#REF!</definedName>
    <definedName name="RNGNM">#REF!</definedName>
    <definedName name="rngQuestChecked">[108]ErrCheck!$A$3</definedName>
    <definedName name="ROE">[64]ROE!$C$4</definedName>
    <definedName name="ROS">#N/A</definedName>
    <definedName name="Rows_Table" localSheetId="8">#REF!</definedName>
    <definedName name="Rows_Table" localSheetId="7">#REF!</definedName>
    <definedName name="Rows_Table">#REF!</definedName>
    <definedName name="RP98RE" localSheetId="8">#REF!</definedName>
    <definedName name="RP98RE" localSheetId="7">#REF!</definedName>
    <definedName name="RP98RE">#REF!</definedName>
    <definedName name="RPJun02">[96]ROE!$B$136</definedName>
    <definedName name="RPJun02_2">[97]ROE!$B$136</definedName>
    <definedName name="RR" localSheetId="8">#REF!</definedName>
    <definedName name="RR" localSheetId="7">#REF!</definedName>
    <definedName name="RR">#REF!</definedName>
    <definedName name="rrasrra" localSheetId="8">#REF!</definedName>
    <definedName name="rrasrra" localSheetId="7">#REF!</definedName>
    <definedName name="rrasrra">#REF!</definedName>
    <definedName name="rrr" localSheetId="8" hidden="1">{"Riqfin97",#N/A,FALSE,"Tran";"Riqfinpro",#N/A,FALSE,"Tran"}</definedName>
    <definedName name="rrr" localSheetId="0" hidden="1">{"Riqfin97",#N/A,FALSE,"Tran";"Riqfinpro",#N/A,FALSE,"Tran"}</definedName>
    <definedName name="rrr" localSheetId="7" hidden="1">{"Riqfin97",#N/A,FALSE,"Tran";"Riqfinpro",#N/A,FALSE,"Tran"}</definedName>
    <definedName name="rrr" hidden="1">{"Riqfin97",#N/A,FALSE,"Tran";"Riqfinpro",#N/A,FALSE,"Tran"}</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0"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8" hidden="1">{"Tab1",#N/A,FALSE,"P";"Tab2",#N/A,FALSE,"P"}</definedName>
    <definedName name="rrrrrr" localSheetId="0" hidden="1">{"Tab1",#N/A,FALSE,"P";"Tab2",#N/A,FALSE,"P"}</definedName>
    <definedName name="rrrrrr" localSheetId="7" hidden="1">{"Tab1",#N/A,FALSE,"P";"Tab2",#N/A,FALSE,"P"}</definedName>
    <definedName name="rrrrrr" hidden="1">{"Tab1",#N/A,FALSE,"P";"Tab2",#N/A,FALSE,"P"}</definedName>
    <definedName name="rrrrrrr" localSheetId="8" hidden="1">{"Tab1",#N/A,FALSE,"P";"Tab2",#N/A,FALSE,"P"}</definedName>
    <definedName name="rrrrrrr" localSheetId="0" hidden="1">{"Tab1",#N/A,FALSE,"P";"Tab2",#N/A,FALSE,"P"}</definedName>
    <definedName name="rrrrrrr" localSheetId="7" hidden="1">{"Tab1",#N/A,FALSE,"P";"Tab2",#N/A,FALSE,"P"}</definedName>
    <definedName name="rrrrrrr" hidden="1">{"Tab1",#N/A,FALSE,"P";"Tab2",#N/A,FALSE,"P"}</definedName>
    <definedName name="rrrrrrrrrrrrr" localSheetId="8" hidden="1">{"Tab1",#N/A,FALSE,"P";"Tab2",#N/A,FALSE,"P"}</definedName>
    <definedName name="rrrrrrrrrrrrr" localSheetId="0" hidden="1">{"Tab1",#N/A,FALSE,"P";"Tab2",#N/A,FALSE,"P"}</definedName>
    <definedName name="rrrrrrrrrrrrr" localSheetId="7" hidden="1">{"Tab1",#N/A,FALSE,"P";"Tab2",#N/A,FALSE,"P"}</definedName>
    <definedName name="rrrrrrrrrrrrr" hidden="1">{"Tab1",#N/A,FALSE,"P";"Tab2",#N/A,FALSE,"P"}</definedName>
    <definedName name="RS" localSheetId="8">#REF!</definedName>
    <definedName name="RS" localSheetId="7">#REF!</definedName>
    <definedName name="RS">#REF!</definedName>
    <definedName name="RS1A" localSheetId="8">#REF!</definedName>
    <definedName name="RS1A" localSheetId="7">#REF!</definedName>
    <definedName name="RS1A">#REF!</definedName>
    <definedName name="RSB" localSheetId="8">#REF!</definedName>
    <definedName name="RSB" localSheetId="7">#REF!</definedName>
    <definedName name="RSB">#REF!</definedName>
    <definedName name="RSB_AHAP_40R" localSheetId="7">#REF!</definedName>
    <definedName name="RSB_AHAP_40R">#REF!</definedName>
    <definedName name="RSB_Bcos_Des_40R" localSheetId="7">#REF!</definedName>
    <definedName name="RSB_Bcos_Des_40R">#REF!</definedName>
    <definedName name="RSB_SOCFIN_40R" localSheetId="7">#REF!</definedName>
    <definedName name="RSB_SOCFIN_40R">#REF!</definedName>
    <definedName name="rstd">#REF!</definedName>
    <definedName name="rt" localSheetId="8" hidden="1">{"Minpmon",#N/A,FALSE,"Monthinput"}</definedName>
    <definedName name="rt" localSheetId="0" hidden="1">{"Minpmon",#N/A,FALSE,"Monthinput"}</definedName>
    <definedName name="rt" localSheetId="7" hidden="1">{"Minpmon",#N/A,FALSE,"Monthinput"}</definedName>
    <definedName name="rt" hidden="1">{"Minpmon",#N/A,FALSE,"Monthinput"}</definedName>
    <definedName name="rte" localSheetId="8" hidden="1">{"Riqfin97",#N/A,FALSE,"Tran";"Riqfinpro",#N/A,FALSE,"Tran"}</definedName>
    <definedName name="rte" localSheetId="0" hidden="1">{"Riqfin97",#N/A,FALSE,"Tran";"Riqfinpro",#N/A,FALSE,"Tran"}</definedName>
    <definedName name="rte" localSheetId="7" hidden="1">{"Riqfin97",#N/A,FALSE,"Tran";"Riqfinpro",#N/A,FALSE,"Tran"}</definedName>
    <definedName name="rte" hidden="1">{"Riqfin97",#N/A,FALSE,"Tran";"Riqfinpro",#N/A,FALSE,"Tran"}</definedName>
    <definedName name="rtre" localSheetId="8" hidden="1">{"Main Economic Indicators",#N/A,FALSE,"C"}</definedName>
    <definedName name="rtre" localSheetId="0" hidden="1">{"Main Economic Indicators",#N/A,FALSE,"C"}</definedName>
    <definedName name="rtre" localSheetId="7" hidden="1">{"Main Economic Indicators",#N/A,FALSE,"C"}</definedName>
    <definedName name="rtre" hidden="1">{"Main Economic Indicators",#N/A,FALSE,"C"}</definedName>
    <definedName name="rtre1" localSheetId="8" hidden="1">{"Main Economic Indicators",#N/A,FALSE,"C"}</definedName>
    <definedName name="rtre1" localSheetId="0" hidden="1">{"Main Economic Indicators",#N/A,FALSE,"C"}</definedName>
    <definedName name="rtre1" localSheetId="7" hidden="1">{"Main Economic Indicators",#N/A,FALSE,"C"}</definedName>
    <definedName name="rtre1" hidden="1">{"Main Economic Indicators",#N/A,FALSE,"C"}</definedName>
    <definedName name="rty" localSheetId="8" hidden="1">{"Riqfin97",#N/A,FALSE,"Tran";"Riqfinpro",#N/A,FALSE,"Tran"}</definedName>
    <definedName name="rty" localSheetId="0" hidden="1">{"Riqfin97",#N/A,FALSE,"Tran";"Riqfinpro",#N/A,FALSE,"Tran"}</definedName>
    <definedName name="rty" localSheetId="7" hidden="1">{"Riqfin97",#N/A,FALSE,"Tran";"Riqfinpro",#N/A,FALSE,"Tran"}</definedName>
    <definedName name="rty" hidden="1">{"Riqfin97",#N/A,FALSE,"Tran";"Riqfinpro",#N/A,FALSE,"Tran"}</definedName>
    <definedName name="RUIZ" localSheetId="8">#REF!</definedName>
    <definedName name="RUIZ" localSheetId="7">#REF!</definedName>
    <definedName name="RUIZ">#REF!</definedName>
    <definedName name="Rwvu.PLA2." localSheetId="8" hidden="1">'[53]COP FED'!#REF!</definedName>
    <definedName name="Rwvu.PLA2." localSheetId="7" hidden="1">'[53]COP FED'!#REF!</definedName>
    <definedName name="Rwvu.PLA2." hidden="1">'[53]COP FED'!#REF!</definedName>
    <definedName name="rx" localSheetId="8" hidden="1">#REF!</definedName>
    <definedName name="rx" localSheetId="7" hidden="1">#REF!</definedName>
    <definedName name="rx" hidden="1">#REF!</definedName>
    <definedName name="rXDR">[54]CIRRs!$C$109</definedName>
    <definedName name="s" localSheetId="8" hidden="1">{"Tab1",#N/A,FALSE,"P";"Tab2",#N/A,FALSE,"P"}</definedName>
    <definedName name="s" localSheetId="0" hidden="1">{"Tab1",#N/A,FALSE,"P";"Tab2",#N/A,FALSE,"P"}</definedName>
    <definedName name="s" localSheetId="7" hidden="1">{"Tab1",#N/A,FALSE,"P";"Tab2",#N/A,FALSE,"P"}</definedName>
    <definedName name="s" hidden="1">{"Tab1",#N/A,FALSE,"P";"Tab2",#N/A,FALSE,"P"}</definedName>
    <definedName name="S_" localSheetId="8">#REF!</definedName>
    <definedName name="S_" localSheetId="7">#REF!</definedName>
    <definedName name="S_">#REF!</definedName>
    <definedName name="S_1A" localSheetId="8">#REF!</definedName>
    <definedName name="S_1A" localSheetId="7">#REF!</definedName>
    <definedName name="S_1A">#REF!</definedName>
    <definedName name="SA_Tab" localSheetId="8">#REF!</definedName>
    <definedName name="SA_Tab" localSheetId="7">#REF!</definedName>
    <definedName name="SA_Tab">#REF!</definedName>
    <definedName name="sad" localSheetId="8" hidden="1">{"Riqfin97",#N/A,FALSE,"Tran";"Riqfinpro",#N/A,FALSE,"Tran"}</definedName>
    <definedName name="sad" localSheetId="0" hidden="1">{"Riqfin97",#N/A,FALSE,"Tran";"Riqfinpro",#N/A,FALSE,"Tran"}</definedName>
    <definedName name="sad" localSheetId="7" hidden="1">{"Riqfin97",#N/A,FALSE,"Tran";"Riqfinpro",#N/A,FALSE,"Tran"}</definedName>
    <definedName name="sad" hidden="1">{"Riqfin97",#N/A,FALSE,"Tran";"Riqfinpro",#N/A,FALSE,"Tran"}</definedName>
    <definedName name="Salida_Recimp98" localSheetId="8">#REF!</definedName>
    <definedName name="Salida_Recimp98" localSheetId="7">#REF!</definedName>
    <definedName name="Salida_Recimp98">#REF!</definedName>
    <definedName name="Salida_Recimp99" localSheetId="8">#REF!</definedName>
    <definedName name="Salida_Recimp99" localSheetId="7">#REF!</definedName>
    <definedName name="Salida_Recimp99">#REF!</definedName>
    <definedName name="SALO" localSheetId="8">#REF!</definedName>
    <definedName name="SALO" localSheetId="7">#REF!</definedName>
    <definedName name="SALO">#REF!</definedName>
    <definedName name="SAR" localSheetId="7">#REF!</definedName>
    <definedName name="SAR">#REF!</definedName>
    <definedName name="sbn">#REF!</definedName>
    <definedName name="Scale" localSheetId="7">#REF!</definedName>
    <definedName name="Scale">#REF!</definedName>
    <definedName name="ScaleLabel" localSheetId="7">#REF!</definedName>
    <definedName name="ScaleLabel">#REF!</definedName>
    <definedName name="ScaleMultiplier" localSheetId="7">#REF!</definedName>
    <definedName name="ScaleMultiplier">#REF!</definedName>
    <definedName name="ScaleType" localSheetId="7">#REF!</definedName>
    <definedName name="ScaleType">#REF!</definedName>
    <definedName name="SCEN2">'[148]BOP Summary'!$AU$1</definedName>
    <definedName name="SCHILL" localSheetId="8">#REF!</definedName>
    <definedName name="SCHILL" localSheetId="7">#REF!</definedName>
    <definedName name="SCHILL">#REF!</definedName>
    <definedName name="SCHILL1" localSheetId="8">#REF!</definedName>
    <definedName name="SCHILL1" localSheetId="7">#REF!</definedName>
    <definedName name="SCHILL1">#REF!</definedName>
    <definedName name="SCOTT1" localSheetId="8">#REF!</definedName>
    <definedName name="SCOTT1" localSheetId="7">#REF!</definedName>
    <definedName name="SCOTT1">#REF!</definedName>
    <definedName name="sd" localSheetId="7">#REF!</definedName>
    <definedName name="sd">#REF!</definedName>
    <definedName name="sdfsdfsdfsd" localSheetId="8" hidden="1">{"Riqfin97",#N/A,FALSE,"Tran";"Riqfinpro",#N/A,FALSE,"Tran"}</definedName>
    <definedName name="sdfsdfsdfsd" localSheetId="0" hidden="1">{"Riqfin97",#N/A,FALSE,"Tran";"Riqfinpro",#N/A,FALSE,"Tran"}</definedName>
    <definedName name="sdfsdfsdfsd" localSheetId="7" hidden="1">{"Riqfin97",#N/A,FALSE,"Tran";"Riqfinpro",#N/A,FALSE,"Tran"}</definedName>
    <definedName name="sdfsdfsdfsd" hidden="1">{"Riqfin97",#N/A,FALSE,"Tran";"Riqfinpro",#N/A,FALSE,"Tran"}</definedName>
    <definedName name="sdr" localSheetId="8" hidden="1">{"Riqfin97",#N/A,FALSE,"Tran";"Riqfinpro",#N/A,FALSE,"Tran"}</definedName>
    <definedName name="sdr" localSheetId="0" hidden="1">{"Riqfin97",#N/A,FALSE,"Tran";"Riqfinpro",#N/A,FALSE,"Tran"}</definedName>
    <definedName name="sdr" localSheetId="7" hidden="1">{"Riqfin97",#N/A,FALSE,"Tran";"Riqfinpro",#N/A,FALSE,"Tran"}</definedName>
    <definedName name="sdr" hidden="1">{"Riqfin97",#N/A,FALSE,"Tran";"Riqfinpro",#N/A,FALSE,"Tran"}</definedName>
    <definedName name="sds_gdp_exp_lari" localSheetId="8">#REF!</definedName>
    <definedName name="sds_gdp_exp_lari" localSheetId="7">#REF!</definedName>
    <definedName name="sds_gdp_exp_lari">#REF!</definedName>
    <definedName name="sds_gdp_origin" localSheetId="8">#REF!</definedName>
    <definedName name="sds_gdp_origin" localSheetId="7">#REF!</definedName>
    <definedName name="sds_gdp_origin">#REF!</definedName>
    <definedName name="sds_gpd_exp_gdp" localSheetId="8">#REF!</definedName>
    <definedName name="sds_gpd_exp_gdp" localSheetId="7">#REF!</definedName>
    <definedName name="sds_gpd_exp_gdp">#REF!</definedName>
    <definedName name="sdsd" localSheetId="8" hidden="1">'[93]Fax a enviar'!#REF!</definedName>
    <definedName name="sdsd" localSheetId="7" hidden="1">'[93]Fax a enviar'!#REF!</definedName>
    <definedName name="sdsd" hidden="1">'[93]Fax a enviar'!#REF!</definedName>
    <definedName name="sdsds" localSheetId="8" hidden="1">#REF!</definedName>
    <definedName name="sdsds" localSheetId="7" hidden="1">#REF!</definedName>
    <definedName name="sdsds" hidden="1">#REF!</definedName>
    <definedName name="SECIND" localSheetId="8">#REF!</definedName>
    <definedName name="SECIND" localSheetId="7">#REF!</definedName>
    <definedName name="SECIND">#REF!</definedName>
    <definedName name="SECTORES" localSheetId="8">[133]SPNF!#REF!</definedName>
    <definedName name="SECTORES" localSheetId="7">[133]SPNF!#REF!</definedName>
    <definedName name="SECTORES">[133]SPNF!#REF!</definedName>
    <definedName name="seguimiento" localSheetId="8">#REF!</definedName>
    <definedName name="seguimiento" localSheetId="7">#REF!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8">#REF!</definedName>
    <definedName name="sei" localSheetId="7">#REF!</definedName>
    <definedName name="sei">#REF!</definedName>
    <definedName name="SEK" localSheetId="8">#REF!</definedName>
    <definedName name="SEK" localSheetId="7">#REF!</definedName>
    <definedName name="SEK">#REF!</definedName>
    <definedName name="Selected_Economic_and_Financial_Indicators" localSheetId="8">#REF!</definedName>
    <definedName name="Selected_Economic_and_Financial_Indicators" localSheetId="7">#REF!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8">#REF!</definedName>
    <definedName name="SEP._89" localSheetId="7">#REF!</definedName>
    <definedName name="SEP._89">#REF!</definedName>
    <definedName name="ser" localSheetId="8" hidden="1">{"Riqfin97",#N/A,FALSE,"Tran";"Riqfinpro",#N/A,FALSE,"Tran"}</definedName>
    <definedName name="ser" localSheetId="0" hidden="1">{"Riqfin97",#N/A,FALSE,"Tran";"Riqfinpro",#N/A,FALSE,"Tran"}</definedName>
    <definedName name="ser" localSheetId="7" hidden="1">{"Riqfin97",#N/A,FALSE,"Tran";"Riqfinpro",#N/A,FALSE,"Tran"}</definedName>
    <definedName name="ser" hidden="1">{"Riqfin97",#N/A,FALSE,"Tran";"Riqfinpro",#N/A,FALSE,"Tran"}</definedName>
    <definedName name="SHEET_A._Contents_and_file_description" localSheetId="8">#REF!</definedName>
    <definedName name="SHEET_A._Contents_and_file_description" localSheetId="7">#REF!</definedName>
    <definedName name="SHEET_A._Contents_and_file_description">#REF!</definedName>
    <definedName name="SHEET_B._DATA_FROM_TO_OTHER_FILES" localSheetId="8">#REF!</definedName>
    <definedName name="SHEET_B._DATA_FROM_TO_OTHER_FILES" localSheetId="7">#REF!</definedName>
    <definedName name="SHEET_B._DATA_FROM_TO_OTHER_FILES">#REF!</definedName>
    <definedName name="SHEET_C._RAW_DATA1" localSheetId="8">#REF!</definedName>
    <definedName name="SHEET_C._RAW_DATA1" localSheetId="7">#REF!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8">#REF!</definedName>
    <definedName name="SID" localSheetId="7">#REF!</definedName>
    <definedName name="SID">#REF!</definedName>
    <definedName name="SIDXGOB">'[87]SFISCAL-MOD'!$A$146:$IV$146</definedName>
    <definedName name="SING" localSheetId="8">#REF!</definedName>
    <definedName name="SING" localSheetId="7">#REF!</definedName>
    <definedName name="SING">#REF!</definedName>
    <definedName name="SING1" localSheetId="8">#REF!</definedName>
    <definedName name="SING1" localSheetId="7">#REF!</definedName>
    <definedName name="SING1">#REF!</definedName>
    <definedName name="SISBANCARIO" localSheetId="8">#REF!</definedName>
    <definedName name="SISBANCARIO" localSheetId="7">#REF!</definedName>
    <definedName name="SISBANCARIO">#REF!</definedName>
    <definedName name="sisfin1">#REF!</definedName>
    <definedName name="sisfin2">#REF!</definedName>
    <definedName name="SISTEMA_BANCARIO_NACIONAL">#REF!</definedName>
    <definedName name="sksksksk">#REF!</definedName>
    <definedName name="snp" localSheetId="7">'[127]Credit ratings on 1st issues'!#REF!</definedName>
    <definedName name="snp">'[127]Credit ratings on 1st issues'!#REF!</definedName>
    <definedName name="SOL">[64]SOLVENCIA!$D$5</definedName>
    <definedName name="Solvencia">'[52]Ranking Bancario'!$B$4:$F$54</definedName>
    <definedName name="SortRange" localSheetId="8">#REF!</definedName>
    <definedName name="SortRange" localSheetId="7">#REF!</definedName>
    <definedName name="SortRange">#REF!</definedName>
    <definedName name="SP" localSheetId="8">#REF!</definedName>
    <definedName name="SP" localSheetId="7">#REF!</definedName>
    <definedName name="SP">#REF!</definedName>
    <definedName name="Spain_wt">'[68]OECD wgt'!$B$31</definedName>
    <definedName name="SPG" localSheetId="8">#REF!</definedName>
    <definedName name="SPG" localSheetId="7">#REF!</definedName>
    <definedName name="SPG">#REF!</definedName>
    <definedName name="SPN">#N/A</definedName>
    <definedName name="spnf" localSheetId="7">'[132]SPNF Acuerdo Incl. Int.'!spnf</definedName>
    <definedName name="spnf">'[132]SPNF Acuerdo Incl. Int.'!spnf</definedName>
    <definedName name="Spread_Between_Highest_and_Lowest_Rates">'[69]Inter-Bank'!$N$5</definedName>
    <definedName name="SPSS" localSheetId="8">#REF!</definedName>
    <definedName name="SPSS" localSheetId="7">#REF!</definedName>
    <definedName name="SPSS">#REF!</definedName>
    <definedName name="SRTable" localSheetId="8">#REF!</definedName>
    <definedName name="SRTable" localSheetId="7">#REF!</definedName>
    <definedName name="SRTable">#REF!</definedName>
    <definedName name="srtable1" localSheetId="8">#REF!</definedName>
    <definedName name="srtable1" localSheetId="7">#REF!</definedName>
    <definedName name="srtable1">#REF!</definedName>
    <definedName name="srtbl">#REF!</definedName>
    <definedName name="SS">[149]IMATA!$B$45:$B$108</definedName>
    <definedName name="SSperc" localSheetId="8">#REF!</definedName>
    <definedName name="SSperc" localSheetId="7">#REF!</definedName>
    <definedName name="SSperc">#REF!</definedName>
    <definedName name="sss" localSheetId="8" hidden="1">{"Minpmon",#N/A,FALSE,"Monthinput"}</definedName>
    <definedName name="sss" localSheetId="0" hidden="1">{"Minpmon",#N/A,FALSE,"Monthinput"}</definedName>
    <definedName name="sss" localSheetId="7" hidden="1">{"Minpmon",#N/A,FALSE,"Monthinput"}</definedName>
    <definedName name="sss" hidden="1">{"Minpmon",#N/A,FALSE,"Monthinput"}</definedName>
    <definedName name="ssss" localSheetId="8" hidden="1">{"Riqfin97",#N/A,FALSE,"Tran";"Riqfinpro",#N/A,FALSE,"Tran"}</definedName>
    <definedName name="ssss" localSheetId="0" hidden="1">{"Riqfin97",#N/A,FALSE,"Tran";"Riqfinpro",#N/A,FALSE,"Tran"}</definedName>
    <definedName name="ssss" localSheetId="7" hidden="1">{"Riqfin97",#N/A,FALSE,"Tran";"Riqfinpro",#N/A,FALSE,"Tran"}</definedName>
    <definedName name="ssss" hidden="1">{"Riqfin97",#N/A,FALSE,"Tran";"Riqfinpro",#N/A,FALSE,"Tran"}</definedName>
    <definedName name="ssssss">#N/A</definedName>
    <definedName name="Staff" localSheetId="8">#REF!</definedName>
    <definedName name="Staff" localSheetId="7">#REF!</definedName>
    <definedName name="Staff">#REF!</definedName>
    <definedName name="staffrp" localSheetId="8">#REF!</definedName>
    <definedName name="staffrp" localSheetId="7">#REF!</definedName>
    <definedName name="staffrp">#REF!</definedName>
    <definedName name="START" localSheetId="8">#REF!</definedName>
    <definedName name="START" localSheetId="7">#REF!</definedName>
    <definedName name="START">#REF!</definedName>
    <definedName name="StartPosition" localSheetId="7">#REF!</definedName>
    <definedName name="StartPosition">#REF!</definedName>
    <definedName name="STFQTAB" localSheetId="7">#REF!</definedName>
    <definedName name="STFQTAB">#REF!</definedName>
    <definedName name="STOCK">[138]STOCK!$D$4:$K$69</definedName>
    <definedName name="stocksumm" localSheetId="8">#REF!</definedName>
    <definedName name="stocksumm" localSheetId="7">#REF!</definedName>
    <definedName name="stocksumm">#REF!</definedName>
    <definedName name="STOP" localSheetId="8">#REF!</definedName>
    <definedName name="STOP" localSheetId="7">#REF!</definedName>
    <definedName name="STOP">#REF!</definedName>
    <definedName name="STTAB4" localSheetId="8">#REF!</definedName>
    <definedName name="STTAB4" localSheetId="7">#REF!</definedName>
    <definedName name="STTAB4">#REF!</definedName>
    <definedName name="SUM">[12]BoP!$E$313:$BE$365</definedName>
    <definedName name="SUMA_FIJA_FINANCIADA_CON__LA_COPARTICIPACION_FEDERAL_DE_NACION__LEY_N__23621_ART._1">[4]C!$B$19:$N$19</definedName>
    <definedName name="SUMGDP" localSheetId="8">[115]NA!#REF!</definedName>
    <definedName name="SUMGDP" localSheetId="7">[115]NA!#REF!</definedName>
    <definedName name="SUMGDP">[115]NA!#REF!</definedName>
    <definedName name="SUMTAB">[150]CPI:NA!$A$272:$R$990</definedName>
    <definedName name="SUPLI" localSheetId="8">#REF!</definedName>
    <definedName name="SUPLI" localSheetId="7">#REF!</definedName>
    <definedName name="SUPLI">#REF!</definedName>
    <definedName name="SUPLIDORES" localSheetId="8">#REF!</definedName>
    <definedName name="SUPLIDORES" localSheetId="7">#REF!</definedName>
    <definedName name="SUPLIDORES">#REF!</definedName>
    <definedName name="SUPPLY">[81]MONTHLY!$A$87:$Q$193</definedName>
    <definedName name="SUPPLY2">[81]MONTHLY!$A$422:$Z$477</definedName>
    <definedName name="SUPUES" localSheetId="8">#REF!</definedName>
    <definedName name="SUPUES" localSheetId="7">#REF!</definedName>
    <definedName name="SUPUES">#REF!</definedName>
    <definedName name="supuestos" localSheetId="8">#REF!</definedName>
    <definedName name="supuestos" localSheetId="7">#REF!</definedName>
    <definedName name="supuestos">#REF!</definedName>
    <definedName name="swe" localSheetId="8" hidden="1">{"Tab1",#N/A,FALSE,"P";"Tab2",#N/A,FALSE,"P"}</definedName>
    <definedName name="swe" localSheetId="0" hidden="1">{"Tab1",#N/A,FALSE,"P";"Tab2",#N/A,FALSE,"P"}</definedName>
    <definedName name="swe" localSheetId="7" hidden="1">{"Tab1",#N/A,FALSE,"P";"Tab2",#N/A,FALSE,"P"}</definedName>
    <definedName name="swe" hidden="1">{"Tab1",#N/A,FALSE,"P";"Tab2",#N/A,FALSE,"P"}</definedName>
    <definedName name="Sweden_wt">'[68]OECD wgt'!$B$32</definedName>
    <definedName name="SwitchColor" localSheetId="8">#REF!</definedName>
    <definedName name="SwitchColor" localSheetId="7">#REF!</definedName>
    <definedName name="SwitchColor">#REF!</definedName>
    <definedName name="Switzerland_wt">'[68]OECD wgt'!$B$33</definedName>
    <definedName name="Swvu.PLA1." localSheetId="8" hidden="1">'[53]COP FED'!#REF!</definedName>
    <definedName name="Swvu.PLA1." localSheetId="7" hidden="1">'[53]COP FED'!#REF!</definedName>
    <definedName name="Swvu.PLA1." hidden="1">'[53]COP FED'!#REF!</definedName>
    <definedName name="Swvu.PLA2." hidden="1">'[53]COP FED'!$A$1:$N$49</definedName>
    <definedName name="sxc" localSheetId="8" hidden="1">{"Riqfin97",#N/A,FALSE,"Tran";"Riqfinpro",#N/A,FALSE,"Tran"}</definedName>
    <definedName name="sxc" localSheetId="0" hidden="1">{"Riqfin97",#N/A,FALSE,"Tran";"Riqfinpro",#N/A,FALSE,"Tran"}</definedName>
    <definedName name="sxc" localSheetId="7" hidden="1">{"Riqfin97",#N/A,FALSE,"Tran";"Riqfinpro",#N/A,FALSE,"Tran"}</definedName>
    <definedName name="sxc" hidden="1">{"Riqfin97",#N/A,FALSE,"Tran";"Riqfinpro",#N/A,FALSE,"Tran"}</definedName>
    <definedName name="sxe" localSheetId="8" hidden="1">{"Riqfin97",#N/A,FALSE,"Tran";"Riqfinpro",#N/A,FALSE,"Tran"}</definedName>
    <definedName name="sxe" localSheetId="0" hidden="1">{"Riqfin97",#N/A,FALSE,"Tran";"Riqfinpro",#N/A,FALSE,"Tran"}</definedName>
    <definedName name="sxe" localSheetId="7" hidden="1">{"Riqfin97",#N/A,FALSE,"Tran";"Riqfinpro",#N/A,FALSE,"Tran"}</definedName>
    <definedName name="sxe" hidden="1">{"Riqfin97",#N/A,FALSE,"Tran";"Riqfinpro",#N/A,FALSE,"Tran"}</definedName>
    <definedName name="t" localSheetId="8" hidden="1">{"Minpmon",#N/A,FALSE,"Monthinput"}</definedName>
    <definedName name="t" localSheetId="0" hidden="1">{"Minpmon",#N/A,FALSE,"Monthinput"}</definedName>
    <definedName name="t" localSheetId="7" hidden="1">{"Minpmon",#N/A,FALSE,"Monthinput"}</definedName>
    <definedName name="t" hidden="1">{"Minpmon",#N/A,FALSE,"Monthinput"}</definedName>
    <definedName name="Tab_2" localSheetId="8">#REF!</definedName>
    <definedName name="Tab_2" localSheetId="7">#REF!</definedName>
    <definedName name="Tab_2">#REF!</definedName>
    <definedName name="Tab_Assumptions" localSheetId="8">#REF!</definedName>
    <definedName name="Tab_Assumptions" localSheetId="7">#REF!</definedName>
    <definedName name="Tab_Assumptions">#REF!</definedName>
    <definedName name="Tab_results" localSheetId="8">#REF!</definedName>
    <definedName name="Tab_results" localSheetId="7">#REF!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8">#REF!</definedName>
    <definedName name="Tab25a" localSheetId="7">#REF!</definedName>
    <definedName name="Tab25a">#REF!</definedName>
    <definedName name="Tab25b" localSheetId="8">#REF!</definedName>
    <definedName name="Tab25b" localSheetId="7">#REF!</definedName>
    <definedName name="Tab25b">#REF!</definedName>
    <definedName name="TAB2A" localSheetId="8">#REF!</definedName>
    <definedName name="TAB2A" localSheetId="7">#REF!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8">#REF!</definedName>
    <definedName name="tab6BCU" localSheetId="7">#REF!</definedName>
    <definedName name="tab6BCU">#REF!</definedName>
    <definedName name="TAB6C" localSheetId="8">#REF!</definedName>
    <definedName name="TAB6C" localSheetId="7">#REF!</definedName>
    <definedName name="TAB6C">#REF!</definedName>
    <definedName name="TAB7A" localSheetId="8">#REF!</definedName>
    <definedName name="TAB7A" localSheetId="7">#REF!</definedName>
    <definedName name="TAB7A">#REF!</definedName>
    <definedName name="tab7DGI">#REF!</definedName>
    <definedName name="Tabasic">#REF!</definedName>
    <definedName name="Tabe" localSheetId="7">#REF!</definedName>
    <definedName name="Tabe">#REF!</definedName>
    <definedName name="Tabla" localSheetId="8" hidden="1">{FALSE,FALSE,-1.25,-15.5,484.5,276.75,FALSE,FALSE,TRUE,TRUE,0,12,#N/A,46,#N/A,2.93460490463215,15.35,1,FALSE,FALSE,3,TRUE,1,FALSE,100,"Swvu.PLA1.","ACwvu.PLA1.",#N/A,FALSE,FALSE,0,0,0,0,2,"","",TRUE,TRUE,FALSE,FALSE,1,60,#N/A,#N/A,FALSE,FALSE,FALSE,FALSE,FALSE,FALSE,FALSE,9,65532,65532,FALSE,FALSE,TRUE,TRUE,TRUE}</definedName>
    <definedName name="Tabla" localSheetId="0" hidden="1">{FALSE,FALSE,-1.25,-15.5,484.5,276.75,FALSE,FALSE,TRUE,TRUE,0,12,#N/A,46,#N/A,2.93460490463215,15.35,1,FALSE,FALSE,3,TRUE,1,FALSE,100,"Swvu.PLA1.","ACwvu.PLA1.",#N/A,FALSE,FALSE,0,0,0,0,2,"","",TRUE,TRUE,FALSE,FALSE,1,60,#N/A,#N/A,FALSE,FALSE,FALSE,FALSE,FALSE,FALSE,FALSE,9,65532,65532,FALSE,FALSE,TRUE,TRUE,TRUE}</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8">#REF!</definedName>
    <definedName name="Table" localSheetId="7">#REF!</definedName>
    <definedName name="Table">#REF!</definedName>
    <definedName name="Table__47">[152]RED47!$A$1:$I$53</definedName>
    <definedName name="TABLE_1">'[153]150dp'!$A$3:$K$94</definedName>
    <definedName name="Table_16.__Guatemala__National_Accounts_at_Current_Prices" localSheetId="8">#REF!</definedName>
    <definedName name="Table_16.__Guatemala__National_Accounts_at_Current_Prices" localSheetId="7">#REF!</definedName>
    <definedName name="Table_16.__Guatemala__National_Accounts_at_Current_Prices">#REF!</definedName>
    <definedName name="Table_2._Country_X___Public_Sector_Financing_1" localSheetId="8">#REF!</definedName>
    <definedName name="Table_2._Country_X___Public_Sector_Financing_1" localSheetId="7">#REF!</definedName>
    <definedName name="Table_2._Country_X___Public_Sector_Financing_1">#REF!</definedName>
    <definedName name="Table_20.cont__Guatemala___Selected_Agricultural_Sector_Statistics__concluded" localSheetId="8">#REF!</definedName>
    <definedName name="Table_20.cont__Guatemala___Selected_Agricultural_Sector_Statistics__concluded" localSheetId="7">#REF!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7">#REF!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7">#REF!</definedName>
    <definedName name="Table_Template">#REF!</definedName>
    <definedName name="table1" localSheetId="7">#REF!</definedName>
    <definedName name="table1">#REF!</definedName>
    <definedName name="table10">'[153]150dp'!$A$1:$F$58</definedName>
    <definedName name="table11" localSheetId="8">#REF!</definedName>
    <definedName name="table11" localSheetId="7">#REF!</definedName>
    <definedName name="table11">#REF!</definedName>
    <definedName name="table11?" localSheetId="8">#REF!</definedName>
    <definedName name="table11?" localSheetId="7">#REF!</definedName>
    <definedName name="table11?">#REF!</definedName>
    <definedName name="table12" localSheetId="8">#REF!</definedName>
    <definedName name="table12" localSheetId="7">#REF!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7">#REF!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8">#REF!</definedName>
    <definedName name="table4" localSheetId="7">#REF!</definedName>
    <definedName name="table4">#REF!</definedName>
    <definedName name="table41" localSheetId="8">#REF!</definedName>
    <definedName name="table41" localSheetId="7">#REF!</definedName>
    <definedName name="table41">#REF!</definedName>
    <definedName name="Table5" localSheetId="8">[155]Stfrprtables!#REF!</definedName>
    <definedName name="Table5" localSheetId="7">[155]Stfrprtables!#REF!</definedName>
    <definedName name="Table5">[155]Stfrprtables!#REF!</definedName>
    <definedName name="table6" localSheetId="8">#REF!</definedName>
    <definedName name="table6" localSheetId="7">#REF!</definedName>
    <definedName name="table6">#REF!</definedName>
    <definedName name="table7" localSheetId="8">#REF!</definedName>
    <definedName name="table7" localSheetId="7">#REF!</definedName>
    <definedName name="table7">#REF!</definedName>
    <definedName name="Table8">'[48]shared data'!$A$1:$E$32</definedName>
    <definedName name="table9" localSheetId="8">#REF!</definedName>
    <definedName name="table9" localSheetId="7">#REF!</definedName>
    <definedName name="table9">#REF!</definedName>
    <definedName name="TableA" localSheetId="8">#REF!</definedName>
    <definedName name="TableA" localSheetId="7">#REF!</definedName>
    <definedName name="TableA">#REF!</definedName>
    <definedName name="TableB1" localSheetId="8">#REF!</definedName>
    <definedName name="TableB1" localSheetId="7">#REF!</definedName>
    <definedName name="TableB1">#REF!</definedName>
    <definedName name="TableB2" localSheetId="7">#REF!</definedName>
    <definedName name="TableB2">#REF!</definedName>
    <definedName name="TableB3" localSheetId="7">#REF!</definedName>
    <definedName name="TableB3">#REF!</definedName>
    <definedName name="TableC1" localSheetId="7">#REF!</definedName>
    <definedName name="TableC1">#REF!</definedName>
    <definedName name="TableC2" localSheetId="7">#REF!</definedName>
    <definedName name="TableC2">#REF!</definedName>
    <definedName name="TableC3" localSheetId="7">#REF!</definedName>
    <definedName name="TableC3">#REF!</definedName>
    <definedName name="tabreal">#REF!</definedName>
    <definedName name="TAME">#REF!</definedName>
    <definedName name="TASA" localSheetId="7">#REF!</definedName>
    <definedName name="TASA">#REF!</definedName>
    <definedName name="TASAS" localSheetId="7">#REF!</definedName>
    <definedName name="TASAS">#REF!</definedName>
    <definedName name="Tasas_Interes_06R">[156]A!$A$1:$T$54</definedName>
    <definedName name="Tbl_GFN">[157]Table_GEF!$B$2:$T$53</definedName>
    <definedName name="tblChecks">[108]ErrCheck!$A$3:$E$5</definedName>
    <definedName name="tblLinks">[108]Links!$A$4:$F$33</definedName>
    <definedName name="tc">#VALUE!</definedName>
    <definedName name="TCN">[87]SREAL!A$158</definedName>
    <definedName name="TD" localSheetId="8">#REF!</definedName>
    <definedName name="TD" localSheetId="7">#REF!</definedName>
    <definedName name="TD">#REF!</definedName>
    <definedName name="TD1A" localSheetId="8">#REF!</definedName>
    <definedName name="TD1A" localSheetId="7">#REF!</definedName>
    <definedName name="TD1A">#REF!</definedName>
    <definedName name="TDATE" localSheetId="8">#REF!</definedName>
    <definedName name="TDATE" localSheetId="7">#REF!</definedName>
    <definedName name="TDATE">#REF!</definedName>
    <definedName name="teetwetw" localSheetId="7" hidden="1">#REF!</definedName>
    <definedName name="teetwetw" hidden="1">#REF!</definedName>
    <definedName name="TELAS" localSheetId="7">#REF!</definedName>
    <definedName name="TELAS">#REF!</definedName>
    <definedName name="Template_Table" localSheetId="7">#REF!</definedName>
    <definedName name="Template_Table">#REF!</definedName>
    <definedName name="terte" localSheetId="7" hidden="1">#REF!</definedName>
    <definedName name="terte" hidden="1">#REF!</definedName>
    <definedName name="tete" localSheetId="7" hidden="1">#REF!</definedName>
    <definedName name="tete" hidden="1">#REF!</definedName>
    <definedName name="tetetwe" localSheetId="8" hidden="1">'[99]Fax a enviar'!#REF!</definedName>
    <definedName name="tetetwe" localSheetId="7" hidden="1">'[99]Fax a enviar'!#REF!</definedName>
    <definedName name="tetetwe" hidden="1">'[99]Fax a enviar'!#REF!</definedName>
    <definedName name="TEXTO1" localSheetId="8">#REF!</definedName>
    <definedName name="TEXTO1" localSheetId="7">#REF!</definedName>
    <definedName name="TEXTO1">#REF!</definedName>
    <definedName name="TEXTO2" localSheetId="8">#REF!</definedName>
    <definedName name="TEXTO2" localSheetId="7">#REF!</definedName>
    <definedName name="TEXTO2">#REF!</definedName>
    <definedName name="textToday" localSheetId="8">#REF!</definedName>
    <definedName name="textToday" localSheetId="7">#REF!</definedName>
    <definedName name="textToday">#REF!</definedName>
    <definedName name="TIPOCAMBIO" localSheetId="7">#REF!</definedName>
    <definedName name="TIPOCAMBIO">#REF!</definedName>
    <definedName name="TITLES" localSheetId="7">#REF!</definedName>
    <definedName name="TITLES">#REF!</definedName>
    <definedName name="TítuloDeColumna1" localSheetId="7">#REF!</definedName>
    <definedName name="TítuloDeColumna1">#REF!</definedName>
    <definedName name="TítuloDeColumna2" localSheetId="7">#REF!</definedName>
    <definedName name="TítuloDeColumna2">#REF!</definedName>
    <definedName name="títulos">#REF!</definedName>
    <definedName name="_xlnm.Print_Titles" localSheetId="7">#REF!</definedName>
    <definedName name="_xlnm.Print_Titles">#REF!</definedName>
    <definedName name="tj" localSheetId="8" hidden="1">{"Riqfin97",#N/A,FALSE,"Tran";"Riqfinpro",#N/A,FALSE,"Tran"}</definedName>
    <definedName name="tj" localSheetId="0" hidden="1">{"Riqfin97",#N/A,FALSE,"Tran";"Riqfinpro",#N/A,FALSE,"Tran"}</definedName>
    <definedName name="tj" localSheetId="7" hidden="1">{"Riqfin97",#N/A,FALSE,"Tran";"Riqfinpro",#N/A,FALSE,"Tran"}</definedName>
    <definedName name="tj" hidden="1">{"Riqfin97",#N/A,FALSE,"Tran";"Riqfinpro",#N/A,FALSE,"Tran"}</definedName>
    <definedName name="tjutju" hidden="1">'[93]Fax a enviar'!#REF!</definedName>
    <definedName name="TM" localSheetId="8">#REF!</definedName>
    <definedName name="TM" localSheetId="7">#REF!</definedName>
    <definedName name="TM">#REF!</definedName>
    <definedName name="TM_D" localSheetId="8">#REF!</definedName>
    <definedName name="TM_D" localSheetId="7">#REF!</definedName>
    <definedName name="TM_D">#REF!</definedName>
    <definedName name="TM_DPCH" localSheetId="8">#REF!</definedName>
    <definedName name="TM_DPCH" localSheetId="7">#REF!</definedName>
    <definedName name="TM_DPCH">#REF!</definedName>
    <definedName name="TM_R" localSheetId="7">#REF!</definedName>
    <definedName name="TM_R">#REF!</definedName>
    <definedName name="TM_RPCH" localSheetId="7">#REF!</definedName>
    <definedName name="TM_RPCH">#REF!</definedName>
    <definedName name="TMG" localSheetId="7">#REF!</definedName>
    <definedName name="TMG">#REF!</definedName>
    <definedName name="TMG_D">[77]Q5!$E$23:$AH$23</definedName>
    <definedName name="TMG_DPCH" localSheetId="8">#REF!</definedName>
    <definedName name="TMG_DPCH" localSheetId="7">#REF!</definedName>
    <definedName name="TMG_DPCH">#REF!</definedName>
    <definedName name="TMG_R" localSheetId="8">#REF!</definedName>
    <definedName name="TMG_R" localSheetId="7">#REF!</definedName>
    <definedName name="TMG_R">#REF!</definedName>
    <definedName name="TMG_RPCH" localSheetId="8">#REF!</definedName>
    <definedName name="TMG_RPCH" localSheetId="7">#REF!</definedName>
    <definedName name="TMG_RPCH">#REF!</definedName>
    <definedName name="TMGO">#N/A</definedName>
    <definedName name="TMGO_D" localSheetId="8">#REF!</definedName>
    <definedName name="TMGO_D" localSheetId="7">#REF!</definedName>
    <definedName name="TMGO_D">#REF!</definedName>
    <definedName name="TMGO_DPCH" localSheetId="8">#REF!</definedName>
    <definedName name="TMGO_DPCH" localSheetId="7">#REF!</definedName>
    <definedName name="TMGO_DPCH">#REF!</definedName>
    <definedName name="TMGO_R" localSheetId="8">#REF!</definedName>
    <definedName name="TMGO_R" localSheetId="7">#REF!</definedName>
    <definedName name="TMGO_R">#REF!</definedName>
    <definedName name="TMGO_RPCH" localSheetId="7">#REF!</definedName>
    <definedName name="TMGO_RPCH">#REF!</definedName>
    <definedName name="TMGXO" localSheetId="7">#REF!</definedName>
    <definedName name="TMGXO">#REF!</definedName>
    <definedName name="TMGXO_D" localSheetId="7">#REF!</definedName>
    <definedName name="TMGXO_D">#REF!</definedName>
    <definedName name="TMGXO_DPCH" localSheetId="7">#REF!</definedName>
    <definedName name="TMGXO_DPCH">#REF!</definedName>
    <definedName name="TMGXO_R" localSheetId="7">#REF!</definedName>
    <definedName name="TMGXO_R">#REF!</definedName>
    <definedName name="TMGXO_RPCH" localSheetId="7">#REF!</definedName>
    <definedName name="TMGXO_RPCH">#REF!</definedName>
    <definedName name="TMS" localSheetId="7">#REF!</definedName>
    <definedName name="TMS">#REF!</definedName>
    <definedName name="TNAME">#REF!</definedName>
    <definedName name="tnt">#N/A</definedName>
    <definedName name="TNTmar">#N/A</definedName>
    <definedName name="tntoct">#N/A</definedName>
    <definedName name="TOC" localSheetId="8">#REF!</definedName>
    <definedName name="TOC" localSheetId="7">#REF!</definedName>
    <definedName name="TOC">#REF!</definedName>
    <definedName name="TODO">[158]BCC!$A$1:$N$821,[158]BCC!$A$822:$N$1624</definedName>
    <definedName name="TOT00" localSheetId="8">#REF!</definedName>
    <definedName name="TOT00" localSheetId="7">#REF!</definedName>
    <definedName name="TOT00">#REF!</definedName>
    <definedName name="TOTAL" localSheetId="8">#REF!</definedName>
    <definedName name="TOTAL" localSheetId="7">#REF!</definedName>
    <definedName name="TOTAL">#REF!</definedName>
    <definedName name="TOWEO" localSheetId="8">#REF!</definedName>
    <definedName name="TOWEO" localSheetId="7">#REF!</definedName>
    <definedName name="TOWEO">#REF!</definedName>
    <definedName name="Trade" localSheetId="7">#REF!</definedName>
    <definedName name="Trade">#REF!</definedName>
    <definedName name="TRADE3" localSheetId="7">[20]Trade!#REF!</definedName>
    <definedName name="TRADE3">[20]Trade!#REF!</definedName>
    <definedName name="trans" localSheetId="8">#REF!</definedName>
    <definedName name="trans" localSheetId="7">#REF!</definedName>
    <definedName name="trans">#REF!</definedName>
    <definedName name="TransChoice" localSheetId="8">OFFSET(TransList,0,0,COUNTA(TransList),1)</definedName>
    <definedName name="TransChoice" localSheetId="0">OFFSET(TransList,0,0,COUNTA(TransList),1)</definedName>
    <definedName name="TransChoice" localSheetId="7">OFFSET(TransList,0,0,COUNTA(TransList),1)</definedName>
    <definedName name="TransChoice">OFFSET(TransList,0,0,COUNTA(TransList),1)</definedName>
    <definedName name="Transfer_check" localSheetId="8">#REF!</definedName>
    <definedName name="Transfer_check" localSheetId="7">#REF!</definedName>
    <definedName name="Transfer_check">#REF!</definedName>
    <definedName name="TRANSFERENCIA" localSheetId="7">[78]!TRANSFERENCIA</definedName>
    <definedName name="TRANSFERENCIA">[78]!TRANSFERENCIA</definedName>
    <definedName name="TRANSFERENCIA_DE_SERVICIOS__LEY_N__24049_Y_COMPLEMENTARIAS">[4]C!$B$14:$N$14</definedName>
    <definedName name="TRANSNAVE" localSheetId="8">#REF!</definedName>
    <definedName name="TRANSNAVE" localSheetId="7">#REF!</definedName>
    <definedName name="TRANSNAVE">#REF!</definedName>
    <definedName name="transp">#N/A</definedName>
    <definedName name="transporte">#N/A</definedName>
    <definedName name="TRAS">#N/A</definedName>
    <definedName name="trert" localSheetId="8" hidden="1">'[99]Fax a enviar'!#REF!</definedName>
    <definedName name="trert" localSheetId="7" hidden="1">'[99]Fax a enviar'!#REF!</definedName>
    <definedName name="trert" hidden="1">'[99]Fax a enviar'!#REF!</definedName>
    <definedName name="TRIGO" localSheetId="8">#REF!</definedName>
    <definedName name="TRIGO" localSheetId="7">#REF!</definedName>
    <definedName name="TRIGO">#REF!</definedName>
    <definedName name="Trim">[126]Codigos!$A$5:$E$11</definedName>
    <definedName name="trim9702" localSheetId="8">[159]bop1!#REF!</definedName>
    <definedName name="trim9702" localSheetId="7">[159]bop1!#REF!</definedName>
    <definedName name="trim9702">[159]bop1!#REF!</definedName>
    <definedName name="trim9798990001" localSheetId="8">'[160]bop1datos rev'!#REF!</definedName>
    <definedName name="trim9798990001" localSheetId="7">'[160]bop1datos rev'!#REF!</definedName>
    <definedName name="trim9798990001">'[160]bop1datos rev'!#REF!</definedName>
    <definedName name="trimestres9902" localSheetId="8">[159]bop1!#REF!</definedName>
    <definedName name="trimestres9902" localSheetId="7">[159]bop1!#REF!</definedName>
    <definedName name="trimestres9902">[159]bop1!#REF!</definedName>
    <definedName name="trrtr" localSheetId="8" hidden="1">#REF!</definedName>
    <definedName name="trrtr" localSheetId="7" hidden="1">#REF!</definedName>
    <definedName name="trrtr" hidden="1">#REF!</definedName>
    <definedName name="trtert" localSheetId="8" hidden="1">'[99]Fax a enviar'!#REF!</definedName>
    <definedName name="trtert" localSheetId="7" hidden="1">'[99]Fax a enviar'!#REF!</definedName>
    <definedName name="trtert" hidden="1">'[99]Fax a enviar'!#REF!</definedName>
    <definedName name="trtr" localSheetId="8" hidden="1">'[99]Fax a enviar'!#REF!</definedName>
    <definedName name="trtr" localSheetId="7" hidden="1">'[99]Fax a enviar'!#REF!</definedName>
    <definedName name="trtr" hidden="1">'[99]Fax a enviar'!#REF!</definedName>
    <definedName name="tt" localSheetId="8">#REF!</definedName>
    <definedName name="tt" localSheetId="7">#REF!</definedName>
    <definedName name="tt">#REF!</definedName>
    <definedName name="tta" localSheetId="8">#REF!</definedName>
    <definedName name="tta" localSheetId="7">#REF!</definedName>
    <definedName name="tta">#REF!</definedName>
    <definedName name="ttaa" localSheetId="8">#REF!</definedName>
    <definedName name="ttaa" localSheetId="7">#REF!</definedName>
    <definedName name="ttaa">#REF!</definedName>
    <definedName name="ttetet" localSheetId="8" hidden="1">'[99]Fax a enviar'!#REF!</definedName>
    <definedName name="ttetet" localSheetId="7" hidden="1">'[99]Fax a enviar'!#REF!</definedName>
    <definedName name="ttetet" hidden="1">'[99]Fax a enviar'!#REF!</definedName>
    <definedName name="ttt" localSheetId="8" hidden="1">'[93]Fax a enviar'!#REF!</definedName>
    <definedName name="ttt" localSheetId="7" hidden="1">'[93]Fax a enviar'!#REF!</definedName>
    <definedName name="ttt" hidden="1">'[93]Fax a enviar'!#REF!</definedName>
    <definedName name="tttt" localSheetId="8" hidden="1">{"Tab1",#N/A,FALSE,"P";"Tab2",#N/A,FALSE,"P"}</definedName>
    <definedName name="tttt" localSheetId="0" hidden="1">{"Tab1",#N/A,FALSE,"P";"Tab2",#N/A,FALSE,"P"}</definedName>
    <definedName name="tttt" localSheetId="7" hidden="1">{"Tab1",#N/A,FALSE,"P";"Tab2",#N/A,FALSE,"P"}</definedName>
    <definedName name="tttt" hidden="1">{"Tab1",#N/A,FALSE,"P";"Tab2",#N/A,FALSE,"P"}</definedName>
    <definedName name="ttttt" hidden="1">[125]M!#REF!</definedName>
    <definedName name="twetwee" localSheetId="8" hidden="1">#REF!</definedName>
    <definedName name="twetwee" localSheetId="7" hidden="1">#REF!</definedName>
    <definedName name="twetwee" hidden="1">#REF!</definedName>
    <definedName name="TX" localSheetId="8">#REF!</definedName>
    <definedName name="TX" localSheetId="7">#REF!</definedName>
    <definedName name="TX">#REF!</definedName>
    <definedName name="TX_D" localSheetId="8">#REF!</definedName>
    <definedName name="TX_D" localSheetId="7">#REF!</definedName>
    <definedName name="TX_D">#REF!</definedName>
    <definedName name="TX_DPCH" localSheetId="7">#REF!</definedName>
    <definedName name="TX_DPCH">#REF!</definedName>
    <definedName name="TX_R" localSheetId="7">#REF!</definedName>
    <definedName name="TX_R">#REF!</definedName>
    <definedName name="TX_RPCH" localSheetId="7">#REF!</definedName>
    <definedName name="TX_RPCH">#REF!</definedName>
    <definedName name="TXG" localSheetId="7">#REF!</definedName>
    <definedName name="TXG">#REF!</definedName>
    <definedName name="TXG_D">#N/A</definedName>
    <definedName name="TXG_DPCH" localSheetId="8">#REF!</definedName>
    <definedName name="TXG_DPCH" localSheetId="7">#REF!</definedName>
    <definedName name="TXG_DPCH">#REF!</definedName>
    <definedName name="TXG_R" localSheetId="8">#REF!</definedName>
    <definedName name="TXG_R" localSheetId="7">#REF!</definedName>
    <definedName name="TXG_R">#REF!</definedName>
    <definedName name="TXG_RPCH" localSheetId="8">#REF!</definedName>
    <definedName name="TXG_RPCH" localSheetId="7">#REF!</definedName>
    <definedName name="TXG_RPCH">#REF!</definedName>
    <definedName name="TXGO">#N/A</definedName>
    <definedName name="TXGO_D" localSheetId="8">#REF!</definedName>
    <definedName name="TXGO_D" localSheetId="7">#REF!</definedName>
    <definedName name="TXGO_D">#REF!</definedName>
    <definedName name="TXGO_DPCH" localSheetId="8">#REF!</definedName>
    <definedName name="TXGO_DPCH" localSheetId="7">#REF!</definedName>
    <definedName name="TXGO_DPCH">#REF!</definedName>
    <definedName name="TXGO_R" localSheetId="8">#REF!</definedName>
    <definedName name="TXGO_R" localSheetId="7">#REF!</definedName>
    <definedName name="TXGO_R">#REF!</definedName>
    <definedName name="TXGO_RPCH" localSheetId="7">#REF!</definedName>
    <definedName name="TXGO_RPCH">#REF!</definedName>
    <definedName name="TXGXO" localSheetId="7">#REF!</definedName>
    <definedName name="TXGXO">#REF!</definedName>
    <definedName name="TXGXO_D" localSheetId="7">#REF!</definedName>
    <definedName name="TXGXO_D">#REF!</definedName>
    <definedName name="TXGXO_DPCH" localSheetId="7">#REF!</definedName>
    <definedName name="TXGXO_DPCH">#REF!</definedName>
    <definedName name="TXGXO_R" localSheetId="7">#REF!</definedName>
    <definedName name="TXGXO_R">#REF!</definedName>
    <definedName name="TXGXO_RPCH" localSheetId="7">#REF!</definedName>
    <definedName name="TXGXO_RPCH">#REF!</definedName>
    <definedName name="TXS" localSheetId="7">#REF!</definedName>
    <definedName name="TXS">#REF!</definedName>
    <definedName name="ty" localSheetId="8" hidden="1">{"Riqfin97",#N/A,FALSE,"Tran";"Riqfinpro",#N/A,FALSE,"Tran"}</definedName>
    <definedName name="ty" localSheetId="0" hidden="1">{"Riqfin97",#N/A,FALSE,"Tran";"Riqfinpro",#N/A,FALSE,"Tran"}</definedName>
    <definedName name="ty" localSheetId="7" hidden="1">{"Riqfin97",#N/A,FALSE,"Tran";"Riqfinpro",#N/A,FALSE,"Tran"}</definedName>
    <definedName name="ty" hidden="1">{"Riqfin97",#N/A,FALSE,"Tran";"Riqfinpro",#N/A,FALSE,"Tran"}</definedName>
    <definedName name="UAED" localSheetId="8">#REF!</definedName>
    <definedName name="UAED" localSheetId="7">#REF!</definedName>
    <definedName name="UAED">#REF!</definedName>
    <definedName name="UAED1" localSheetId="8">#REF!</definedName>
    <definedName name="UAED1" localSheetId="7">#REF!</definedName>
    <definedName name="UAED1">#REF!</definedName>
    <definedName name="UC" localSheetId="8">#REF!</definedName>
    <definedName name="UC" localSheetId="7">#REF!</definedName>
    <definedName name="UC">#REF!</definedName>
    <definedName name="UC1A" localSheetId="7">#REF!</definedName>
    <definedName name="UC1A">#REF!</definedName>
    <definedName name="UCC">#REF!</definedName>
    <definedName name="UDCTA">#REF!</definedName>
    <definedName name="UHLKJH" localSheetId="8" hidden="1">{FALSE,FALSE,-1.25,-15.5,484.5,276.75,FALSE,FALSE,TRUE,TRUE,0,12,#N/A,46,#N/A,2.93460490463215,15.35,1,FALSE,FALSE,3,TRUE,1,FALSE,100,"Swvu.PLA1.","ACwvu.PLA1.",#N/A,FALSE,FALSE,0,0,0,0,2,"","",TRUE,TRUE,FALSE,FALSE,1,60,#N/A,#N/A,FALSE,FALSE,FALSE,FALSE,FALSE,FALSE,FALSE,9,65532,65532,FALSE,FALSE,TRUE,TRUE,TRUE}</definedName>
    <definedName name="UHLKJH" localSheetId="0" hidden="1">{FALSE,FALSE,-1.25,-15.5,484.5,276.75,FALSE,FALSE,TRUE,TRUE,0,12,#N/A,46,#N/A,2.93460490463215,15.35,1,FALSE,FALSE,3,TRUE,1,FALSE,100,"Swvu.PLA1.","ACwvu.PLA1.",#N/A,FALSE,FALSE,0,0,0,0,2,"","",TRUE,TRUE,FALSE,FALSE,1,60,#N/A,#N/A,FALSE,FALSE,FALSE,FALSE,FALSE,FALSE,FALSE,9,65532,65532,FALSE,FALSE,TRUE,TRUE,TRUE}</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'[68]OECD wgt'!$B$9</definedName>
    <definedName name="unemp_96Q3" localSheetId="8">#REF!</definedName>
    <definedName name="unemp_96Q3" localSheetId="7">#REF!</definedName>
    <definedName name="unemp_96Q3">#REF!</definedName>
    <definedName name="unemp_96Q4" localSheetId="8">#REF!</definedName>
    <definedName name="unemp_96Q4" localSheetId="7">#REF!</definedName>
    <definedName name="unemp_96Q4">#REF!</definedName>
    <definedName name="unemp_97Q1" localSheetId="8">#REF!</definedName>
    <definedName name="unemp_97Q1" localSheetId="7">#REF!</definedName>
    <definedName name="unemp_97Q1">#REF!</definedName>
    <definedName name="unemp_97Q2" localSheetId="7">#REF!</definedName>
    <definedName name="unemp_97Q2">#REF!</definedName>
    <definedName name="unemp_nat" localSheetId="7">#REF!</definedName>
    <definedName name="unemp_nat">#REF!</definedName>
    <definedName name="unemp_urbrural" localSheetId="7">#REF!</definedName>
    <definedName name="unemp_urbrural">#REF!</definedName>
    <definedName name="UNION_FENOSA">#REF!</definedName>
    <definedName name="UnitsLabel" localSheetId="7">#REF!</definedName>
    <definedName name="UnitsLabel">#REF!</definedName>
    <definedName name="Universities">#REF!</definedName>
    <definedName name="Uruguay">'[161]SVI table'!$E$10:$L$73</definedName>
    <definedName name="US_1" localSheetId="8">OFFSET(#REF!,0,0,COUNT(#REF!),1)</definedName>
    <definedName name="US_1" localSheetId="7">OFFSET(#REF!,0,0,COUNT(#REF!),1)</definedName>
    <definedName name="US_1">OFFSET(#REF!,0,0,COUNT(#REF!),1)</definedName>
    <definedName name="US_2" localSheetId="7">OFFSET(#REF!,0,0,COUNT(#REF!),1)</definedName>
    <definedName name="US_2">OFFSET(#REF!,0,0,COUNT(#REF!),1)</definedName>
    <definedName name="USA_wt">'[68]OECD wgt'!$B$4</definedName>
    <definedName name="USavg" localSheetId="8">OFFSET(#REF!,0,0,COUNT(#REF!),1)</definedName>
    <definedName name="USavg" localSheetId="7">OFFSET(#REF!,0,0,COUNT(#REF!),1)</definedName>
    <definedName name="USavg">OFFSET(#REF!,0,0,COUNT(#REF!),1)</definedName>
    <definedName name="USCRUDE87" localSheetId="8">#REF!</definedName>
    <definedName name="USCRUDE87" localSheetId="7">#REF!</definedName>
    <definedName name="USCRUDE87">#REF!</definedName>
    <definedName name="USCRUDE88" localSheetId="8">#REF!</definedName>
    <definedName name="USCRUDE88" localSheetId="7">#REF!</definedName>
    <definedName name="USCRUDE88">#REF!</definedName>
    <definedName name="USD" localSheetId="8">#REF!</definedName>
    <definedName name="USD" localSheetId="7">#REF!</definedName>
    <definedName name="USD">#REF!</definedName>
    <definedName name="USDIST87" localSheetId="7">#REF!</definedName>
    <definedName name="USDIST87">#REF!</definedName>
    <definedName name="USDIST88" localSheetId="7">#REF!</definedName>
    <definedName name="USDIST88">#REF!</definedName>
    <definedName name="USDSR" localSheetId="7">#REF!</definedName>
    <definedName name="USDSR">#REF!</definedName>
    <definedName name="USMG87" localSheetId="7">#REF!</definedName>
    <definedName name="USMG87">#REF!</definedName>
    <definedName name="USMG88" localSheetId="7">#REF!</definedName>
    <definedName name="USMG88">#REF!</definedName>
    <definedName name="USmin" localSheetId="8">OFFSET(#REF!,0,0,COUNT(#REF!),1)</definedName>
    <definedName name="USmin" localSheetId="7">OFFSET(#REF!,0,0,COUNT(#REF!),1)</definedName>
    <definedName name="USmin">OFFSET(#REF!,0,0,COUNT(#REF!),1)</definedName>
    <definedName name="USPROD87" localSheetId="8">#REF!</definedName>
    <definedName name="USPROD87" localSheetId="7">#REF!</definedName>
    <definedName name="USPROD87">#REF!</definedName>
    <definedName name="USPROD88" localSheetId="8">#REF!</definedName>
    <definedName name="USPROD88" localSheetId="7">#REF!</definedName>
    <definedName name="USPROD88">#REF!</definedName>
    <definedName name="USRFO87" localSheetId="8">#REF!</definedName>
    <definedName name="USRFO87" localSheetId="7">#REF!</definedName>
    <definedName name="USRFO87">#REF!</definedName>
    <definedName name="USRFO88" localSheetId="7">#REF!</definedName>
    <definedName name="USRFO88">#REF!</definedName>
    <definedName name="USrng" localSheetId="8">OFFSET(#REF!,0,0,COUNT(#REF!),1)</definedName>
    <definedName name="USrng" localSheetId="7">OFFSET(#REF!,0,0,COUNT(#REF!),1)</definedName>
    <definedName name="USrng">OFFSET(#REF!,0,0,COUNT(#REF!),1)</definedName>
    <definedName name="USSR" localSheetId="8">#REF!</definedName>
    <definedName name="USSR" localSheetId="7">#REF!</definedName>
    <definedName name="USSR">#REF!</definedName>
    <definedName name="USTOT87" localSheetId="8">#REF!</definedName>
    <definedName name="USTOT87" localSheetId="7">#REF!</definedName>
    <definedName name="USTOT87">#REF!</definedName>
    <definedName name="USTOT88" localSheetId="8">#REF!</definedName>
    <definedName name="USTOT88" localSheetId="7">#REF!</definedName>
    <definedName name="USTOT88">#REF!</definedName>
    <definedName name="uu" localSheetId="8" hidden="1">{"Riqfin97",#N/A,FALSE,"Tran";"Riqfinpro",#N/A,FALSE,"Tran"}</definedName>
    <definedName name="uu" localSheetId="0" hidden="1">{"Riqfin97",#N/A,FALSE,"Tran";"Riqfinpro",#N/A,FALSE,"Tran"}</definedName>
    <definedName name="uu" localSheetId="7" hidden="1">{"Riqfin97",#N/A,FALSE,"Tran";"Riqfinpro",#N/A,FALSE,"Tran"}</definedName>
    <definedName name="uu" hidden="1">{"Riqfin97",#N/A,FALSE,"Tran";"Riqfinpro",#N/A,FALSE,"Tran"}</definedName>
    <definedName name="uuu" localSheetId="8" hidden="1">{"Riqfin97",#N/A,FALSE,"Tran";"Riqfinpro",#N/A,FALSE,"Tran"}</definedName>
    <definedName name="uuu" localSheetId="0" hidden="1">{"Riqfin97",#N/A,FALSE,"Tran";"Riqfinpro",#N/A,FALSE,"Tran"}</definedName>
    <definedName name="uuu" localSheetId="7" hidden="1">{"Riqfin97",#N/A,FALSE,"Tran";"Riqfinpro",#N/A,FALSE,"Tran"}</definedName>
    <definedName name="uuu" hidden="1">{"Riqfin97",#N/A,FALSE,"Tran";"Riqfinpro",#N/A,FALSE,"Tran"}</definedName>
    <definedName name="uuuuu">'[162]Quarterly Raw Data'!#REF!</definedName>
    <definedName name="uuuuuu" localSheetId="8" hidden="1">{"Riqfin97",#N/A,FALSE,"Tran";"Riqfinpro",#N/A,FALSE,"Tran"}</definedName>
    <definedName name="uuuuuu" localSheetId="0" hidden="1">{"Riqfin97",#N/A,FALSE,"Tran";"Riqfinpro",#N/A,FALSE,"Tran"}</definedName>
    <definedName name="uuuuuu" localSheetId="7" hidden="1">{"Riqfin97",#N/A,FALSE,"Tran";"Riqfinpro",#N/A,FALSE,"Tran"}</definedName>
    <definedName name="uuuuuu" hidden="1">{"Riqfin97",#N/A,FALSE,"Tran";"Riqfinpro",#N/A,FALSE,"Tran"}</definedName>
    <definedName name="v">#N/A</definedName>
    <definedName name="VALID_FORMATS" localSheetId="8">#REF!</definedName>
    <definedName name="VALID_FORMATS" localSheetId="7">#REF!</definedName>
    <definedName name="VALID_FORMATS">#REF!</definedName>
    <definedName name="VenceHoy" localSheetId="8">#REF!</definedName>
    <definedName name="VenceHoy" localSheetId="7">#REF!</definedName>
    <definedName name="VenceHoy">#REF!</definedName>
    <definedName name="venci" localSheetId="8">#REF!</definedName>
    <definedName name="venci" localSheetId="7">#REF!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8">#REF!</definedName>
    <definedName name="venci98s" localSheetId="7">#REF!</definedName>
    <definedName name="venci98s">#REF!</definedName>
    <definedName name="venci99" localSheetId="8">#REF!</definedName>
    <definedName name="venci99" localSheetId="7">#REF!</definedName>
    <definedName name="venci99">#REF!</definedName>
    <definedName name="VENEZU" localSheetId="8">#REF!</definedName>
    <definedName name="VENEZU" localSheetId="7">#REF!</definedName>
    <definedName name="VENEZU">#REF!</definedName>
    <definedName name="VENEZUELA">"bANCOS"</definedName>
    <definedName name="VIAAEREA" localSheetId="8">#REF!</definedName>
    <definedName name="VIAAEREA" localSheetId="7">#REF!</definedName>
    <definedName name="VIAAEREA">#REF!</definedName>
    <definedName name="volume_trade" localSheetId="8">#REF!</definedName>
    <definedName name="volume_trade" localSheetId="7">#REF!</definedName>
    <definedName name="volume_trade">#REF!</definedName>
    <definedName name="VTITLES" localSheetId="8">#REF!</definedName>
    <definedName name="VTITLES" localSheetId="7">#REF!</definedName>
    <definedName name="VTITLES">#REF!</definedName>
    <definedName name="vv" localSheetId="8" hidden="1">{"Tab1",#N/A,FALSE,"P";"Tab2",#N/A,FALSE,"P"}</definedName>
    <definedName name="vv" localSheetId="0" hidden="1">{"Tab1",#N/A,FALSE,"P";"Tab2",#N/A,FALSE,"P"}</definedName>
    <definedName name="vv" localSheetId="7" hidden="1">{"Tab1",#N/A,FALSE,"P";"Tab2",#N/A,FALSE,"P"}</definedName>
    <definedName name="vv" hidden="1">{"Tab1",#N/A,FALSE,"P";"Tab2",#N/A,FALSE,"P"}</definedName>
    <definedName name="vvv" localSheetId="8" hidden="1">{"Tab1",#N/A,FALSE,"P";"Tab2",#N/A,FALSE,"P"}</definedName>
    <definedName name="vvv" localSheetId="0" hidden="1">{"Tab1",#N/A,FALSE,"P";"Tab2",#N/A,FALSE,"P"}</definedName>
    <definedName name="vvv" localSheetId="7" hidden="1">{"Tab1",#N/A,FALSE,"P";"Tab2",#N/A,FALSE,"P"}</definedName>
    <definedName name="vvv" hidden="1">{"Tab1",#N/A,FALSE,"P";"Tab2",#N/A,FALSE,"P"}</definedName>
    <definedName name="vvvv" localSheetId="8" hidden="1">{"Minpmon",#N/A,FALSE,"Monthinput"}</definedName>
    <definedName name="vvvv" localSheetId="0" hidden="1">{"Minpmon",#N/A,FALSE,"Monthinput"}</definedName>
    <definedName name="vvvv" localSheetId="7" hidden="1">{"Minpmon",#N/A,FALSE,"Monthinput"}</definedName>
    <definedName name="vvvv" hidden="1">{"Minpmon",#N/A,FALSE,"Monthinput"}</definedName>
    <definedName name="vvvvvvvvvvvv" localSheetId="8" hidden="1">{"Riqfin97",#N/A,FALSE,"Tran";"Riqfinpro",#N/A,FALSE,"Tran"}</definedName>
    <definedName name="vvvvvvvvvvvv" localSheetId="0" hidden="1">{"Riqfin97",#N/A,FALSE,"Tran";"Riqfinpro",#N/A,FALSE,"Tran"}</definedName>
    <definedName name="vvvvvvvvvvvv" localSheetId="7" hidden="1">{"Riqfin97",#N/A,FALSE,"Tran";"Riqfinpro",#N/A,FALSE,"Tran"}</definedName>
    <definedName name="vvvvvvvvvvvv" hidden="1">{"Riqfin97",#N/A,FALSE,"Tran";"Riqfinpro",#N/A,FALSE,"Tran"}</definedName>
    <definedName name="vvvvvvvvvvvvv" localSheetId="8" hidden="1">{"Tab1",#N/A,FALSE,"P";"Tab2",#N/A,FALSE,"P"}</definedName>
    <definedName name="vvvvvvvvvvvvv" localSheetId="0" hidden="1">{"Tab1",#N/A,FALSE,"P";"Tab2",#N/A,FALSE,"P"}</definedName>
    <definedName name="vvvvvvvvvvvvv" localSheetId="7" hidden="1">{"Tab1",#N/A,FALSE,"P";"Tab2",#N/A,FALSE,"P"}</definedName>
    <definedName name="vvvvvvvvvvvvv" hidden="1">{"Tab1",#N/A,FALSE,"P";"Tab2",#N/A,FALSE,"P"}</definedName>
    <definedName name="w" localSheetId="8" hidden="1">{"Minpmon",#N/A,FALSE,"Monthinput"}</definedName>
    <definedName name="w" localSheetId="0" hidden="1">{"Minpmon",#N/A,FALSE,"Monthinput"}</definedName>
    <definedName name="w" localSheetId="7" hidden="1">{"Minpmon",#N/A,FALSE,"Monthinput"}</definedName>
    <definedName name="w" hidden="1">{"Minpmon",#N/A,FALSE,"Monthinput"}</definedName>
    <definedName name="wage_govt_sector" localSheetId="8">#REF!</definedName>
    <definedName name="wage_govt_sector" localSheetId="7">#REF!</definedName>
    <definedName name="wage_govt_sector">#REF!</definedName>
    <definedName name="WAPR" localSheetId="8">#REF!</definedName>
    <definedName name="WAPR" localSheetId="7">#REF!</definedName>
    <definedName name="WAPR">#REF!</definedName>
    <definedName name="Weekly_Depreciation">'[69]Inter-Bank'!$I$5</definedName>
    <definedName name="Weighted_Average_Inter_Bank_Exchange_Rate">'[69]Inter-Bank'!$C$5</definedName>
    <definedName name="WEO" localSheetId="8">#REF!</definedName>
    <definedName name="WEO" localSheetId="7">#REF!</definedName>
    <definedName name="WEO">#REF!</definedName>
    <definedName name="WEOD" localSheetId="8">#REF!</definedName>
    <definedName name="WEOD" localSheetId="7">#REF!</definedName>
    <definedName name="WEOD">#REF!</definedName>
    <definedName name="weodata" localSheetId="8">#REF!</definedName>
    <definedName name="weodata" localSheetId="7">#REF!</definedName>
    <definedName name="weodata">#REF!</definedName>
    <definedName name="wer" localSheetId="8" hidden="1">{"Riqfin97",#N/A,FALSE,"Tran";"Riqfinpro",#N/A,FALSE,"Tran"}</definedName>
    <definedName name="wer" localSheetId="0" hidden="1">{"Riqfin97",#N/A,FALSE,"Tran";"Riqfinpro",#N/A,FALSE,"Tran"}</definedName>
    <definedName name="wer" localSheetId="7" hidden="1">{"Riqfin97",#N/A,FALSE,"Tran";"Riqfinpro",#N/A,FALSE,"Tran"}</definedName>
    <definedName name="wer" hidden="1">{"Riqfin97",#N/A,FALSE,"Tran";"Riqfinpro",#N/A,FALSE,"Tran"}</definedName>
    <definedName name="will" localSheetId="7">'[132]SPNF Acuerdo Incl. Int.'!will</definedName>
    <definedName name="will">'[132]SPNF Acuerdo Incl. Int.'!will</definedName>
    <definedName name="will1">#N/A</definedName>
    <definedName name="will3">#N/A</definedName>
    <definedName name="Work_Area" localSheetId="8">#REF!</definedName>
    <definedName name="Work_Area" localSheetId="7">#REF!</definedName>
    <definedName name="Work_Area">#REF!</definedName>
    <definedName name="WPCP33_D" localSheetId="8">#REF!</definedName>
    <definedName name="WPCP33_D" localSheetId="7">#REF!</definedName>
    <definedName name="WPCP33_D">#REF!</definedName>
    <definedName name="WPCP33pch" localSheetId="8">#REF!</definedName>
    <definedName name="WPCP33pch" localSheetId="7">#REF!</definedName>
    <definedName name="WPCP33pch">#REF!</definedName>
    <definedName name="wrn" localSheetId="8" hidden="1">{"Main Economic Indicators",#N/A,FALSE,"C"}</definedName>
    <definedName name="wrn" localSheetId="0" hidden="1">{"Main Economic Indicators",#N/A,FALSE,"C"}</definedName>
    <definedName name="wrn" localSheetId="7" hidden="1">{"Main Economic Indicators",#N/A,FALSE,"C"}</definedName>
    <definedName name="wrn" hidden="1">{"Main Economic Indicators",#N/A,FALSE,"C"}</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8" hidden="1">{#N/A,#N/A,FALSE,"CONTENTS";#N/A,#N/A,FALSE,"ASS";#N/A,#N/A,FALSE,"BOP";#N/A,#N/A,FALSE,"BOPGDP";#N/A,#N/A,FALSE,"EXP";#N/A,#N/A,FALSE,"EXPG";#N/A,#N/A,FALSE,"EXPP";#N/A,#N/A,FALSE,"IMP";#N/A,#N/A,FALSE,"TOT";#N/A,#N/A,FALSE,"SERV";#N/A,#N/A,FALSE,"TRAN";#N/A,#N/A,FALSE,"DISB";#N/A,#N/A,FALSE,"AMOR";#N/A,#N/A,FALSE,"INT";#N/A,#N/A,FALSE,"DEBT"}</definedName>
    <definedName name="wrn.All._.Standard." localSheetId="0" hidden="1">{#N/A,#N/A,FALSE,"CONTENTS";#N/A,#N/A,FALSE,"ASS";#N/A,#N/A,FALSE,"BOP";#N/A,#N/A,FALSE,"BOPGDP";#N/A,#N/A,FALSE,"EXP";#N/A,#N/A,FALSE,"EXPG";#N/A,#N/A,FALSE,"EXPP";#N/A,#N/A,FALSE,"IMP";#N/A,#N/A,FALSE,"TOT";#N/A,#N/A,FALSE,"SERV";#N/A,#N/A,FALSE,"TRAN";#N/A,#N/A,FALSE,"DISB";#N/A,#N/A,FALSE,"AMOR";#N/A,#N/A,FALSE,"INT";#N/A,#N/A,FALSE,"DEBT"}</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8" hidden="1">{"annual-cbr",#N/A,FALSE,"CENTBANK";"annual(banks)",#N/A,FALSE,"COMBANKS"}</definedName>
    <definedName name="wrn.annual." localSheetId="0" hidden="1">{"annual-cbr",#N/A,FALSE,"CENTBANK";"annual(banks)",#N/A,FALSE,"COMBANKS"}</definedName>
    <definedName name="wrn.annual." localSheetId="7" hidden="1">{"annual-cbr",#N/A,FALSE,"CENTBANK";"annual(banks)",#N/A,FALSE,"COMBANKS"}</definedName>
    <definedName name="wrn.annual." hidden="1">{"annual-cbr",#N/A,FALSE,"CENTBANK";"annual(banks)",#N/A,FALSE,"COMBANKS"}</definedName>
    <definedName name="wrn.BANKS." localSheetId="8" hidden="1">{#N/A,#N/A,FALSE,"BANKS"}</definedName>
    <definedName name="wrn.BANKS." localSheetId="0" hidden="1">{#N/A,#N/A,FALSE,"BANKS"}</definedName>
    <definedName name="wrn.BANKS." localSheetId="7" hidden="1">{#N/A,#N/A,FALSE,"BANKS"}</definedName>
    <definedName name="wrn.BANKS." hidden="1">{#N/A,#N/A,FALSE,"BANKS"}</definedName>
    <definedName name="wrn.BLZ._.RED._.tables." localSheetId="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8" hidden="1">{#N/A,#N/A,FALSE,"BOP"}</definedName>
    <definedName name="wrn.BOP." localSheetId="0" hidden="1">{#N/A,#N/A,FALSE,"BOP"}</definedName>
    <definedName name="wrn.BOP." localSheetId="7" hidden="1">{#N/A,#N/A,FALSE,"BOP"}</definedName>
    <definedName name="wrn.BOP." hidden="1">{#N/A,#N/A,FALSE,"BOP"}</definedName>
    <definedName name="wrn.BOP_MIDTERM." localSheetId="8" hidden="1">{"BOP_TAB",#N/A,FALSE,"N";"MIDTERM_TAB",#N/A,FALSE,"O"}</definedName>
    <definedName name="wrn.BOP_MIDTERM." localSheetId="0" hidden="1">{"BOP_TAB",#N/A,FALSE,"N";"MIDTERM_TAB",#N/A,FALSE,"O"}</definedName>
    <definedName name="wrn.BOP_MIDTERM." localSheetId="7" hidden="1">{"BOP_TAB",#N/A,FALSE,"N";"MIDTERM_TAB",#N/A,FALSE,"O"}</definedName>
    <definedName name="wrn.BOP_MIDTERM." hidden="1">{"BOP_TAB",#N/A,FALSE,"N";"MIDTERM_TAB",#N/A,FALSE,"O"}</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0"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8" hidden="1">{#N/A,#N/A,FALSE,"CelPIB"}</definedName>
    <definedName name="wrn.CelPIB." localSheetId="0" hidden="1">{#N/A,#N/A,FALSE,"CelPIB"}</definedName>
    <definedName name="wrn.CelPIB." localSheetId="7" hidden="1">{#N/A,#N/A,FALSE,"CelPIB"}</definedName>
    <definedName name="wrn.CelPIB." hidden="1">{#N/A,#N/A,FALSE,"CelPIB"}</definedName>
    <definedName name="wrn.CG._.Cons._.GDP." localSheetId="8" hidden="1">{#N/A,#N/A,FALSE,"CG Cons GDP";#N/A,#N/A,FALSE,"CG Cons GDP";#N/A,#N/A,FALSE,"CGvt Revenue GDP";#N/A,#N/A,FALSE,"RestGGPIB";#N/A,#N/A,FALSE,"RestGGPIB";#N/A,#N/A,FALSE,"SSPIB";#N/A,#N/A,FALSE,"EntpsPIB";#N/A,#N/A,FALSE,"EntpsPIB";#N/A,#N/A,FALSE,"CelPIB"}</definedName>
    <definedName name="wrn.CG._.Cons._.GDP." localSheetId="0" hidden="1">{#N/A,#N/A,FALSE,"CG Cons GDP";#N/A,#N/A,FALSE,"CG Cons GDP";#N/A,#N/A,FALSE,"CGvt Revenue GDP";#N/A,#N/A,FALSE,"RestGGPIB";#N/A,#N/A,FALSE,"RestGGPIB";#N/A,#N/A,FALSE,"SSPIB";#N/A,#N/A,FALSE,"EntpsPIB";#N/A,#N/A,FALSE,"EntpsPIB";#N/A,#N/A,FALSE,"CelPIB"}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8" hidden="1">{#N/A,#N/A,FALSE,"NFPS GDP"}</definedName>
    <definedName name="wrn.CGvt._.Revenue._.GDP." localSheetId="0" hidden="1">{#N/A,#N/A,FALSE,"NFPS GDP"}</definedName>
    <definedName name="wrn.CGvt._.Revenue._.GDP." localSheetId="7" hidden="1">{#N/A,#N/A,FALSE,"NFPS GDP"}</definedName>
    <definedName name="wrn.CGvt._.Revenue._.GDP." hidden="1">{#N/A,#N/A,FALSE,"NFPS GDP"}</definedName>
    <definedName name="wrn.CREDIT." localSheetId="8" hidden="1">{#N/A,#N/A,FALSE,"CREDIT"}</definedName>
    <definedName name="wrn.CREDIT." localSheetId="0" hidden="1">{#N/A,#N/A,FALSE,"CREDIT"}</definedName>
    <definedName name="wrn.CREDIT." localSheetId="7" hidden="1">{#N/A,#N/A,FALSE,"CREDIT"}</definedName>
    <definedName name="wrn.CREDIT." hidden="1">{#N/A,#N/A,FALSE,"CREDIT"}</definedName>
    <definedName name="wrn.DEBTSVC." localSheetId="8" hidden="1">{#N/A,#N/A,FALSE,"DEBTSVC"}</definedName>
    <definedName name="wrn.DEBTSVC." localSheetId="0" hidden="1">{#N/A,#N/A,FALSE,"DEBTSVC"}</definedName>
    <definedName name="wrn.DEBTSVC." localSheetId="7" hidden="1">{#N/A,#N/A,FALSE,"DEBTSVC"}</definedName>
    <definedName name="wrn.DEBTSVC." hidden="1">{#N/A,#N/A,FALSE,"DEBTSVC"}</definedName>
    <definedName name="wrn.DEPO." localSheetId="8" hidden="1">{#N/A,#N/A,FALSE,"DEPO"}</definedName>
    <definedName name="wrn.DEPO." localSheetId="0" hidden="1">{#N/A,#N/A,FALSE,"DEPO"}</definedName>
    <definedName name="wrn.DEPO." localSheetId="7" hidden="1">{#N/A,#N/A,FALSE,"DEPO"}</definedName>
    <definedName name="wrn.DEPO." hidden="1">{#N/A,#N/A,FALSE,"DEPO"}</definedName>
    <definedName name="wrn.EntpsPIB." localSheetId="8" hidden="1">{#N/A,#N/A,FALSE,"EntpsPIB"}</definedName>
    <definedName name="wrn.EntpsPIB." localSheetId="0" hidden="1">{#N/A,#N/A,FALSE,"EntpsPIB"}</definedName>
    <definedName name="wrn.EntpsPIB." localSheetId="7" hidden="1">{#N/A,#N/A,FALSE,"EntpsPIB"}</definedName>
    <definedName name="wrn.EntpsPIB." hidden="1">{#N/A,#N/A,FALSE,"EntpsPIB"}</definedName>
    <definedName name="wrn.EXCISE." localSheetId="8" hidden="1">{#N/A,#N/A,FALSE,"EXCISE"}</definedName>
    <definedName name="wrn.EXCISE." localSheetId="0" hidden="1">{#N/A,#N/A,FALSE,"EXCISE"}</definedName>
    <definedName name="wrn.EXCISE." localSheetId="7" hidden="1">{#N/A,#N/A,FALSE,"EXCISE"}</definedName>
    <definedName name="wrn.EXCISE." hidden="1">{#N/A,#N/A,FALSE,"EXCISE"}</definedName>
    <definedName name="wrn.EXRATE." localSheetId="8" hidden="1">{#N/A,#N/A,FALSE,"EXRATE"}</definedName>
    <definedName name="wrn.EXRATE." localSheetId="0" hidden="1">{#N/A,#N/A,FALSE,"EXRATE"}</definedName>
    <definedName name="wrn.EXRATE." localSheetId="7" hidden="1">{#N/A,#N/A,FALSE,"EXRATE"}</definedName>
    <definedName name="wrn.EXRATE." hidden="1">{#N/A,#N/A,FALSE,"EXRATE"}</definedName>
    <definedName name="wrn.EXTDEBT." localSheetId="8" hidden="1">{#N/A,#N/A,FALSE,"EXTDEBT"}</definedName>
    <definedName name="wrn.EXTDEBT." localSheetId="0" hidden="1">{#N/A,#N/A,FALSE,"EXTDEBT"}</definedName>
    <definedName name="wrn.EXTDEBT." localSheetId="7" hidden="1">{#N/A,#N/A,FALSE,"EXTDEBT"}</definedName>
    <definedName name="wrn.EXTDEBT." hidden="1">{#N/A,#N/A,FALSE,"EXTDEBT"}</definedName>
    <definedName name="wrn.EXTRABUDGT." localSheetId="8" hidden="1">{#N/A,#N/A,FALSE,"EXTRABUDGT"}</definedName>
    <definedName name="wrn.EXTRABUDGT." localSheetId="0" hidden="1">{#N/A,#N/A,FALSE,"EXTRABUDGT"}</definedName>
    <definedName name="wrn.EXTRABUDGT." localSheetId="7" hidden="1">{#N/A,#N/A,FALSE,"EXTRABUDGT"}</definedName>
    <definedName name="wrn.EXTRABUDGT." hidden="1">{#N/A,#N/A,FALSE,"EXTRABUDGT"}</definedName>
    <definedName name="wrn.EXTRABUDGT2." localSheetId="8" hidden="1">{#N/A,#N/A,FALSE,"EXTRABUDGT2"}</definedName>
    <definedName name="wrn.EXTRABUDGT2." localSheetId="0" hidden="1">{#N/A,#N/A,FALSE,"EXTRABUDGT2"}</definedName>
    <definedName name="wrn.EXTRABUDGT2." localSheetId="7" hidden="1">{#N/A,#N/A,FALSE,"EXTRABUDGT2"}</definedName>
    <definedName name="wrn.EXTRABUDGT2." hidden="1">{#N/A,#N/A,FALSE,"EXTRABUDGT2"}</definedName>
    <definedName name="wrn.GDP." localSheetId="8" hidden="1">{#N/A,#N/A,FALSE,"GDP_ORIGIN";#N/A,#N/A,FALSE,"EMP_POP"}</definedName>
    <definedName name="wrn.GDP." localSheetId="0" hidden="1">{#N/A,#N/A,FALSE,"GDP_ORIGIN";#N/A,#N/A,FALSE,"EMP_POP"}</definedName>
    <definedName name="wrn.GDP." localSheetId="7" hidden="1">{#N/A,#N/A,FALSE,"GDP_ORIGIN";#N/A,#N/A,FALSE,"EMP_POP"}</definedName>
    <definedName name="wrn.GDP." hidden="1">{#N/A,#N/A,FALSE,"GDP_ORIGIN";#N/A,#N/A,FALSE,"EMP_POP"}</definedName>
    <definedName name="wrn.GGOVT." localSheetId="8" hidden="1">{#N/A,#N/A,FALSE,"GGOVT"}</definedName>
    <definedName name="wrn.GGOVT." localSheetId="0" hidden="1">{#N/A,#N/A,FALSE,"GGOVT"}</definedName>
    <definedName name="wrn.GGOVT." localSheetId="7" hidden="1">{#N/A,#N/A,FALSE,"GGOVT"}</definedName>
    <definedName name="wrn.GGOVT." hidden="1">{#N/A,#N/A,FALSE,"GGOVT"}</definedName>
    <definedName name="wrn.GGOVT2." localSheetId="8" hidden="1">{#N/A,#N/A,FALSE,"GGOVT2"}</definedName>
    <definedName name="wrn.GGOVT2." localSheetId="0" hidden="1">{#N/A,#N/A,FALSE,"GGOVT2"}</definedName>
    <definedName name="wrn.GGOVT2." localSheetId="7" hidden="1">{#N/A,#N/A,FALSE,"GGOVT2"}</definedName>
    <definedName name="wrn.GGOVT2." hidden="1">{#N/A,#N/A,FALSE,"GGOVT2"}</definedName>
    <definedName name="wrn.GGOVTPC." localSheetId="8" hidden="1">{#N/A,#N/A,FALSE,"GGOVT%"}</definedName>
    <definedName name="wrn.GGOVTPC." localSheetId="0" hidden="1">{#N/A,#N/A,FALSE,"GGOVT%"}</definedName>
    <definedName name="wrn.GGOVTPC." localSheetId="7" hidden="1">{#N/A,#N/A,FALSE,"GGOVT%"}</definedName>
    <definedName name="wrn.GGOVTPC." hidden="1">{#N/A,#N/A,FALSE,"GGOVT%"}</definedName>
    <definedName name="wrn.INCOMETX." localSheetId="8" hidden="1">{#N/A,#N/A,FALSE,"INCOMETX"}</definedName>
    <definedName name="wrn.INCOMETX." localSheetId="0" hidden="1">{#N/A,#N/A,FALSE,"INCOMETX"}</definedName>
    <definedName name="wrn.INCOMETX." localSheetId="7"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localSheetId="0"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localSheetId="0" hidden="1">{#N/A,#N/A,FALSE,"INTERST"}</definedName>
    <definedName name="wrn.INTERST." localSheetId="7" hidden="1">{#N/A,#N/A,FALSE,"INTERST"}</definedName>
    <definedName name="wrn.INTERST." hidden="1">{#N/A,#N/A,FALSE,"INTERST"}</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8" hidden="1">{"Main Economic Indicators",#N/A,FALSE,"C"}</definedName>
    <definedName name="wrn.Main._.Economic._.Indicators." localSheetId="0" hidden="1">{"Main Economic Indicators",#N/A,FALSE,"C"}</definedName>
    <definedName name="wrn.Main._.Economic._.Indicators." localSheetId="7" hidden="1">{"Main Economic Indicators",#N/A,FALSE,"C"}</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localSheetId="0"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8" hidden="1">{#N/A,#N/A,FALSE,"CONTENTS";#N/A,#N/A,FALSE,"BOP";#N/A,#N/A,FALSE,"EXP";#N/A,#N/A,FALSE,"EXPG";#N/A,#N/A,FALSE,"EXPP";#N/A,#N/A,FALSE,"IMP";#N/A,#N/A,FALSE,"TOT";#N/A,#N/A,FALSE,"SERV";#N/A,#N/A,FALSE,"TRAN";#N/A,#N/A,FALSE,"DEBT"}</definedName>
    <definedName name="wrn.MIT." localSheetId="0" hidden="1">{#N/A,#N/A,FALSE,"CONTENTS";#N/A,#N/A,FALSE,"BOP";#N/A,#N/A,FALSE,"EXP";#N/A,#N/A,FALSE,"EXPG";#N/A,#N/A,FALSE,"EXPP";#N/A,#N/A,FALSE,"IMP";#N/A,#N/A,FALSE,"TOT";#N/A,#N/A,FALSE,"SERV";#N/A,#N/A,FALSE,"TRAN";#N/A,#N/A,FALSE,"DEBT"}</definedName>
    <definedName name="wrn.MIT." localSheetId="7"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8" hidden="1">{"MONA",#N/A,FALSE,"S"}</definedName>
    <definedName name="wrn.MONA." localSheetId="0" hidden="1">{"MONA",#N/A,FALSE,"S"}</definedName>
    <definedName name="wrn.MONA." localSheetId="7" hidden="1">{"MONA",#N/A,FALSE,"S"}</definedName>
    <definedName name="wrn.MONA." hidden="1">{"MONA",#N/A,FALSE,"S"}</definedName>
    <definedName name="wrn.Monthsheet." localSheetId="8" hidden="1">{"Minpmon",#N/A,FALSE,"Monthinput"}</definedName>
    <definedName name="wrn.Monthsheet." localSheetId="0" hidden="1">{"Minpmon",#N/A,FALSE,"Monthinput"}</definedName>
    <definedName name="wrn.Monthsheet." localSheetId="7" hidden="1">{"Minpmon",#N/A,FALSE,"Monthinput"}</definedName>
    <definedName name="wrn.Monthsheet." hidden="1">{"Minpmon",#N/A,FALSE,"Monthinput"}</definedName>
    <definedName name="wrn.MS." localSheetId="8" hidden="1">{#N/A,#N/A,FALSE,"MS"}</definedName>
    <definedName name="wrn.MS." localSheetId="0" hidden="1">{#N/A,#N/A,FALSE,"MS"}</definedName>
    <definedName name="wrn.MS." localSheetId="7" hidden="1">{#N/A,#N/A,FALSE,"MS"}</definedName>
    <definedName name="wrn.MS." hidden="1">{#N/A,#N/A,FALSE,"MS"}</definedName>
    <definedName name="wrn.NBG." localSheetId="8" hidden="1">{#N/A,#N/A,FALSE,"NBG"}</definedName>
    <definedName name="wrn.NBG." localSheetId="0" hidden="1">{#N/A,#N/A,FALSE,"NBG"}</definedName>
    <definedName name="wrn.NBG." localSheetId="7" hidden="1">{#N/A,#N/A,FALSE,"NBG"}</definedName>
    <definedName name="wrn.NBG." hidden="1">{#N/A,#N/A,FALSE,"NBG"}</definedName>
    <definedName name="wrn.NFPS._.GDP." localSheetId="8" hidden="1">{#N/A,#N/A,FALSE,"NFPS GDP"}</definedName>
    <definedName name="wrn.NFPS._.GDP." localSheetId="0" hidden="1">{#N/A,#N/A,FALSE,"NFPS GDP"}</definedName>
    <definedName name="wrn.NFPS._.GDP." localSheetId="7" hidden="1">{#N/A,#N/A,FALSE,"NFPS GDP"}</definedName>
    <definedName name="wrn.NFPS._.GDP." hidden="1">{#N/A,#N/A,FALSE,"NFPS GDP"}</definedName>
    <definedName name="wrn.original." localSheetId="8" hidden="1">{"Original",#N/A,FALSE,"CENTBANK";"Original",#N/A,FALSE,"COMBANKS"}</definedName>
    <definedName name="wrn.original." localSheetId="0" hidden="1">{"Original",#N/A,FALSE,"CENTBANK";"Original",#N/A,FALSE,"COMBANKS"}</definedName>
    <definedName name="wrn.original." localSheetId="7" hidden="1">{"Original",#N/A,FALSE,"CENTBANK";"Original",#N/A,FALSE,"COMBANKS"}</definedName>
    <definedName name="wrn.original." hidden="1">{"Original",#N/A,FALSE,"CENTBANK";"Original",#N/A,FALSE,"COMBANKS"}</definedName>
    <definedName name="wrn.Output._.tables." localSheetId="8" hidden="1">{#N/A,#N/A,FALSE,"I";#N/A,#N/A,FALSE,"J";#N/A,#N/A,FALSE,"K";#N/A,#N/A,FALSE,"L";#N/A,#N/A,FALSE,"M";#N/A,#N/A,FALSE,"N";#N/A,#N/A,FALSE,"O"}</definedName>
    <definedName name="wrn.Output._.tables." localSheetId="0" hidden="1">{#N/A,#N/A,FALSE,"I";#N/A,#N/A,FALSE,"J";#N/A,#N/A,FALSE,"K";#N/A,#N/A,FALSE,"L";#N/A,#N/A,FALSE,"M";#N/A,#N/A,FALSE,"N";#N/A,#N/A,FALSE,"O"}</definedName>
    <definedName name="wrn.Output._.tables." localSheetId="7"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localSheetId="0" hidden="1">{#N/A,#N/A,FALSE,"PCPI"}</definedName>
    <definedName name="wrn.PCPI." localSheetId="7" hidden="1">{#N/A,#N/A,FALSE,"PCPI"}</definedName>
    <definedName name="wrn.PCPI." hidden="1">{#N/A,#N/A,FALSE,"PCPI"}</definedName>
    <definedName name="wrn.PENSION." localSheetId="8" hidden="1">{#N/A,#N/A,FALSE,"PENSION"}</definedName>
    <definedName name="wrn.PENSION." localSheetId="0" hidden="1">{#N/A,#N/A,FALSE,"PENSION"}</definedName>
    <definedName name="wrn.PENSION." localSheetId="7" hidden="1">{#N/A,#N/A,FALSE,"PENSION"}</definedName>
    <definedName name="wrn.PENSION." hidden="1">{#N/A,#N/A,FALSE,"PENSION"}</definedName>
    <definedName name="wrn.Program." localSheetId="8" hidden="1">{"Tab1",#N/A,FALSE,"P";"Tab2",#N/A,FALSE,"P"}</definedName>
    <definedName name="wrn.Program." localSheetId="0" hidden="1">{"Tab1",#N/A,FALSE,"P";"Tab2",#N/A,FALSE,"P"}</definedName>
    <definedName name="wrn.Program." localSheetId="7" hidden="1">{"Tab1",#N/A,FALSE,"P";"Tab2",#N/A,FALSE,"P"}</definedName>
    <definedName name="wrn.Program." hidden="1">{"Tab1",#N/A,FALSE,"P";"Tab2",#N/A,FALSE,"P"}</definedName>
    <definedName name="wrn.PRUDENT." localSheetId="8" hidden="1">{#N/A,#N/A,FALSE,"PRUDENT"}</definedName>
    <definedName name="wrn.PRUDENT." localSheetId="0" hidden="1">{#N/A,#N/A,FALSE,"PRUDENT"}</definedName>
    <definedName name="wrn.PRUDENT." localSheetId="7" hidden="1">{#N/A,#N/A,FALSE,"PRUDENT"}</definedName>
    <definedName name="wrn.PRUDENT." hidden="1">{#N/A,#N/A,FALSE,"PRUDENT"}</definedName>
    <definedName name="wrn.PUBLEXP." localSheetId="8" hidden="1">{#N/A,#N/A,FALSE,"PUBLEXP"}</definedName>
    <definedName name="wrn.PUBLEXP." localSheetId="0" hidden="1">{#N/A,#N/A,FALSE,"PUBLEXP"}</definedName>
    <definedName name="wrn.PUBLEXP." localSheetId="7" hidden="1">{#N/A,#N/A,FALSE,"PUBLEXP"}</definedName>
    <definedName name="wrn.PUBLEXP." hidden="1">{#N/A,#N/A,FALSE,"PUBLEXP"}</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8" hidden="1">{"bop94-99",#N/A,FALSE,"BOP";"bgdp94-99",#N/A,FALSE,"BOPGDP";"exp94-99",#N/A,FALSE,"EXP";"imp94-99",#N/A,FALSE,"IMP";"tt9499",#N/A,FALSE,"TT";"ss94-99",#N/A,FALSE,"SERV";"tran94-99",#N/A,FALSE,"TRAN";"dis95-98",#N/A,FALSE,"DISB";"amor94-99",#N/A,FALSE,"AMOR";"int94-98",#N/A,FALSE,"INT";"debt94-99",#N/A,FALSE,"DEBT"}</definedName>
    <definedName name="wrn.repred." localSheetId="0" hidden="1">{"bop94-99",#N/A,FALSE,"BOP";"bgdp94-99",#N/A,FALSE,"BOPGDP";"exp94-99",#N/A,FALSE,"EXP";"imp94-99",#N/A,FALSE,"IMP";"tt9499",#N/A,FALSE,"TT";"ss94-99",#N/A,FALSE,"SERV";"tran94-99",#N/A,FALSE,"TRAN";"dis95-98",#N/A,FALSE,"DISB";"amor94-99",#N/A,FALSE,"AMOR";"int94-98",#N/A,FALSE,"INT";"debt94-99",#N/A,FALSE,"DEBT"}</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8" hidden="1">{#N/A,#N/A,FALSE,"RestGGPIB"}</definedName>
    <definedName name="wrn.RestGGPIB." localSheetId="0" hidden="1">{#N/A,#N/A,FALSE,"RestGGPIB"}</definedName>
    <definedName name="wrn.RestGGPIB." localSheetId="7" hidden="1">{#N/A,#N/A,FALSE,"RestGGPIB"}</definedName>
    <definedName name="wrn.RestGGPIB." hidden="1">{#N/A,#N/A,FALSE,"RestGGPIB"}</definedName>
    <definedName name="wrn.REVSHARE." localSheetId="8" hidden="1">{#N/A,#N/A,FALSE,"REVSHARE"}</definedName>
    <definedName name="wrn.REVSHARE." localSheetId="0" hidden="1">{#N/A,#N/A,FALSE,"REVSHARE"}</definedName>
    <definedName name="wrn.REVSHARE." localSheetId="7" hidden="1">{#N/A,#N/A,FALSE,"REVSHARE"}</definedName>
    <definedName name="wrn.REVSHARE." hidden="1">{#N/A,#N/A,FALSE,"REVSHARE"}</definedName>
    <definedName name="wrn.Riqfin." localSheetId="8" hidden="1">{"Riqfin97",#N/A,FALSE,"Tran";"Riqfinpro",#N/A,FALSE,"Tran"}</definedName>
    <definedName name="wrn.Riqfin." localSheetId="0" hidden="1">{"Riqfin97",#N/A,FALSE,"Tran";"Riqfinpro",#N/A,FALSE,"Tran"}</definedName>
    <definedName name="wrn.Riqfin." localSheetId="7" hidden="1">{"Riqfin97",#N/A,FALSE,"Tran";"Riqfinpro",#N/A,FALSE,"Tran"}</definedName>
    <definedName name="wrn.Riqfin." hidden="1">{"Riqfin97",#N/A,FALSE,"Tran";"Riqfinpro",#N/A,FALSE,"Tran"}</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8" hidden="1">{#N/A,#N/A,FALSE,"SSPIB"}</definedName>
    <definedName name="wrn.SSPIB." localSheetId="0" hidden="1">{#N/A,#N/A,FALSE,"SSPIB"}</definedName>
    <definedName name="wrn.SSPIB." localSheetId="7" hidden="1">{#N/A,#N/A,FALSE,"SSPIB"}</definedName>
    <definedName name="wrn.SSPIB." hidden="1">{#N/A,#N/A,FALSE,"SSPIB"}</definedName>
    <definedName name="wrn.Staff._.Report._.Tables." localSheetId="8" hidden="1">{#N/A,#N/A,FALSE,"SR1";#N/A,#N/A,FALSE,"SR2";#N/A,#N/A,FALSE,"SR3";#N/A,#N/A,FALSE,"SR4"}</definedName>
    <definedName name="wrn.Staff._.Report._.Tables." localSheetId="0" hidden="1">{#N/A,#N/A,FALSE,"SR1";#N/A,#N/A,FALSE,"SR2";#N/A,#N/A,FALSE,"SR3";#N/A,#N/A,FALSE,"SR4"}</definedName>
    <definedName name="wrn.Staff._.Report._.Tables." localSheetId="7" hidden="1">{#N/A,#N/A,FALSE,"SR1";#N/A,#N/A,FALSE,"SR2";#N/A,#N/A,FALSE,"SR3";#N/A,#N/A,FALSE,"SR4"}</definedName>
    <definedName name="wrn.Staff._.Report._.Tables." hidden="1">{#N/A,#N/A,FALSE,"SR1";#N/A,#N/A,FALSE,"SR2";#N/A,#N/A,FALSE,"SR3";#N/A,#N/A,FALSE,"SR4"}</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0"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8" hidden="1">{#N/A,#N/A,FALSE,"STATE"}</definedName>
    <definedName name="wrn.STATE." localSheetId="0" hidden="1">{#N/A,#N/A,FALSE,"STATE"}</definedName>
    <definedName name="wrn.STATE." localSheetId="7" hidden="1">{#N/A,#N/A,FALSE,"STATE"}</definedName>
    <definedName name="wrn.STATE." hidden="1">{#N/A,#N/A,FALSE,"STATE"}</definedName>
    <definedName name="wrn.TAXARREARS." localSheetId="8" hidden="1">{#N/A,#N/A,FALSE,"TAXARREARS"}</definedName>
    <definedName name="wrn.TAXARREARS." localSheetId="0" hidden="1">{#N/A,#N/A,FALSE,"TAXARREARS"}</definedName>
    <definedName name="wrn.TAXARREARS." localSheetId="7" hidden="1">{#N/A,#N/A,FALSE,"TAXARREARS"}</definedName>
    <definedName name="wrn.TAXARREARS." hidden="1">{#N/A,#N/A,FALSE,"TAXARREARS"}</definedName>
    <definedName name="wrn.TAXPAYRS." localSheetId="8" hidden="1">{#N/A,#N/A,FALSE,"TAXPAYRS"}</definedName>
    <definedName name="wrn.TAXPAYRS." localSheetId="0" hidden="1">{#N/A,#N/A,FALSE,"TAXPAYRS"}</definedName>
    <definedName name="wrn.TAXPAYRS." localSheetId="7" hidden="1">{#N/A,#N/A,FALSE,"TAXPAYRS"}</definedName>
    <definedName name="wrn.TAXPAYRS." hidden="1">{#N/A,#N/A,FALSE,"TAXPAYRS"}</definedName>
    <definedName name="wrn.TRADE." localSheetId="8" hidden="1">{#N/A,#N/A,FALSE,"TRADE"}</definedName>
    <definedName name="wrn.TRADE." localSheetId="0" hidden="1">{#N/A,#N/A,FALSE,"TRADE"}</definedName>
    <definedName name="wrn.TRADE." localSheetId="7" hidden="1">{#N/A,#N/A,FALSE,"TRADE"}</definedName>
    <definedName name="wrn.TRADE." hidden="1">{#N/A,#N/A,FALSE,"TRADE"}</definedName>
    <definedName name="wrn.TRANSPORT." localSheetId="8" hidden="1">{#N/A,#N/A,FALSE,"TRANPORT"}</definedName>
    <definedName name="wrn.TRANSPORT." localSheetId="0" hidden="1">{#N/A,#N/A,FALSE,"TRANPORT"}</definedName>
    <definedName name="wrn.TRANSPORT." localSheetId="7" hidden="1">{#N/A,#N/A,FALSE,"TRANPORT"}</definedName>
    <definedName name="wrn.TRANSPORT." hidden="1">{#N/A,#N/A,FALSE,"TRANPORT"}</definedName>
    <definedName name="wrn.UNEMPL." localSheetId="8" hidden="1">{#N/A,#N/A,FALSE,"EMP_POP";#N/A,#N/A,FALSE,"UNEMPL"}</definedName>
    <definedName name="wrn.UNEMPL." localSheetId="0" hidden="1">{#N/A,#N/A,FALSE,"EMP_POP";#N/A,#N/A,FALSE,"UNEMPL"}</definedName>
    <definedName name="wrn.UNEMPL." localSheetId="7" hidden="1">{#N/A,#N/A,FALSE,"EMP_POP";#N/A,#N/A,FALSE,"UNEMPL"}</definedName>
    <definedName name="wrn.UNEMPL." hidden="1">{#N/A,#N/A,FALSE,"EMP_POP";#N/A,#N/A,FALSE,"UNEMPL"}</definedName>
    <definedName name="wrn.WAGES." localSheetId="8" hidden="1">{#N/A,#N/A,FALSE,"WAGES"}</definedName>
    <definedName name="wrn.WAGES." localSheetId="0" hidden="1">{#N/A,#N/A,FALSE,"WAGES"}</definedName>
    <definedName name="wrn.WAGES." localSheetId="7" hidden="1">{#N/A,#N/A,FALSE,"WAGES"}</definedName>
    <definedName name="wrn.WAGES." hidden="1">{#N/A,#N/A,FALSE,"WAGES"}</definedName>
    <definedName name="wrn.WEO." localSheetId="8" hidden="1">{"WEO",#N/A,FALSE,"T"}</definedName>
    <definedName name="wrn.WEO." localSheetId="0" hidden="1">{"WEO",#N/A,FALSE,"T"}</definedName>
    <definedName name="wrn.WEO." localSheetId="7" hidden="1">{"WEO",#N/A,FALSE,"T"}</definedName>
    <definedName name="wrn.WEO." hidden="1">{"WEO",#N/A,FALSE,"T"}</definedName>
    <definedName name="Wt_d">[54]CIRRs!$C$59</definedName>
    <definedName name="wtewt" localSheetId="8" hidden="1">#REF!</definedName>
    <definedName name="wtewt" localSheetId="7" hidden="1">#REF!</definedName>
    <definedName name="wtewt" hidden="1">#REF!</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0"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[125]M!#REF!</definedName>
    <definedName name="www" localSheetId="8" hidden="1">{"Riqfin97",#N/A,FALSE,"Tran";"Riqfinpro",#N/A,FALSE,"Tran"}</definedName>
    <definedName name="www" localSheetId="0" hidden="1">{"Riqfin97",#N/A,FALSE,"Tran";"Riqfinpro",#N/A,FALSE,"Tran"}</definedName>
    <definedName name="www" localSheetId="7" hidden="1">{"Riqfin97",#N/A,FALSE,"Tran";"Riqfinpro",#N/A,FALSE,"Tran"}</definedName>
    <definedName name="www" hidden="1">{"Riqfin97",#N/A,FALSE,"Tran";"Riqfinpro",#N/A,FALSE,"Tran"}</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0"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8" hidden="1">{"Minpmon",#N/A,FALSE,"Monthinput"}</definedName>
    <definedName name="wwwww" localSheetId="0" hidden="1">{"Minpmon",#N/A,FALSE,"Monthinput"}</definedName>
    <definedName name="wwwww" localSheetId="7" hidden="1">{"Minpmon",#N/A,FALSE,"Monthinput"}</definedName>
    <definedName name="wwwww" hidden="1">{"Minpmon",#N/A,FALSE,"Monthinput"}</definedName>
    <definedName name="wwwwwww" localSheetId="8" hidden="1">{"Riqfin97",#N/A,FALSE,"Tran";"Riqfinpro",#N/A,FALSE,"Tran"}</definedName>
    <definedName name="wwwwwww" localSheetId="0" hidden="1">{"Riqfin97",#N/A,FALSE,"Tran";"Riqfinpro",#N/A,FALSE,"Tran"}</definedName>
    <definedName name="wwwwwww" localSheetId="7" hidden="1">{"Riqfin97",#N/A,FALSE,"Tran";"Riqfinpro",#N/A,FALSE,"Tran"}</definedName>
    <definedName name="wwwwwww" hidden="1">{"Riqfin97",#N/A,FALSE,"Tran";"Riqfinpro",#N/A,FALSE,"Tran"}</definedName>
    <definedName name="wwwwwwww" localSheetId="8" hidden="1">{"Tab1",#N/A,FALSE,"P";"Tab2",#N/A,FALSE,"P"}</definedName>
    <definedName name="wwwwwwww" localSheetId="0" hidden="1">{"Tab1",#N/A,FALSE,"P";"Tab2",#N/A,FALSE,"P"}</definedName>
    <definedName name="wwwwwwww" localSheetId="7" hidden="1">{"Tab1",#N/A,FALSE,"P";"Tab2",#N/A,FALSE,"P"}</definedName>
    <definedName name="wwwwwwww" hidden="1">{"Tab1",#N/A,FALSE,"P";"Tab2",#N/A,FALSE,"P"}</definedName>
    <definedName name="X" localSheetId="8">#REF!</definedName>
    <definedName name="X" localSheetId="7">#REF!</definedName>
    <definedName name="X">#REF!</definedName>
    <definedName name="X_Rate" localSheetId="8">#REF!</definedName>
    <definedName name="X_Rate" localSheetId="7">#REF!</definedName>
    <definedName name="X_Rate">#REF!</definedName>
    <definedName name="xa" localSheetId="8">'[164]PIB EN CORR'!#REF!</definedName>
    <definedName name="xa" localSheetId="7">'[164]PIB EN CORR'!#REF!</definedName>
    <definedName name="xa">'[164]PIB EN CORR'!#REF!</definedName>
    <definedName name="xaa">'[165]PIB EN CORR'!$AV$5:$AV$77</definedName>
    <definedName name="XandRev">'[119]tab 3'!$F$63:$Z$65</definedName>
    <definedName name="Xaxis" localSheetId="8">#REF!</definedName>
    <definedName name="Xaxis" localSheetId="7">#REF!</definedName>
    <definedName name="Xaxis">#REF!</definedName>
    <definedName name="XBANANO" localSheetId="8">#REF!</definedName>
    <definedName name="XBANANO" localSheetId="7">#REF!</definedName>
    <definedName name="XBANANO">#REF!</definedName>
    <definedName name="xbb" localSheetId="8">'[164]PIB EN CORR'!#REF!</definedName>
    <definedName name="xbb" localSheetId="7">'[164]PIB EN CORR'!#REF!</definedName>
    <definedName name="xbb">'[164]PIB EN CORR'!#REF!</definedName>
    <definedName name="XBS">[87]SREAL!A$41</definedName>
    <definedName name="xc">'[89]graf 1'!$A$3:$C$28</definedName>
    <definedName name="XCAFE" localSheetId="8">#REF!</definedName>
    <definedName name="XCAFE" localSheetId="7">#REF!</definedName>
    <definedName name="XCAFE">#REF!</definedName>
    <definedName name="xdr" localSheetId="8">#REF!</definedName>
    <definedName name="xdr" localSheetId="7">#REF!</definedName>
    <definedName name="xdr">#REF!</definedName>
    <definedName name="XGS" localSheetId="8">#REF!</definedName>
    <definedName name="XGS" localSheetId="7">#REF!</definedName>
    <definedName name="XGS">#REF!</definedName>
    <definedName name="XMENSUALES" localSheetId="7">#REF!</definedName>
    <definedName name="XMENSUALES">#REF!</definedName>
    <definedName name="XOF">#REF!</definedName>
    <definedName name="xr">#REF!</definedName>
    <definedName name="xx" localSheetId="8" hidden="1">{"Riqfin97",#N/A,FALSE,"Tran";"Riqfinpro",#N/A,FALSE,"Tran"}</definedName>
    <definedName name="xx" localSheetId="0" hidden="1">{"Riqfin97",#N/A,FALSE,"Tran";"Riqfinpro",#N/A,FALSE,"Tran"}</definedName>
    <definedName name="xx" localSheetId="7" hidden="1">{"Riqfin97",#N/A,FALSE,"Tran";"Riqfinpro",#N/A,FALSE,"Tran"}</definedName>
    <definedName name="xx" hidden="1">{"Riqfin97",#N/A,FALSE,"Tran";"Riqfinpro",#N/A,FALSE,"Tran"}</definedName>
    <definedName name="xxWRS_1">'[48]shared data'!$A$1:$A$77</definedName>
    <definedName name="xxWRS_11" localSheetId="8">#REF!</definedName>
    <definedName name="xxWRS_11" localSheetId="7">#REF!</definedName>
    <definedName name="xxWRS_11">#REF!</definedName>
    <definedName name="xxWRS_19" localSheetId="8">#REF!</definedName>
    <definedName name="xxWRS_19" localSheetId="7">#REF!</definedName>
    <definedName name="xxWRS_19">#REF!</definedName>
    <definedName name="xxWRS_2" localSheetId="8">#REF!</definedName>
    <definedName name="xxWRS_2" localSheetId="7">#REF!</definedName>
    <definedName name="xxWRS_2">#REF!</definedName>
    <definedName name="xxWRS_20">#REF!</definedName>
    <definedName name="xxWRS_3" localSheetId="7">#REF!</definedName>
    <definedName name="xxWRS_3">#REF!</definedName>
    <definedName name="xxWRS_4">[101]Q5!$A$1:$A$104</definedName>
    <definedName name="xxWRS_5">[101]Q6!$A$1:$A$160</definedName>
    <definedName name="xxWRS_6">[101]Q7!$A$1:$A$59</definedName>
    <definedName name="xxWRS_7">[101]Q5!$A$1:$A$109</definedName>
    <definedName name="xxWRS_8">[101]Q6!$A$1:$A$162</definedName>
    <definedName name="xxWRS_9">[101]Q7!$A$1:$A$61</definedName>
    <definedName name="xxx">[114]GDP_WEO!$A$3:$AB$188</definedName>
    <definedName name="XXX1" localSheetId="8">#REF!</definedName>
    <definedName name="XXX1" localSheetId="7">#REF!</definedName>
    <definedName name="XXX1">#REF!</definedName>
    <definedName name="xxxx" localSheetId="8" hidden="1">{"Riqfin97",#N/A,FALSE,"Tran";"Riqfinpro",#N/A,FALSE,"Tran"}</definedName>
    <definedName name="xxxx" localSheetId="0" hidden="1">{"Riqfin97",#N/A,FALSE,"Tran";"Riqfinpro",#N/A,FALSE,"Tran"}</definedName>
    <definedName name="xxxx" localSheetId="7" hidden="1">{"Riqfin97",#N/A,FALSE,"Tran";"Riqfinpro",#N/A,FALSE,"Tran"}</definedName>
    <definedName name="xxxx" hidden="1">{"Riqfin97",#N/A,FALSE,"Tran";"Riqfinpro",#N/A,FALSE,"Tran"}</definedName>
    <definedName name="xxxxxxxxxxxxxx" localSheetId="8" hidden="1">{"Riqfin97",#N/A,FALSE,"Tran";"Riqfinpro",#N/A,FALSE,"Tran"}</definedName>
    <definedName name="xxxxxxxxxxxxxx" localSheetId="0" hidden="1">{"Riqfin97",#N/A,FALSE,"Tran";"Riqfinpro",#N/A,FALSE,"Tran"}</definedName>
    <definedName name="xxxxxxxxxxxxxx" localSheetId="7" hidden="1">{"Riqfin97",#N/A,FALSE,"Tran";"Riqfinpro",#N/A,FALSE,"Tran"}</definedName>
    <definedName name="xxxxxxxxxxxxxx" hidden="1">{"Riqfin97",#N/A,FALSE,"Tran";"Riqfinpro",#N/A,FALSE,"Tran"}</definedName>
    <definedName name="y" localSheetId="8" hidden="1">#REF!</definedName>
    <definedName name="y" localSheetId="7" hidden="1">#REF!</definedName>
    <definedName name="y" hidden="1">#REF!</definedName>
    <definedName name="ycirr" localSheetId="8">#REF!</definedName>
    <definedName name="ycirr" localSheetId="7">#REF!</definedName>
    <definedName name="ycirr">#REF!</definedName>
    <definedName name="Year" localSheetId="8">#REF!</definedName>
    <definedName name="Year" localSheetId="7">#REF!</definedName>
    <definedName name="Year">#REF!</definedName>
    <definedName name="Years" localSheetId="7">#REF!</definedName>
    <definedName name="Years">#REF!</definedName>
    <definedName name="yenr" localSheetId="7">#REF!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8" hidden="1">'[65]Fax a enviar'!#REF!</definedName>
    <definedName name="ytyry" localSheetId="7" hidden="1">'[65]Fax a enviar'!#REF!</definedName>
    <definedName name="ytyry" hidden="1">'[65]Fax a enviar'!#REF!</definedName>
    <definedName name="ytytryry" localSheetId="8" hidden="1">#REF!</definedName>
    <definedName name="ytytryry" localSheetId="7" hidden="1">#REF!</definedName>
    <definedName name="ytytryry" hidden="1">#REF!</definedName>
    <definedName name="ytyty" localSheetId="8" hidden="1">'[36]Fax a enviar'!#REF!</definedName>
    <definedName name="ytyty" localSheetId="7" hidden="1">'[36]Fax a enviar'!#REF!</definedName>
    <definedName name="ytyty" hidden="1">'[36]Fax a enviar'!#REF!</definedName>
    <definedName name="ytytyt" localSheetId="8" hidden="1">'[36]Fax a enviar'!#REF!</definedName>
    <definedName name="ytytyt" localSheetId="7" hidden="1">'[36]Fax a enviar'!#REF!</definedName>
    <definedName name="ytytyt" hidden="1">'[36]Fax a enviar'!#REF!</definedName>
    <definedName name="yu" localSheetId="8" hidden="1">{"Tab1",#N/A,FALSE,"P";"Tab2",#N/A,FALSE,"P"}</definedName>
    <definedName name="yu" localSheetId="0" hidden="1">{"Tab1",#N/A,FALSE,"P";"Tab2",#N/A,FALSE,"P"}</definedName>
    <definedName name="yu" localSheetId="7" hidden="1">{"Tab1",#N/A,FALSE,"P";"Tab2",#N/A,FALSE,"P"}</definedName>
    <definedName name="yu" hidden="1">{"Tab1",#N/A,FALSE,"P";"Tab2",#N/A,FALSE,"P"}</definedName>
    <definedName name="yucvvjkjo09" hidden="1">'[98]Fax a enviar'!#REF!</definedName>
    <definedName name="YY" localSheetId="8">#REF!</definedName>
    <definedName name="YY" localSheetId="7">#REF!</definedName>
    <definedName name="YY">#REF!</definedName>
    <definedName name="YY1A" localSheetId="8">#REF!</definedName>
    <definedName name="YY1A" localSheetId="7">#REF!</definedName>
    <definedName name="YY1A">#REF!</definedName>
    <definedName name="yytutyu" localSheetId="8" hidden="1">#REF!</definedName>
    <definedName name="yytutyu" localSheetId="7" hidden="1">#REF!</definedName>
    <definedName name="yytutyu" hidden="1">#REF!</definedName>
    <definedName name="yyy" localSheetId="8" hidden="1">{"Tab1",#N/A,FALSE,"P";"Tab2",#N/A,FALSE,"P"}</definedName>
    <definedName name="yyy" localSheetId="0" hidden="1">{"Tab1",#N/A,FALSE,"P";"Tab2",#N/A,FALSE,"P"}</definedName>
    <definedName name="yyy" localSheetId="7" hidden="1">{"Tab1",#N/A,FALSE,"P";"Tab2",#N/A,FALSE,"P"}</definedName>
    <definedName name="yyy" hidden="1">{"Tab1",#N/A,FALSE,"P";"Tab2",#N/A,FALSE,"P"}</definedName>
    <definedName name="yyyy" localSheetId="8" hidden="1">{"Tab1",#N/A,FALSE,"P";"Tab2",#N/A,FALSE,"P"}</definedName>
    <definedName name="yyyy" localSheetId="0" hidden="1">{"Tab1",#N/A,FALSE,"P";"Tab2",#N/A,FALSE,"P"}</definedName>
    <definedName name="yyyy" localSheetId="7" hidden="1">{"Tab1",#N/A,FALSE,"P";"Tab2",#N/A,FALSE,"P"}</definedName>
    <definedName name="yyyy" hidden="1">{"Tab1",#N/A,FALSE,"P";"Tab2",#N/A,FALSE,"P"}</definedName>
    <definedName name="yyyyyy" hidden="1">'[99]Fax a enviar'!#REF!</definedName>
    <definedName name="yyyyyyyy" hidden="1">'[99]Fax a enviar'!#REF!</definedName>
    <definedName name="yyyyyyyyyyy" hidden="1">'[39]Fax a enviar'!#REF!</definedName>
    <definedName name="yyyyyyyyyyyyy" localSheetId="8" hidden="1">#REF!</definedName>
    <definedName name="yyyyyyyyyyyyy" localSheetId="7" hidden="1">#REF!</definedName>
    <definedName name="yyyyyyyyyyyyy" hidden="1">#REF!</definedName>
    <definedName name="yyyyyyyyyyyyyyy" localSheetId="7" hidden="1">'[99]Fax a enviar'!#REF!</definedName>
    <definedName name="yyyyyyyyyyyyyyy" hidden="1">'[99]Fax a enviar'!#REF!</definedName>
    <definedName name="yyyyyyyyyyyyyyyyyyyyyy" localSheetId="7" hidden="1">'[93]Fax a enviar'!#REF!</definedName>
    <definedName name="yyyyyyyyyyyyyyyyyyyyyy" hidden="1">'[93]Fax a enviar'!#REF!</definedName>
    <definedName name="Z" localSheetId="8">#REF!</definedName>
    <definedName name="Z" localSheetId="7">#REF!</definedName>
    <definedName name="Z">#REF!</definedName>
    <definedName name="Z_1A8C061B_2301_11D3_BFD1_000039E37209_.wvu.Cols" localSheetId="8" hidden="1">#REF!,#REF!,#REF!</definedName>
    <definedName name="Z_1A8C061B_2301_11D3_BFD1_000039E37209_.wvu.Cols" localSheetId="7" hidden="1">#REF!,#REF!,#REF!</definedName>
    <definedName name="Z_1A8C061B_2301_11D3_BFD1_000039E37209_.wvu.Cols" hidden="1">#REF!,#REF!,#REF!</definedName>
    <definedName name="Z_1A8C061B_2301_11D3_BFD1_000039E37209_.wvu.Rows" localSheetId="8" hidden="1">#REF!,#REF!,#REF!</definedName>
    <definedName name="Z_1A8C061B_2301_11D3_BFD1_000039E37209_.wvu.Rows" localSheetId="7" hidden="1">#REF!,#REF!,#REF!</definedName>
    <definedName name="Z_1A8C061B_2301_11D3_BFD1_000039E37209_.wvu.Rows" hidden="1">#REF!,#REF!,#REF!</definedName>
    <definedName name="Z_1A8C061C_2301_11D3_BFD1_000039E37209_.wvu.Cols" localSheetId="8" hidden="1">#REF!,#REF!,#REF!</definedName>
    <definedName name="Z_1A8C061C_2301_11D3_BFD1_000039E37209_.wvu.Cols" localSheetId="7" hidden="1">#REF!,#REF!,#REF!</definedName>
    <definedName name="Z_1A8C061C_2301_11D3_BFD1_000039E37209_.wvu.Cols" hidden="1">#REF!,#REF!,#REF!</definedName>
    <definedName name="Z_1A8C061C_2301_11D3_BFD1_000039E37209_.wvu.Rows" localSheetId="7" hidden="1">#REF!,#REF!,#REF!</definedName>
    <definedName name="Z_1A8C061C_2301_11D3_BFD1_000039E37209_.wvu.Rows" hidden="1">#REF!,#REF!,#REF!</definedName>
    <definedName name="Z_1A8C061E_2301_11D3_BFD1_000039E37209_.wvu.Cols" localSheetId="7" hidden="1">#REF!,#REF!,#REF!</definedName>
    <definedName name="Z_1A8C061E_2301_11D3_BFD1_000039E37209_.wvu.Cols" hidden="1">#REF!,#REF!,#REF!</definedName>
    <definedName name="Z_1A8C061E_2301_11D3_BFD1_000039E37209_.wvu.Rows" localSheetId="7" hidden="1">#REF!,#REF!,#REF!</definedName>
    <definedName name="Z_1A8C061E_2301_11D3_BFD1_000039E37209_.wvu.Rows" hidden="1">#REF!,#REF!,#REF!</definedName>
    <definedName name="Z_1A8C061F_2301_11D3_BFD1_000039E37209_.wvu.Cols" localSheetId="7" hidden="1">#REF!,#REF!,#REF!</definedName>
    <definedName name="Z_1A8C061F_2301_11D3_BFD1_000039E37209_.wvu.Cols" hidden="1">#REF!,#REF!,#REF!</definedName>
    <definedName name="Z_1A8C061F_2301_11D3_BFD1_000039E37209_.wvu.Rows" localSheetId="7" hidden="1">#REF!,#REF!,#REF!</definedName>
    <definedName name="Z_1A8C061F_2301_11D3_BFD1_000039E37209_.wvu.Rows" hidden="1">#REF!,#REF!,#REF!</definedName>
    <definedName name="Z_95224721_0485_11D4_BFD1_00508B5F4DA4_.wvu.Cols" localSheetId="8" hidden="1">#REF!</definedName>
    <definedName name="Z_95224721_0485_11D4_BFD1_00508B5F4DA4_.wvu.Cols" localSheetId="7" hidden="1">#REF!</definedName>
    <definedName name="Z_95224721_0485_11D4_BFD1_00508B5F4DA4_.wvu.Cols" hidden="1">#REF!</definedName>
    <definedName name="zc" localSheetId="8" hidden="1">{"Riqfin97",#N/A,FALSE,"Tran";"Riqfinpro",#N/A,FALSE,"Tran"}</definedName>
    <definedName name="zc" localSheetId="0" hidden="1">{"Riqfin97",#N/A,FALSE,"Tran";"Riqfinpro",#N/A,FALSE,"Tran"}</definedName>
    <definedName name="zc" localSheetId="7" hidden="1">{"Riqfin97",#N/A,FALSE,"Tran";"Riqfinpro",#N/A,FALSE,"Tran"}</definedName>
    <definedName name="zc" hidden="1">{"Riqfin97",#N/A,FALSE,"Tran";"Riqfinpro",#N/A,FALSE,"Tran"}</definedName>
    <definedName name="zio" localSheetId="8" hidden="1">{"Tab1",#N/A,FALSE,"P";"Tab2",#N/A,FALSE,"P"}</definedName>
    <definedName name="zio" localSheetId="0" hidden="1">{"Tab1",#N/A,FALSE,"P";"Tab2",#N/A,FALSE,"P"}</definedName>
    <definedName name="zio" localSheetId="7" hidden="1">{"Tab1",#N/A,FALSE,"P";"Tab2",#N/A,FALSE,"P"}</definedName>
    <definedName name="zio" hidden="1">{"Tab1",#N/A,FALSE,"P";"Tab2",#N/A,FALSE,"P"}</definedName>
    <definedName name="zn" localSheetId="8" hidden="1">{"bop94-99",#N/A,FALSE,"BOP";"bgdp94-99",#N/A,FALSE,"BOPGDP";"exp94-99",#N/A,FALSE,"EXP";"imp94-99",#N/A,FALSE,"IMP";"tt9499",#N/A,FALSE,"TT";"ss94-99",#N/A,FALSE,"SERV";"tran94-99",#N/A,FALSE,"TRAN";"dis95-98",#N/A,FALSE,"DISB";"amor94-99",#N/A,FALSE,"AMOR";"int94-98",#N/A,FALSE,"INT";"debt94-99",#N/A,FALSE,"DEBT"}</definedName>
    <definedName name="zn" localSheetId="0" hidden="1">{"bop94-99",#N/A,FALSE,"BOP";"bgdp94-99",#N/A,FALSE,"BOPGDP";"exp94-99",#N/A,FALSE,"EXP";"imp94-99",#N/A,FALSE,"IMP";"tt9499",#N/A,FALSE,"TT";"ss94-99",#N/A,FALSE,"SERV";"tran94-99",#N/A,FALSE,"TRAN";"dis95-98",#N/A,FALSE,"DISB";"amor94-99",#N/A,FALSE,"AMOR";"int94-98",#N/A,FALSE,"INT";"debt94-99",#N/A,FALSE,"DEBT"}</definedName>
    <definedName name="zn" localSheetId="7"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8">#REF!</definedName>
    <definedName name="zrrae" localSheetId="7">#REF!</definedName>
    <definedName name="zrrae">#REF!</definedName>
    <definedName name="zv" localSheetId="8" hidden="1">{"Tab1",#N/A,FALSE,"P";"Tab2",#N/A,FALSE,"P"}</definedName>
    <definedName name="zv" localSheetId="0" hidden="1">{"Tab1",#N/A,FALSE,"P";"Tab2",#N/A,FALSE,"P"}</definedName>
    <definedName name="zv" localSheetId="7" hidden="1">{"Tab1",#N/A,FALSE,"P";"Tab2",#N/A,FALSE,"P"}</definedName>
    <definedName name="zv" hidden="1">{"Tab1",#N/A,FALSE,"P";"Tab2",#N/A,FALSE,"P"}</definedName>
    <definedName name="zx" localSheetId="8" hidden="1">{"Tab1",#N/A,FALSE,"P";"Tab2",#N/A,FALSE,"P"}</definedName>
    <definedName name="zx" localSheetId="0" hidden="1">{"Tab1",#N/A,FALSE,"P";"Tab2",#N/A,FALSE,"P"}</definedName>
    <definedName name="zx" localSheetId="7" hidden="1">{"Tab1",#N/A,FALSE,"P";"Tab2",#N/A,FALSE,"P"}</definedName>
    <definedName name="zx" hidden="1">{"Tab1",#N/A,FALSE,"P";"Tab2",#N/A,FALSE,"P"}</definedName>
    <definedName name="zz" localSheetId="8" hidden="1">{"Tab1",#N/A,FALSE,"P";"Tab2",#N/A,FALSE,"P"}</definedName>
    <definedName name="zz" localSheetId="0" hidden="1">{"Tab1",#N/A,FALSE,"P";"Tab2",#N/A,FALSE,"P"}</definedName>
    <definedName name="zz" localSheetId="7" hidden="1">{"Tab1",#N/A,FALSE,"P";"Tab2",#N/A,FALSE,"P"}</definedName>
    <definedName name="zz" hidden="1">{"Tab1",#N/A,FALSE,"P";"Tab2",#N/A,FALSE,"P"}</definedName>
    <definedName name="zzrr" localSheetId="8">#REF!</definedName>
    <definedName name="zzrr" localSheetId="7">#REF!</definedName>
    <definedName name="zzrr">#REF!</definedName>
    <definedName name="zzzz" localSheetId="8" hidden="1">{"Tab1",#N/A,FALSE,"P";"Tab2",#N/A,FALSE,"P"}</definedName>
    <definedName name="zzzz" localSheetId="0" hidden="1">{"Tab1",#N/A,FALSE,"P";"Tab2",#N/A,FALSE,"P"}</definedName>
    <definedName name="zzzz" localSheetId="7" hidden="1">{"Tab1",#N/A,FALSE,"P";"Tab2",#N/A,FALSE,"P"}</definedName>
    <definedName name="zzzz" hidden="1">{"Tab1",#N/A,FALSE,"P";"Tab2",#N/A,FALSE,"P"}</definedName>
    <definedName name="zzzzzzzzzz" localSheetId="8" hidden="1">{#N/A,#N/A,FALSE,"slvsrtb1";#N/A,#N/A,FALSE,"slvsrtb2";#N/A,#N/A,FALSE,"slvsrtb3";#N/A,#N/A,FALSE,"slvsrtb4";#N/A,#N/A,FALSE,"slvsrtb5";#N/A,#N/A,FALSE,"slvsrtb6";#N/A,#N/A,FALSE,"slvsrtb7";#N/A,#N/A,FALSE,"slvsrtb8";#N/A,#N/A,FALSE,"slvsrtb9";#N/A,#N/A,FALSE,"slvsrtb10";#N/A,#N/A,FALSE,"slvsrtb12"}</definedName>
    <definedName name="zzzzzzzzzz" localSheetId="0" hidden="1">{#N/A,#N/A,FALSE,"slvsrtb1";#N/A,#N/A,FALSE,"slvsrtb2";#N/A,#N/A,FALSE,"slvsrtb3";#N/A,#N/A,FALSE,"slvsrtb4";#N/A,#N/A,FALSE,"slvsrtb5";#N/A,#N/A,FALSE,"slvsrtb6";#N/A,#N/A,FALSE,"slvsrtb7";#N/A,#N/A,FALSE,"slvsrtb8";#N/A,#N/A,FALSE,"slvsrtb9";#N/A,#N/A,FALSE,"slvsrtb10";#N/A,#N/A,FALSE,"slvsrtb12"}</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34"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7" i="71" l="1"/>
  <c r="E26" i="71"/>
  <c r="E25" i="71"/>
  <c r="E24" i="71"/>
  <c r="G57" i="92"/>
  <c r="E14" i="71"/>
  <c r="D27" i="71"/>
  <c r="D26" i="71"/>
  <c r="D25" i="71"/>
  <c r="D24" i="71"/>
  <c r="D14" i="71"/>
  <c r="G21" i="92"/>
  <c r="F16" i="92"/>
  <c r="D70" i="131"/>
  <c r="E70" i="131"/>
  <c r="E65" i="131"/>
  <c r="G30" i="71"/>
  <c r="G18" i="71"/>
  <c r="G16" i="71"/>
  <c r="F28" i="71"/>
  <c r="F30" i="71"/>
  <c r="F17" i="71" l="1"/>
  <c r="F16" i="71"/>
  <c r="G15" i="71" l="1"/>
  <c r="F15" i="71"/>
  <c r="G17" i="71"/>
  <c r="C108" i="130"/>
  <c r="D108" i="130"/>
  <c r="F45" i="92"/>
  <c r="G45" i="92" s="1"/>
  <c r="E21" i="71"/>
  <c r="D23" i="92"/>
  <c r="E56" i="92"/>
  <c r="G56" i="92" s="1"/>
  <c r="E55" i="92"/>
  <c r="G55" i="92" s="1"/>
  <c r="E54" i="92"/>
  <c r="G54" i="92" s="1"/>
  <c r="E53" i="92"/>
  <c r="G53" i="92" s="1"/>
  <c r="E52" i="92"/>
  <c r="G52" i="92" s="1"/>
  <c r="E51" i="92"/>
  <c r="G51" i="92" s="1"/>
  <c r="E50" i="92"/>
  <c r="G50" i="92" s="1"/>
  <c r="E49" i="92"/>
  <c r="G49" i="92" s="1"/>
  <c r="E47" i="92"/>
  <c r="G47" i="92" s="1"/>
  <c r="E46" i="92"/>
  <c r="G46" i="92" s="1"/>
  <c r="E44" i="92"/>
  <c r="G44" i="92" s="1"/>
  <c r="E43" i="92"/>
  <c r="G43" i="92" s="1"/>
  <c r="E42" i="92"/>
  <c r="G42" i="92" s="1"/>
  <c r="E41" i="92"/>
  <c r="G41" i="92" s="1"/>
  <c r="E40" i="92"/>
  <c r="G40" i="92" s="1"/>
  <c r="E39" i="92"/>
  <c r="G39" i="92" s="1"/>
  <c r="E38" i="92"/>
  <c r="G38" i="92" s="1"/>
  <c r="E36" i="92"/>
  <c r="G36" i="92" s="1"/>
  <c r="E35" i="92"/>
  <c r="G35" i="92" s="1"/>
  <c r="E32" i="92"/>
  <c r="G32" i="92" s="1"/>
  <c r="E28" i="92"/>
  <c r="G28" i="92" s="1"/>
  <c r="E27" i="92"/>
  <c r="G27" i="92" s="1"/>
  <c r="E26" i="92"/>
  <c r="G26" i="92" s="1"/>
  <c r="F30" i="92"/>
  <c r="G30" i="92" s="1"/>
  <c r="F25" i="92"/>
  <c r="G25" i="92" s="1"/>
  <c r="F24" i="92"/>
  <c r="E22" i="92"/>
  <c r="G22" i="92" s="1"/>
  <c r="E21" i="92"/>
  <c r="E18" i="92"/>
  <c r="G18" i="92" s="1"/>
  <c r="D48" i="92"/>
  <c r="H48" i="92" s="1"/>
  <c r="D37" i="92"/>
  <c r="D34" i="92"/>
  <c r="H34" i="92" s="1"/>
  <c r="D31" i="92"/>
  <c r="H31" i="92" s="1"/>
  <c r="D29" i="92"/>
  <c r="H29" i="92" s="1"/>
  <c r="D20" i="92"/>
  <c r="D17" i="92"/>
  <c r="D16" i="92" s="1"/>
  <c r="H18" i="92"/>
  <c r="H56" i="92"/>
  <c r="H55" i="92"/>
  <c r="H54" i="92"/>
  <c r="H53" i="92"/>
  <c r="H52" i="92"/>
  <c r="H51" i="92"/>
  <c r="H50" i="92"/>
  <c r="H49" i="92"/>
  <c r="H47" i="92"/>
  <c r="H46" i="92"/>
  <c r="H45" i="92"/>
  <c r="H44" i="92"/>
  <c r="H43" i="92"/>
  <c r="H42" i="92"/>
  <c r="H41" i="92"/>
  <c r="H40" i="92"/>
  <c r="H39" i="92"/>
  <c r="H38" i="92"/>
  <c r="H36" i="92"/>
  <c r="H35" i="92"/>
  <c r="H32" i="92"/>
  <c r="H30" i="92"/>
  <c r="H28" i="92"/>
  <c r="H27" i="92"/>
  <c r="H26" i="92"/>
  <c r="H25" i="92"/>
  <c r="H24" i="92"/>
  <c r="H22" i="92"/>
  <c r="H21" i="92"/>
  <c r="D16" i="91"/>
  <c r="D18" i="91"/>
  <c r="D21" i="91"/>
  <c r="D20" i="91" s="1"/>
  <c r="D24" i="91"/>
  <c r="D26" i="91"/>
  <c r="D28" i="91"/>
  <c r="E14" i="131"/>
  <c r="E20" i="131"/>
  <c r="E30" i="131"/>
  <c r="E40" i="131"/>
  <c r="E49" i="131"/>
  <c r="E55" i="131"/>
  <c r="E76" i="131"/>
  <c r="E78" i="131"/>
  <c r="D153" i="130"/>
  <c r="D152" i="130" s="1"/>
  <c r="D151" i="130" s="1"/>
  <c r="D149" i="130"/>
  <c r="D148" i="130" s="1"/>
  <c r="D143" i="130"/>
  <c r="D134" i="130"/>
  <c r="D122" i="130"/>
  <c r="D115" i="130"/>
  <c r="D104" i="130"/>
  <c r="D94" i="130"/>
  <c r="D80" i="130"/>
  <c r="D75" i="130"/>
  <c r="D71" i="130"/>
  <c r="D69" i="130"/>
  <c r="D67" i="130"/>
  <c r="D61" i="130"/>
  <c r="D58" i="130"/>
  <c r="D52" i="130"/>
  <c r="D50" i="130"/>
  <c r="D44" i="130"/>
  <c r="D40" i="130"/>
  <c r="D31" i="130"/>
  <c r="D26" i="130"/>
  <c r="D23" i="130"/>
  <c r="D17" i="130"/>
  <c r="D15" i="4"/>
  <c r="D18" i="4"/>
  <c r="D44" i="4"/>
  <c r="D46" i="4"/>
  <c r="D48" i="4"/>
  <c r="D50" i="4"/>
  <c r="D52" i="4"/>
  <c r="D54" i="4"/>
  <c r="D56" i="4"/>
  <c r="D59" i="4"/>
  <c r="D58" i="4" s="1"/>
  <c r="D15" i="3"/>
  <c r="E20" i="71" s="1"/>
  <c r="D22" i="3"/>
  <c r="E22" i="71" s="1"/>
  <c r="D30" i="3"/>
  <c r="G28" i="71"/>
  <c r="G22" i="71"/>
  <c r="C58" i="130"/>
  <c r="F23" i="92" l="1"/>
  <c r="G24" i="92"/>
  <c r="E75" i="131"/>
  <c r="G20" i="71"/>
  <c r="F24" i="71"/>
  <c r="G14" i="71"/>
  <c r="F14" i="71"/>
  <c r="D29" i="3"/>
  <c r="E32" i="71"/>
  <c r="F21" i="71"/>
  <c r="G21" i="71"/>
  <c r="D19" i="92"/>
  <c r="H23" i="92"/>
  <c r="D74" i="130"/>
  <c r="D16" i="130"/>
  <c r="D103" i="130"/>
  <c r="D39" i="130"/>
  <c r="D33" i="92"/>
  <c r="H33" i="92" s="1"/>
  <c r="H37" i="92"/>
  <c r="H20" i="92"/>
  <c r="H17" i="92"/>
  <c r="E13" i="131"/>
  <c r="D15" i="91"/>
  <c r="D23" i="91"/>
  <c r="F20" i="71"/>
  <c r="G24" i="71"/>
  <c r="E19" i="71"/>
  <c r="F22" i="71"/>
  <c r="G25" i="71"/>
  <c r="D14" i="4"/>
  <c r="D62" i="4" s="1"/>
  <c r="D14" i="3"/>
  <c r="F31" i="92"/>
  <c r="E17" i="92"/>
  <c r="E48" i="92"/>
  <c r="G48" i="92" s="1"/>
  <c r="F48" i="92"/>
  <c r="E37" i="92"/>
  <c r="F37" i="92"/>
  <c r="E34" i="92"/>
  <c r="G34" i="92" s="1"/>
  <c r="F34" i="92"/>
  <c r="E31" i="92"/>
  <c r="G31" i="92" s="1"/>
  <c r="F29" i="92"/>
  <c r="G29" i="92" s="1"/>
  <c r="E23" i="92"/>
  <c r="E20" i="92"/>
  <c r="G20" i="92" s="1"/>
  <c r="F20" i="92"/>
  <c r="D55" i="131"/>
  <c r="D78" i="131"/>
  <c r="D76" i="131"/>
  <c r="D75" i="131" s="1"/>
  <c r="D65" i="131"/>
  <c r="D49" i="131"/>
  <c r="D40" i="131"/>
  <c r="D30" i="131"/>
  <c r="D20" i="131"/>
  <c r="D14" i="131"/>
  <c r="C20" i="92"/>
  <c r="C23" i="92"/>
  <c r="C29" i="92"/>
  <c r="C31" i="92"/>
  <c r="C34" i="92"/>
  <c r="C37" i="92"/>
  <c r="C48" i="92"/>
  <c r="C153" i="130"/>
  <c r="C152" i="130" s="1"/>
  <c r="C151" i="130" s="1"/>
  <c r="C149" i="130"/>
  <c r="C148" i="130" s="1"/>
  <c r="C143" i="130"/>
  <c r="C134" i="130"/>
  <c r="C122" i="130"/>
  <c r="C115" i="130"/>
  <c r="C104" i="130"/>
  <c r="C94" i="130"/>
  <c r="C80" i="130"/>
  <c r="C75" i="130"/>
  <c r="C71" i="130"/>
  <c r="C69" i="130"/>
  <c r="C67" i="130"/>
  <c r="C61" i="130"/>
  <c r="C52" i="130"/>
  <c r="C50" i="130"/>
  <c r="C44" i="130"/>
  <c r="C40" i="130"/>
  <c r="C31" i="130"/>
  <c r="C26" i="130"/>
  <c r="C23" i="130"/>
  <c r="C17" i="130"/>
  <c r="G37" i="92" l="1"/>
  <c r="G23" i="92"/>
  <c r="E16" i="92"/>
  <c r="G16" i="92" s="1"/>
  <c r="G17" i="92"/>
  <c r="G26" i="71"/>
  <c r="E19" i="92"/>
  <c r="G27" i="71"/>
  <c r="D33" i="3"/>
  <c r="G32" i="71"/>
  <c r="F32" i="71"/>
  <c r="D57" i="92"/>
  <c r="H57" i="92" s="1"/>
  <c r="H19" i="92"/>
  <c r="E80" i="131"/>
  <c r="D15" i="130"/>
  <c r="D155" i="130" s="1"/>
  <c r="H16" i="92"/>
  <c r="D33" i="91"/>
  <c r="G19" i="71"/>
  <c r="D13" i="131"/>
  <c r="F33" i="92"/>
  <c r="E33" i="92"/>
  <c r="F19" i="92"/>
  <c r="G19" i="92" s="1"/>
  <c r="C16" i="130"/>
  <c r="C103" i="130"/>
  <c r="C39" i="130"/>
  <c r="C74" i="130"/>
  <c r="C19" i="92"/>
  <c r="G33" i="92" l="1"/>
  <c r="F57" i="92"/>
  <c r="E57" i="92"/>
  <c r="D80" i="131"/>
  <c r="C15" i="130"/>
  <c r="C155" i="130" s="1"/>
  <c r="C17" i="92" l="1"/>
  <c r="C16" i="92" l="1"/>
  <c r="C59" i="4"/>
  <c r="C30" i="3" l="1"/>
  <c r="C16" i="91" l="1"/>
  <c r="C18" i="91"/>
  <c r="C21" i="91"/>
  <c r="C20" i="91" s="1"/>
  <c r="C28" i="91"/>
  <c r="C26" i="91" l="1"/>
  <c r="C24" i="91"/>
  <c r="C23" i="91" l="1"/>
  <c r="C33" i="92"/>
  <c r="C15" i="91"/>
  <c r="C33" i="91" l="1"/>
  <c r="C57" i="92"/>
  <c r="C29" i="3" l="1"/>
  <c r="C22" i="3" l="1"/>
  <c r="F25" i="71" l="1"/>
  <c r="C56" i="4"/>
  <c r="C18" i="4"/>
  <c r="C46" i="4"/>
  <c r="D28" i="71" l="1"/>
  <c r="C58" i="4" l="1"/>
  <c r="C54" i="4" l="1"/>
  <c r="C52" i="4"/>
  <c r="C50" i="4"/>
  <c r="C48" i="4"/>
  <c r="C44" i="4"/>
  <c r="C15" i="4"/>
  <c r="C15" i="3"/>
  <c r="C14" i="3" l="1"/>
  <c r="C33" i="3" s="1"/>
  <c r="C14" i="4"/>
  <c r="D19" i="71" l="1"/>
  <c r="C62" i="4"/>
  <c r="F19" i="71" l="1"/>
  <c r="F26" i="71"/>
  <c r="F27" i="7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<sst xmlns="http://schemas.openxmlformats.org/spreadsheetml/2006/main" count="2405" uniqueCount="2086">
  <si>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</si>
  <si>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</si>
  <si>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</si>
  <si>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</si>
  <si>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</si>
  <si>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</si>
  <si>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</si>
  <si>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</si>
  <si>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</si>
  <si>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</si>
  <si>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</si>
  <si>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</si>
  <si>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</si>
  <si>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</si>
  <si>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</si>
  <si>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</si>
  <si>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</si>
  <si>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</si>
  <si>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</si>
  <si>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</si>
  <si>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</si>
  <si>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</si>
  <si>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</si>
  <si>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</si>
  <si>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</si>
  <si>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</si>
  <si>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</si>
  <si>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</si>
  <si>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</si>
  <si>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</si>
  <si>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</si>
  <si>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</si>
  <si>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</si>
  <si>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</si>
  <si>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</si>
  <si>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</si>
  <si>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</si>
  <si>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</si>
  <si>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</si>
  <si>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</si>
  <si>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</si>
  <si>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</si>
  <si>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</si>
  <si>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</si>
  <si>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</si>
  <si>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</si>
  <si>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</si>
  <si>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</si>
  <si>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</si>
  <si>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</si>
  <si>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</si>
  <si>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</si>
  <si>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</si>
  <si>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</si>
  <si>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</si>
  <si>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</si>
  <si>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</si>
  <si>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</si>
  <si>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</si>
  <si>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</si>
  <si>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</si>
  <si>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</si>
  <si>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</si>
  <si>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</si>
  <si>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</si>
  <si>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</si>
  <si>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</si>
  <si>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</si>
  <si>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</si>
  <si>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</si>
  <si>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</si>
  <si>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</si>
  <si>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</si>
  <si>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</si>
  <si>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</si>
  <si>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</si>
  <si>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</si>
  <si>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</si>
  <si>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</si>
  <si>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</si>
  <si>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</si>
  <si>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</si>
  <si>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</si>
  <si>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</si>
  <si>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</si>
  <si>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</si>
  <si>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</si>
  <si>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</si>
  <si>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</si>
  <si>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</si>
  <si>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</si>
  <si>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</si>
  <si>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</si>
  <si>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</si>
  <si>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</si>
  <si>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</si>
  <si>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</si>
  <si>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</si>
  <si>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</si>
  <si>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</si>
  <si>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</si>
  <si>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</si>
  <si>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</si>
  <si>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</si>
  <si>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</si>
  <si>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</si>
  <si>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</si>
  <si>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</si>
  <si>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</si>
  <si>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</si>
  <si>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</si>
  <si>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</si>
  <si>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</si>
  <si>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</si>
  <si>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</si>
  <si>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</si>
  <si>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</si>
  <si>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</si>
  <si>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</si>
  <si>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</si>
  <si>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</si>
  <si>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</si>
  <si>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</si>
  <si>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</si>
  <si>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</si>
  <si>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</si>
  <si>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</si>
  <si>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</si>
  <si>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</si>
  <si>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</si>
  <si>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</si>
  <si>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</si>
  <si>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</si>
  <si>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</si>
  <si>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</si>
  <si>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</si>
  <si>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</si>
  <si>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</si>
  <si>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</si>
  <si>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</si>
  <si>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</si>
  <si>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</si>
  <si>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</si>
  <si>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</si>
  <si>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</si>
  <si>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</si>
  <si>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</si>
  <si>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</si>
  <si>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</si>
  <si>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</si>
  <si>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</si>
  <si>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</si>
  <si>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</si>
  <si>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</si>
  <si>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</si>
  <si>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</si>
  <si>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</si>
  <si>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</si>
  <si>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</si>
  <si>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</si>
  <si>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</si>
  <si>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</si>
  <si>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</si>
  <si>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</si>
  <si>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</si>
  <si>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</si>
  <si>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</si>
  <si>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</si>
  <si>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</si>
  <si>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</si>
  <si>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</si>
  <si>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</si>
  <si>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</si>
  <si>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</si>
  <si>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</si>
  <si>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</si>
  <si>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</si>
  <si>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</si>
  <si>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</si>
  <si>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</si>
  <si>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</si>
  <si>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</si>
  <si>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</si>
  <si>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</si>
  <si>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</si>
  <si>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</si>
  <si>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</si>
  <si>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</si>
  <si>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</si>
  <si>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</si>
  <si>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</si>
  <si>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</si>
  <si>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</si>
  <si>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</si>
  <si>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</si>
  <si>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</si>
  <si>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</si>
  <si>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</si>
  <si>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</si>
  <si>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</si>
  <si>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</si>
  <si>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</si>
  <si>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</si>
  <si>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</si>
  <si>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</si>
  <si>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</si>
  <si>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</si>
  <si>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</si>
  <si>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</si>
  <si>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</si>
  <si>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</si>
  <si>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</si>
  <si>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</si>
  <si>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</si>
  <si>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</si>
  <si>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</si>
  <si>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</si>
  <si>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</si>
  <si>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</si>
  <si>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</si>
  <si>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</si>
  <si>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</si>
  <si>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</si>
  <si>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</si>
  <si>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</si>
  <si>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</si>
  <si>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</si>
  <si>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</si>
  <si>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</si>
  <si>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</si>
  <si>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</si>
  <si>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</si>
  <si>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</si>
  <si>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</si>
  <si>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</si>
  <si>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</si>
  <si>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</si>
  <si>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</si>
  <si>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</si>
  <si>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</si>
  <si>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</si>
  <si>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Proyectos de inversión</t>
  </si>
  <si>
    <t>2-GASTOS</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</si>
  <si>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</si>
  <si>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</si>
  <si>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</si>
  <si>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</si>
  <si>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</si>
  <si>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</si>
  <si>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</si>
  <si>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</si>
  <si>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</si>
  <si>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</si>
  <si>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</si>
  <si>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</si>
  <si>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</si>
  <si>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</si>
  <si>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</si>
  <si>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</si>
  <si>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</si>
  <si>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</si>
  <si>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</si>
  <si>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05-CONSTRUCCIÓN DE PLANTELES EDUCATIVOS EN LA PROVINCIA DISTRITO NACIONAL (FASE 3)</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</si>
  <si>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</si>
  <si>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</si>
  <si>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</si>
  <si>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</si>
  <si>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</si>
  <si>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</si>
  <si>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62-RECONSTRUCCIÓN DE INFRAESTRUCTURA VIAL URBANA EN LA CIRCUNSCRIPCIÓN 1 DEL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</si>
  <si>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</si>
  <si>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</si>
  <si>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</si>
  <si>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</si>
  <si>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31-CONSTRUCCIÓN DE PLANTELES EDUCATIVOS EN LA PROVINCIA DE AZUA (FASE 2)</t>
  </si>
  <si>
    <t>41-AMPLIACIÓN Y REHABILITACION DE 17 PLANTELES ESCOLARES EN LA PROVINCIA AZUA</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</si>
  <si>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</si>
  <si>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</si>
  <si>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</si>
  <si>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</si>
  <si>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32-CONSTRUCCIÓN DE PLANTELES EDUCATIVOS EN LA PROVINCIA DE BAHORUCO (FASE 2)</t>
  </si>
  <si>
    <t>43-CONSTRUCCIÓN CENTRO UNIVERSITARIO REGIONAL UASD NEYBA, PROVINCIA BAHORUCO</t>
  </si>
  <si>
    <t>03-CONSTRUCCIÓN DE PLANTELES EDUCATIVOS EN LA PROVINCIA BARAHONA (FASE 3)</t>
  </si>
  <si>
    <t>04-CONSTRUCCIÓN OBRAS COMPLEMENTARIAS PARA EL DESARROLLO COMUNITARIO DEL CENTRO POBLADO MONTEGRANDE,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</si>
  <si>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</si>
  <si>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</si>
  <si>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</si>
  <si>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</si>
  <si>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</si>
  <si>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</si>
  <si>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</si>
  <si>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</si>
  <si>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</si>
  <si>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</si>
  <si>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</si>
  <si>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</si>
  <si>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</si>
  <si>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</si>
  <si>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36-CONSTRUCCIÓN  DE PLANTELES EDUCATIVOS EN LA PROVINCIA DE DUARTE (FASE 2)</t>
  </si>
  <si>
    <t>50-AMPLIACIÓN  Y REHABILITACION DE 29 PLANTELES ESCOLARES EN LA PROVINCIA DUARTE</t>
  </si>
  <si>
    <t>70-CONSTRUCCIÓN  HOSPITAL REGIONAL EN SAN FRANCISCO DE MACORIS, PROV. DUARTE</t>
  </si>
  <si>
    <t>07-ELIAS PINA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</si>
  <si>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</si>
  <si>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</si>
  <si>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</si>
  <si>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</si>
  <si>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</si>
  <si>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</si>
  <si>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</si>
  <si>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</si>
  <si>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37-CONSTRUCCIÓN DE PLANTELES EDUCATIVOS EN LA PROVINCIA DE ESPAILLAT (FASE 2)</t>
  </si>
  <si>
    <t>57-RECONSTRUCCIÓN DE LA INFRAESTRUCTURA VIAL URBANA DEL MUNICIPIO DE MOCA, PROVINCIA ESPAILLAT</t>
  </si>
  <si>
    <t>45-RECONSTRUCCIÓN DE INFRAESTRUCTURA VIAL URBANA DEL MUNICIPIO JIMANI, PROVINCIA INDEPENDENCIA</t>
  </si>
  <si>
    <t>11-CONSTRUCCIÓN DE 4 ESTANCIAS INFANTILES EN LA PROVINCIA DE LA ALTAGRACIA</t>
  </si>
  <si>
    <t>12-CONSTRUCCIÓN DE PLANTELES EDUCATIVOS EN LA PROVINCIA LA ALTAGRACIA (FASE 3)</t>
  </si>
  <si>
    <t>21-AMPLIACIÓN Y REHABILITACION DE 10 PLANTELES ESCOLARES EN LA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</si>
  <si>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</si>
  <si>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</si>
  <si>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</si>
  <si>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</si>
  <si>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</si>
  <si>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</si>
  <si>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13-CONSTRUCCIÓN PUENTE SOBRE EL RIO CAMU, COMUNIDAD SABANETA, PROVINCIA LA VEGA</t>
  </si>
  <si>
    <t>14-CONSTRUCCIÓN DE 3 ESTANCIAS INFANTIESL EN LA PROVINCIA DE LA VEGA</t>
  </si>
  <si>
    <t>22-CONSTRUCCIÓN DE 35 PLANTELES ESCOLARES EN LA PROVINCIA LA VEGA</t>
  </si>
  <si>
    <t>65-RECONSTRUCCIÓN DE INFRAESTRUCTURA VIAL URBANA DEL MUNICIPIO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</si>
  <si>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</si>
  <si>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</si>
  <si>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</si>
  <si>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</si>
  <si>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</si>
  <si>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</si>
  <si>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</si>
  <si>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15-MONTE CRISTI</t>
  </si>
  <si>
    <t>03-AMPLIACIÓN DEL SISTEMA NACIONAL DE ATENCION A EMERGENCIAS Y SEGURIDAD 9-1-1, FASE II</t>
  </si>
  <si>
    <t>39-Construcción Hospital Municipal Villa Vásquez, Provincia de Monte Cristi.</t>
  </si>
  <si>
    <t>16-PEDERNALES</t>
  </si>
  <si>
    <t>27-RECONSTRUCCIÓN DE LA CARRETERA ENRIQUILLO - PEDERNALES EN LAS PROVINCIAS BARAHONA Y PEDERNALES</t>
  </si>
  <si>
    <t>17-PERAVIA</t>
  </si>
  <si>
    <t>16-REMODELACIÓN DE OFICINAS PÚBLICAS, MUNICIPIO BANI, PROVINCIA PERAVIA.</t>
  </si>
  <si>
    <t>19-CONSTRUCCIÓN DE PLANTELES EDUCATIVOS EN LA PROVINCIA PERAVIA (FASE 3)</t>
  </si>
  <si>
    <t>23-CONSTRUCCIÓN DE LA AVENIDA DE CIRCUNVALACION DE BANI EN LA PROVINCIA PERAVIA</t>
  </si>
  <si>
    <t>61-RECONSTRUCCIÓN  DE INFRAESTRUCTURA VIAL URBANA DEL MUNICIPIO DE BANÍ, PROVINCIA PERAVIA</t>
  </si>
  <si>
    <t>18-PUERTO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</si>
  <si>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</si>
  <si>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</si>
  <si>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</si>
  <si>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</si>
  <si>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</si>
  <si>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85-REMODELACIÓN HOSPITALES DE LA PROVINCIA PUERTO PLATA</t>
  </si>
  <si>
    <t>19-HERMANAS MIRABAL</t>
  </si>
  <si>
    <t>20-SAMANA</t>
  </si>
  <si>
    <t>05-CONSTRUCCIÓN DE INFRAESTRUCTURAS PARA LA DISPOSICIÓN FINAL DE RESIDUOS SÓLIDOS EN SAMANÁ, PROVINCIA SAMANÁ</t>
  </si>
  <si>
    <t>32-CONSTRUCCIÓN DE 12 PLANTELES ESCOLARES EN LA PROVINCIA SAMANA</t>
  </si>
  <si>
    <t>64-AMPLIACIÓN Y REHABILITACION DE 11 PLANTELES ESCOLARES E EN LA PROVINCIA SAMANA</t>
  </si>
  <si>
    <t>04-CONSTRUCCIÓN DE 250 VIVIENDAS EN LA PROVINCIA SAN CRISTOBAL</t>
  </si>
  <si>
    <t>11-CONSTRUCCIÓN Y EQUIPAMIENTO CIUDAD SANITARIA SAN CRISTÓBAL</t>
  </si>
  <si>
    <t>22-CONSTRUCCIÓN DE PLANTELES EDUCATIVOS EN LA PROVINCIA SAN CRISTÓBAL (FASE 3)</t>
  </si>
  <si>
    <t>49-RECONSTRUCCIÓN DE LA INFRAESTRUCTURA VIAL URBANA DEL MUNICIPIO DE SAN CRISTÓBAL, PROVINCIA SAN CRISTÓBAL</t>
  </si>
  <si>
    <t>52-CONSTRUCCIÓN DE PLANTELES EDUCATIVOS EN LA PROVINCIA DE SAN CRISTÓBAL (FASE 2)</t>
  </si>
  <si>
    <t>23-CONSTRUCCIÓN DE DESTACAMENTOS POLICIALES EN LA PROVINCIA SAN JUAN</t>
  </si>
  <si>
    <t>34-CONSTRUCCIÓN DE 18 PLANTELES ESCOLARES EN LA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</si>
  <si>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</si>
  <si>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</si>
  <si>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</si>
  <si>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23-SAN PEDRO DE MACORIS</t>
  </si>
  <si>
    <t>23-RECONSTRUCCIÓN CARRETERA DE LOS LLANOS-AL PUERTO, PROVINCIA SAN PEDRO DE MACORIS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</si>
  <si>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</si>
  <si>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</si>
  <si>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</si>
  <si>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</si>
  <si>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</si>
  <si>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</si>
  <si>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</si>
  <si>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</si>
  <si>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11-RESTAURACIÓN  DEL EDIFICIO QUE  ALOJA LAS OFICINAS DE PATRINOMIO MOMUNENTAL DE SANTIAGO, PROVINCIA SANTIAGO.</t>
  </si>
  <si>
    <t>12-RESTAURACIÓN DEL CENTRO DE LA CULTURA ERCILIA PEPÍN, PROVINCIA SANTIAGO</t>
  </si>
  <si>
    <t>13-CONSTRUCCIÓN CENTRO PERIFERICO LA JOYA, PROVINCIA SANTIAGO</t>
  </si>
  <si>
    <t>30-REMODELACIÓN HOSPITAL MUNICIPAL DE SAN JOSÉ DE LAS MATAS EN LA PROVINCIA DE SANTIAGO</t>
  </si>
  <si>
    <t>36-RECONSTRUCCIÓN HOSPITAL JOSE MARIA CABRAL Y BAEZ, SANTIAGO, PROVINCIA SANTIAGO</t>
  </si>
  <si>
    <t>40-REMODELACIÓN DE LA CALLE DEL SOL TRAMO COMPRENDIDO ENTRE LAS CALLES GENERAL VALVERDE Y SABANA LARGA, PROVINCIA SANTIAGO</t>
  </si>
  <si>
    <t>60-CONSTRUCCIÓN DE PLANTELES EDUCATIVOS EN LA PROVINCIA SANTIAGO (FASE 3)</t>
  </si>
  <si>
    <t>66-CONSTRUCCIÓN DE 7 ESTANCIAS INFANTILES EN LA PROVINCIA DE SANTIAGO (FASE 3)</t>
  </si>
  <si>
    <t>26-SANTIAGO RODRIGUEZ</t>
  </si>
  <si>
    <t>44-CONSTRUCCIÓN CENTRO UNIVESITARIO REGIONAL UASD PROVINCIA SANTIAGO RODRIGUEZ</t>
  </si>
  <si>
    <t>58-CONSTRUCCIÓN DE PLANTELES EDUCATIVOS EN LA PROVINCIA DE SANTIAGO RODRÍGUEZ (FASE 2)</t>
  </si>
  <si>
    <t>39-CONSTRUCCIÓN DE PUENTE VEHICULAR TIPO TABLERO LOS CHIVOS, D.M GUATAPANAL,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</si>
  <si>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</si>
  <si>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</si>
  <si>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</si>
  <si>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</si>
  <si>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</si>
  <si>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28-MONSENOR NOUEL</t>
  </si>
  <si>
    <t>16-CONSTRUCCIÓN DE PLANTELES EDUCATIVOS EN LA PROVINCIA MONSEÑOR NOUEL (FASE 3)</t>
  </si>
  <si>
    <t>18-REMODELACIÓN CENTRO COMUNAL SIMON BOLIVAR DEL SECTOR CARACOL BANANA, MUNICIPIO BONAO, PROVINCIA MONSEÑOR NOUEL</t>
  </si>
  <si>
    <t>47-AMPLIACIÓN DE PLANTELES EDUCATIVOS EN LA PROVINCIA DE MONSEÑOR NOUEL (FASE 3)</t>
  </si>
  <si>
    <t>29-MONTE PLATA</t>
  </si>
  <si>
    <t>19-CONSTRUCCIÓN DE 1 ESTANCIA INFANTIL EN LA PROVINCIA DE MONTE PLATA</t>
  </si>
  <si>
    <t>47-RECONSTRUCCIÓN DE LA INFRAESTRUCTURA VIAL URBANA DEL MUNICIPIO DE MONTE PLATA, PROVINCIA MONTE PLATA</t>
  </si>
  <si>
    <t>60-AMPLIACIÓN Y REHABILITACION DE 15 PLANTELES ESCOLARES  EN LA PROVINCIA MONTE PLATA</t>
  </si>
  <si>
    <t>30-HATO MAYOR</t>
  </si>
  <si>
    <t>06-RECONSTRUCCIÓN CARRETERA HATO MAYOR - EL PUERTO, PROVINCIA HATO MAYOR</t>
  </si>
  <si>
    <t>38-CONSTRUCCIÓN EXTENSION UASD HATO MAYOR</t>
  </si>
  <si>
    <t>31-SAN JOSE DE OCOA</t>
  </si>
  <si>
    <t>05-RESTAURACIÓN DE LA CUENCA  DEL RÍO OCOA Y SU  COSTA EN LA PROVINCIA SAN JOSÉ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</si>
  <si>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</si>
  <si>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</si>
  <si>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</si>
  <si>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23-CONSTRUCCIÓN DE 2,240 VIVIENDAS EN HATO NUEVO, MUNICIPIO SANTO DOMINGO OESTE,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</si>
  <si>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</si>
  <si>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</si>
  <si>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</si>
  <si>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</si>
  <si>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</si>
  <si>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</si>
  <si>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33-REHABILITACIÓN HOSPITAL GENERAL Y ESPECIALIDADES DR. NELSON ASTACIO, SANTO DOMINGO NORTE, PROV. SANTO DOMINGO,</t>
  </si>
  <si>
    <t>11-REHABILITACIÓN  Y MANTENIMIENTO DE CARRETERAS  (117 KM) Y CAMINOS VECINALES (884 KM) A NIVEL NACIONAL</t>
  </si>
  <si>
    <t>Total general</t>
  </si>
  <si>
    <t>3-FINANCIAMIENTO</t>
  </si>
  <si>
    <t>4.3.04-Servicios de radio, televisión y servicios editoriales</t>
  </si>
  <si>
    <t>26-CONSTRUCCIÓN CASA DE LOS PERIODISTAS, PUERTO PLATA.</t>
  </si>
  <si>
    <t>06-CONSTRUCCIÓN DEL PARQUE  DISTRITO INDUSTRIAL SANTO DOMINGO OESTE (DISDO), EN HATO NUEVO, MANOGUAYABO</t>
  </si>
  <si>
    <t>51-CONSTRUCCIÓN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</si>
  <si>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</si>
  <si>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</si>
  <si>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08-CONSTRUCCIÓN PUENTE  SOBRE EL RIO TABARA ARRIBA, PROVINCIA AZUA</t>
  </si>
  <si>
    <t>28-CONSTRUCCIÓN DE LA CIRCUNVALACION DE AZUA 1RA. ETAPA, EN LA PROVINCIA AZUA</t>
  </si>
  <si>
    <t>03-CONSTRUCCIÓN PUENTE SOBRE RIO INAJE Y CRUCE LAS LANAS - MANUEL BUENO, PROVINCIA DAJABON</t>
  </si>
  <si>
    <t>39-RECONSTRUCCIÓN CAMINO VECINAL MIRABEL ADENTRO-HATILLO Y RAMAL I, SAN FRANCISCO DE MACORIS, PROV. DUARTE</t>
  </si>
  <si>
    <t>44-RECONSTRUCCIÓN CAMINO CARRETERO LA PIÑA - NARANJO - DULCE - LA EXPLANACION - RIO BOBA EN LA PROVINCIA DUARTE</t>
  </si>
  <si>
    <t>63-REHABILITACIÓN CASA DE LA CULTURA DE EL SEIBO, MUNICIPIO EL SEIBO, PROVINCIA EL SEIBO</t>
  </si>
  <si>
    <t>28-RECONSTRUCCIÓN CAMINO VECINAL MATA BONITA - LOS MEMISOS, PROVINCIA MARÍA TRINIDAD SÁNCHEZ</t>
  </si>
  <si>
    <t>31-REHABILITACIÓN DE LA INFRAESTRUCTURA VIAL URBANA DE LOS SECTORES DEL MUNICIPIO DE NAGUA, PROVINCIA MARÍA TRINIDAD SÁNCHEZ</t>
  </si>
  <si>
    <t>41-CONSTRUCCIÓN DEL CAMINO VECINAL CRUCE AVILA - LAS MERCEDES TRAMO I Y II EN LA PROVINCIA PEDERNALES</t>
  </si>
  <si>
    <t>06-CONSTRUCCIÓN DE 250 VIVIENDAS EN LA PROVINCIA SAN PEDRO DE MACORÍS</t>
  </si>
  <si>
    <t>14-RECONSTRUCCIÓN CARRETERA GUERRA-BAYAGUANA, PROV. MONTE PLATA</t>
  </si>
  <si>
    <t>32-CONSTRUCCIÓN EDIFICIO PARA HABITACIONES Y ESTRUCTURA DEL TECHO DE LA CANCHA DEL CEFIJUFA, MUNICIPIO SANTO DOMINGO ESTE.</t>
  </si>
  <si>
    <t>60-CONSTRUCCIÓN CIUDAD JUDICIAL MUNICIPIO SANTO DOMINGO OESTE, PROVINCIA SANTO DOMINGO</t>
  </si>
  <si>
    <t>05-CONSTRUCCIÓN DE PUENTES PEATONALES Y DE MOTOCICLETAS A NIVEL NACIONAL</t>
  </si>
  <si>
    <t>81-RECONSTRUCCIÓN DEL ESTADIO DE BEISBOL CRISTO REDENTOR EN EL SECTOR LOS GIRASOLES,DISTRITO NACIONAL</t>
  </si>
  <si>
    <t>59-CONSTRUCCIÓN ESTADIO DE BASEBALL BEBECITO DEL VILLAR, BONAO, PROV. MONSEÑOR NOUEL</t>
  </si>
  <si>
    <t>97-RECONSTRUCCIÓN DE LA INFRAESTRUCTURA VIAL URBANA DEL MUNICIPIO PADRE LAS CASAS, PROVINCIA AZUA</t>
  </si>
  <si>
    <t>92-RECONSTRUCCIÓN DE LA INFRAESTRUCTURA VIAL URBANA DEL MUNICIPIO DE NEYBA, PROVINCIA BAHORUCO</t>
  </si>
  <si>
    <t>68-RECONSTRUCCIÓN DE LA INFRAESTRUCTURA VIAL URBANA DEL MUNICIPIO EL PEÑON, PROVINCIA BARAHONA</t>
  </si>
  <si>
    <t>80-RECONSTRUCCIÓN DE LA INFRAESTRUCTURA VIAL URBANA DEL MUNICIPIO DAJABON, PROVINCIA DAJABON</t>
  </si>
  <si>
    <t>98-RECONSTRUCCIÓN  DE LA INFRAESTRUCTURA VIAL URBANA DEL MUNICIPIO ARENOSO, PROVINCIA DUARTE</t>
  </si>
  <si>
    <t>94-RECONSTRUCCIÓN DE LA INFRAESTRUCTURA VIAL URBANA DEL MUNICIPIO DE COMENDADOR, PROVINCIA ELIAS PIÑA</t>
  </si>
  <si>
    <t>89-RECONSTRUCCIÓN DE LA INFRAESTRUCTURA VIAL URBANA DEL MUNICIPIO DUVERGÉ, PROVINCIA INDEPENDENCIA</t>
  </si>
  <si>
    <t>63-RECONSTRUCCIÓN DE LA INFRAESTRUCTURA VIAL URBANA DEL MUNICIPIO DE LA ROMANA, PROVINCIA LA ROMANA</t>
  </si>
  <si>
    <t>95-RECONSTRUCCIÓN DE LA INFRAESTRUCTURA VIAL URBANA DEL MUNICIPIO JARABACOA, PROVINCIA LA VEGA</t>
  </si>
  <si>
    <t>91-RECONSTRUCCIÓN DE LA INFRAESTRUCTURA VIAL URBANA DEL MUNICIPIO DE NAGUA, PROVINCIA MARÍA TRINIDAD SÁNCHEZ</t>
  </si>
  <si>
    <t>78-RECONSTRUCCIÓN DE LA INFRAESTRUCTURA VIAL URBANA  DEL MUNICIPIO SAN FERNANDO, PROVINCIA MONTE CRISTI</t>
  </si>
  <si>
    <t>93-RECONSTRUCCIÓN DE LA INFRAESTRUCTURA VIAL URBANA DEL MUNICIPIO PEDERNALES, PROVINCIA PEDERNALES</t>
  </si>
  <si>
    <t>82-RECONSTRUCCIÓN DE LA INFRAESTRUCTURA VIAL URBANA DEL MUNICIPIO IMBERT, PROVINCIA PUERTO PLATA</t>
  </si>
  <si>
    <t>85-RECONSTRUCCIÓN DE LA INFRAESTRUCTURA VIAL URBANA DEL MUNICIPIO TENARES, PROVINCIA HERMANAS MIRABAL</t>
  </si>
  <si>
    <t>01-RECONSTRUCCIÓN DE LA INFRAESTRUCTURA VIAL URBANA DEL MUNICIPIO SANTA BÁRBARA DE SAMANÁ, PROVINCIA SAMANÁ</t>
  </si>
  <si>
    <t>71-RECONSTRUCCIÓN DE LA INFRAESTRUCTURA VIAL URBANA DEL MUNICIPIO BOHECHIO, PROVINCIA SAN JUAN</t>
  </si>
  <si>
    <t>74-RECONSTRUCCIÓN DE LA INFRAESTRUCTURA VIAL URBANA DEL MUNICIPIO GUAYACANES, PROVINCIA SAN PEDRO DE MACORÍS.</t>
  </si>
  <si>
    <t>88-RECONSTRUCCIÓN DE LA INFRAESTRUCTURA VIAL URBANA DEL MUNICIPIO COTUÍ, PROVINCIA SÁNCHEZ RAMÍREZ</t>
  </si>
  <si>
    <t>73-RECONSTRUCCIÓN DE LA INFRAESTRUCTURA VIAL URBANA DEL MUNICIPIO SAN IGNACIO DE SABANETA, PROVINCIA SANTIAGO RODRÍGUEZ</t>
  </si>
  <si>
    <t>86-RECONSTRUCCIÓN DE LA INFRAESTRUCTURA VIAL URBANA DEL MUNICIPIO BONAO, PROVINCIA MONSEÑOR NOUEL</t>
  </si>
  <si>
    <t>75-RECONSTRUCCIÓN DE LA INFRAESTRUCTURA VIAL URBANA DEL MUNICIPIO BAYAGUANA, PROVINCIA MONTE PLATA</t>
  </si>
  <si>
    <t>84-RECONSTRUCCIÓN DE LA INFRAESTRUCTURA VIAL URBANA DEL MUNICIPIO DE HATO MAYOR DEL REY, PROVINCIA HATO MAYOR</t>
  </si>
  <si>
    <t>69-RECONSTRUCCIÓN DE LA INFRAESTRUCTURA VIAL URBANA DEL MUNICIPIO DE SABANA LARGA, PROVINCIA SAN JOSÉ DE OCOA</t>
  </si>
  <si>
    <t>79-RECONSTRUCCIÓN DE LA INFRAESTRUCTURA VIAL URBANA DEL MUNICIPIO SANTO DOMINGO OESTE, PROVINCIA SANTO DOMINGO</t>
  </si>
  <si>
    <t>90-RECONSTRUCCIÓN DE LA INFRAESTRUCTURA VIAL URBANA DEL MUNICIPIO SAN ANTONIO DE GUERRA, PROVINCIA SANTO DOMINGO</t>
  </si>
  <si>
    <t>99-RECONSTRUCCIÓN DE LA INFRAESTRUCTURA VIAL URBANA DEL MUNICIPIO DE PEDRO BRAND, PROVINCIA SANTO DOMINGO</t>
  </si>
  <si>
    <t>87-RECONSTRUCCIÓN DE LA INFRAESTRUCTURA VIAL URBANA DEL MUNICIPIO MATANZAS, PROVINCIA PERAVIA</t>
  </si>
  <si>
    <t>2.5.02-Manufacturas</t>
  </si>
  <si>
    <t>4.4.02-Educación primaria</t>
  </si>
  <si>
    <t>4.4.03-Educación secundaria</t>
  </si>
  <si>
    <t>10-AMPLIACIÓN DEL PLANTEL EDUCATIVO PARA INICIAL MADAME GERMAINE ROCOUR DE PELLERANO, SECTOR EL MILLÓN II, DISTRITO NACIONAL.</t>
  </si>
  <si>
    <t>10-AMPLIACIÓN DEL PLANTEL EDUCATIVO PARA INICIAL ÁNGEL RIVERA, MUNICIPIO AZUA, PROVINCIA AZUA</t>
  </si>
  <si>
    <t>12-AMPLIACIÓN DEL PLANTEL EDUCATIVO PARA INICIAL NICOLÁS MAÑÓN, MUNICIPIO AZUA, PROVINCIA AZUA.</t>
  </si>
  <si>
    <t>13-AMPLIACIÓN DEL PLANTEL EDUCATIVO PARA INICIAL MERCEDES ADRIANA DE LA PAZ, MUNICIPIO LAS YAYAS DE VIAJAMA, PROVINCIA AZUA.</t>
  </si>
  <si>
    <t>01-AMPLIACIÓN DEL PLANTEL EDUCATIVO PARA INICIAL ALERIS MAGDALENA MONTERO ARIAS, MUNICIPIO TAMAYO, PROVINCIA BAHORUCO.</t>
  </si>
  <si>
    <t>03-AMPLIACIÓN DEL PLANTEL EDUCATIVO PARA INICIAL AMÉRICO LUGO HERRERAS, MUNICIPIO TAMAYO, PROVINCIA BAHORUCO.</t>
  </si>
  <si>
    <t>06-AMPLIACIÓN DEL PLANTEL EDUCATIVO PARA INICIAL MARIE POUSSEPIN - FE Y ALEGRÍA, MUNICIPIO VILLA JARAGUA, PROVINCIA BAHORUCO.</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</si>
  <si>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</si>
  <si>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</si>
  <si>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</si>
  <si>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</si>
  <si>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</si>
  <si>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</si>
  <si>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</si>
  <si>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</si>
  <si>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</si>
  <si>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11-AMPLIACIÓN DEL PLANTEL EDUCATIVO PARA INICIAL EL PINO, MUNICIPIO EL PINO, PROVINCIA DAJABÓN.</t>
  </si>
  <si>
    <t>12-AMPLIACIÓN DEL PLANTEL EDUCATIVO PARA INICIAL JOSÉ ANTONIO SALCEDO, MUNICIPIO RESTAURACIÓN, PROVINCIA DAJABÓN.</t>
  </si>
  <si>
    <t>07-AMPLIACIÓN DEL PLANTEL EDUCATIVO PARA INICIAL ALTAGRACIA GRULLÓN, MUNICIPIO SAN FRANCISCO DE MACORÍS, PROVINCIA DUARTE.</t>
  </si>
  <si>
    <t>14-AMPLIACIÓN DEL PLANTEL EDUCATIVO PARA INICIAL PERAVIA, MUNICIPIO BANÍ, PROVINCIA PERAVIA.</t>
  </si>
  <si>
    <t>21-AMPLIACIÓN DEL PLANTEL EDUCATIVO PARA INICIAL EL ROSARIO, MUNICIPIO EL SEIBO, PROVINCIA EL SEIBO.</t>
  </si>
  <si>
    <t>26-AMPLIACIÓN DEL PLANTEL EDUCATIVO PARA INICIAL LA GINA, MUNICIPIO MICHES, PROVINCIA EL SEIBO.</t>
  </si>
  <si>
    <t>28-AMPLIACIÓN DEL PLANTEL EDUCATIVO PARA INICIAL LUCAS GUIBBES, MUNICIPIO MICHES, PROVINCIA EL SEIBO.</t>
  </si>
  <si>
    <t>05-AMPLIACIÓN DEL PLANTEL EDUCATIVO PARA INICIAL CRISTINO PITTA, MUNICIPIO GASPAR HERNÁNDEZ, PROVINCIA ESPAILLAT.</t>
  </si>
  <si>
    <t>06-AMPLIACIÓN DEL PLANTEL EDUCATIVO PARA INICIAL LA PEDRERA, MUNICIPIO GASPAR HERNÁNDEZ, PROVINCIA ESPAILLAT.</t>
  </si>
  <si>
    <t>08-AMPLIACIÓN DEL PLANTEL EDUCATIVO PARA INICIAL BARRIO LAS 100, MUNICIPIO JIMANÍ, PROVINCIA INDEPENDENCIA.</t>
  </si>
  <si>
    <t>01-AMPLIACIÓN DEL PLANTEL EDUCATIVO PARA INICIAL JOSÉ AUDILIO SANTANA, MUNICIPIO HIGÜEY, PROVINCIA LA ALTAGRACIA.</t>
  </si>
  <si>
    <t>07-AMPLIACIÓN DEL PLANTEL EDUCATIVO PARA INICIAL MARÍA TRINIDAD SÁNCHEZ, MUNICIPIO HIGÜEY, PROVINCIA LA ALTAGRACIA.</t>
  </si>
  <si>
    <t>08-AMPLIACIÓN DEL PLANTEL EDUCATIVO PARA INICIAL BEJUCAL, MUNICIPIO HIGÜEY, PROVINCIA LA ALTAGRACIA.</t>
  </si>
  <si>
    <t>10-AMPLIACIÓN DEL PLANTEL EDUCATIVO PARA INICIAL BEJUCALITO, MUNICIPIO HIGÜEY, PROVINCIA LA ALTAGRACIA.</t>
  </si>
  <si>
    <t>13-AMPLIACIÓN DEL PLANTEL EDUCATIVO PARA INICIAL SAN GERMÁN, MUNICIPIO HIGÜEY, PROVINCIA LA ALTAGRACIA.</t>
  </si>
  <si>
    <t>14-AMPLIACIÓN DEL PLANTEL EDUCATIVO PARA INICIAL SALOMÉ UREÑA, MUNICIPIO HIGÜEY, PROVINCIA LA ALTAGRACIA.</t>
  </si>
  <si>
    <t>16-AMPLIACIÓN DEL PLANTEL EDUCATIVO PARA INICIAL NERY CUETO BELÉN DE DELMA, MUNICIPIO LA ROMANA, PROVINCIA LA ROMANA.</t>
  </si>
  <si>
    <t>18-AMPLIACIÓN DEL PLANTEL EDUCATIVO PARA INICIAL SALOMÉ UREÑA, MUNICIPIO LA ROMANA, PROVINCIA LA ROMANA.</t>
  </si>
  <si>
    <t>02-AMPLIACIÓN DEL PLANTEL EDUCATIVO PARA INICIAL LOS RINCONES DE GUACO, MUNICIPIO LA VEGA, PROVINCIA LA VEGA.</t>
  </si>
  <si>
    <t>09-AMPLIACIÓN DEL PLANTEL EDUCATIVO PARA INICIAL ELISEO GRULLÓN, MUNICIPIO NAGUA, PROVINCIA MARÍA TRINIDAD SÁNCHEZ.</t>
  </si>
  <si>
    <t>10-AMPLIACIÓN DEL PLANTEL EDUCATIVO PARA INICIAL PROF. FRANCISCO MARÍA VÁSQUEZ, MUNICIPIO NAGUA, PROVINCIA MARÍA TRINIDAD SÁNCHEZ.</t>
  </si>
  <si>
    <t>11-AMPLIACIÓN DEL PLANTEL EDUCATIVO PARA INICIAL JULIA MARTÍNEZ,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</si>
  <si>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</si>
  <si>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</si>
  <si>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</si>
  <si>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</si>
  <si>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</si>
  <si>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</si>
  <si>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</si>
  <si>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</si>
  <si>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02-AMPLIACIÓN DEL PLANTEL EDUCATIVO PARA INICIAL EL SIFÓN,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</si>
  <si>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</si>
  <si>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</si>
  <si>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</si>
  <si>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</si>
  <si>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</si>
  <si>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</si>
  <si>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</si>
  <si>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09-AMPLIACIÓN DEL PLANTEL EDUCATIVO PARA INICIAL JOSÉ ERNESTO ROSARIO POLANCO, MUNICIPIO SOSÚA, PROVINCIA PUERTO PLATA.</t>
  </si>
  <si>
    <t>11-AMPLIACIÓN DEL PLANTEL EDUCATIVO PARA INICIAL SAN MARCOS ABAJO, MUNICIPIO PUERTO PLATA, PROVINCIA PUERTO PLATA.</t>
  </si>
  <si>
    <t>12-AMPLIACIÓN DEL PLANTEL EDUCATIVO PARA INICIAL JUAN NEPOMUCENO RAVELO, MUNICIPIO IMBERT,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</si>
  <si>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</si>
  <si>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</si>
  <si>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</si>
  <si>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01-AMPLIACIÓN DEL PLANTEL EDUCATIVO PARA INICIAL HERMANAS MIRABAL, MUNICIPIO SALCEDO, PROVINCIA HERMANAS MIRABAL.</t>
  </si>
  <si>
    <t>02-AMPLIACIÓN DEL PLANTEL EDUCATIVO PARA INICIAL ANTONIO ESPAILLAT, MUNICIPIO SALCEDO,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</si>
  <si>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</si>
  <si>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</si>
  <si>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</si>
  <si>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</si>
  <si>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</si>
  <si>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</si>
  <si>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03-AMPLIACIÓN DEL PLANTEL EDUCATIVO PARA INICIAL FRANCISCO DEL ROSARIO SÁNCHEZ, MUNICIPIO SAN JUAN, PROVINCIA SAN JUAN.</t>
  </si>
  <si>
    <t>03-AMPLIACIÓN DEL PLANTEL EDUCATIVO PARA INICIAL FRANCISCO ALBERTO CAAMAÑO DEÑÓ, MUNICIPIO BAYAGUANA, PROVINCIA MONTE PLATA.</t>
  </si>
  <si>
    <t>12-AMPLIACIÓN DEL PLANTEL EDUCATIVO PARA INICIAL PROF. ALBALINA ACOSTA DE VÁSQUEZ, MUNICIPIO BOCA CHICA, PROVINCIA SANTO DOMINGO.</t>
  </si>
  <si>
    <t>29-AMPLIACIÓN DEL PLANTEL EDUCATIVO PARA INICIAL MARINA SEPÚLVEDA, MUNICIPIO EL PEÑÓN, PROVINCIA BARAHONA.</t>
  </si>
  <si>
    <t>30-AMPLIACIÓN DEL PLANTEL EDUCATIVO PARA INICIAL ANAIMA TEJADA CHAPMAN, MUNICIPIO BARAHONA, PROVINCIA BARAHONA.</t>
  </si>
  <si>
    <t>32-AMPLIACIÓN DEL PLANTEL EDUCATIVO PARA INICIAL CATALINA POU, MUNICIPIO CABRAL, PROVINCIA BARAHONA.</t>
  </si>
  <si>
    <t>35-AMPLIACIÓN DEL PLANTEL EDUCATIVO PARA INICIAL MATÍAS RAMÓN MELLA, MUNICIPIO VICENTE NOBLE, PROVINCIA BARAHONA.</t>
  </si>
  <si>
    <t>23-AMPLIACIÓN DEL PLANTEL EDUCATIVO PARA INICIAL ANTONIO DUVERGÉ, MUNICIPIO PEDRO SANTANA, PROVINCIA ELÍAS PIÑA.</t>
  </si>
  <si>
    <t>24-AMPLIACIÓN DEL PLANTEL EDUCATIVO PARA INICIAL PROF. LUIS MILCÍADES ESPICHICOQUEZ PÉREZ, MUNICIPIO BÁNICA, PROVINCIA ELÍAS PIÑA.</t>
  </si>
  <si>
    <t>23-AMPLIACIÓN DEL PLANTEL EDUCATIVO PARA INICIAL GASTÓN FERNANDO DELIGNE, MUNICIPIO OVIEDO, PROVINCIA PEDERNALES.</t>
  </si>
  <si>
    <t>24-AMPLIACIÓN DEL PLANTEL EDUCATIVO PARA INICIAL PROF. LUIS DÍAZ DÍAZ, MUNICIPIO PEDERNALES, PROVINCIA PEDERNALES.</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</si>
  <si>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</si>
  <si>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</si>
  <si>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</si>
  <si>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</si>
  <si>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</si>
  <si>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</si>
  <si>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</si>
  <si>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</si>
  <si>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</si>
  <si>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19-AMPLIACIÓN DEL PLANTEL EDUCATIVO PARA INICIAL VIDAL FIGUEREO BELTRÉ, MUNICIPIO AZUA, PROVINCIA AZUA.</t>
  </si>
  <si>
    <t>20-AMPLIACIÓN DEL PLANTEL EDUCATIVO PARA INICIAL JUAN CARLOS PEÑA REYES, MUNICIPIO SABANA YEGUA,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</si>
  <si>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</si>
  <si>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</si>
  <si>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</si>
  <si>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27-AMPLIACIÓN DEL PLANTEL EDUCATIVO PARA INICIAL EL PUERTO, MUNICIPIO AZUA, PROVINCIA AZUA.</t>
  </si>
  <si>
    <t>29-AMPLIACIÓN DEL PLANTEL EDUCATIVO PARA INICIAL CAÑADA DE PIEDRA, MUNICIPIO AZUA, PROVINCIA AZUA.</t>
  </si>
  <si>
    <t>30-AMPLIACIÓN DEL PLANTEL EDUCATIVO PARA INICIAL LA CEIBA NUEVA, MUNICIPIO LAS YAYAS DE VIAJAMA, PROVINCIA AZUA.</t>
  </si>
  <si>
    <t>58-AMPLIACIÓN DEL PLANTEL EDUCATIVO PARA INICIAL FÉLIX MARÍA MORILLO MONTERO, MUNICIPIO HONDO VALLE, PROVINCIA ELÍAS PIÑA.</t>
  </si>
  <si>
    <t>36-AMPLIACIÓN DEL PLANTEL EDUCATIVO PARA INICIAL PROF. GUILLERMO LIZARDO EUSEBIO, MUNICIPIO EL SEIBO, PROVINCIA EL SEIBO.</t>
  </si>
  <si>
    <t>19-AMPLIACIÓN DEL PLANTEL EDUCATIVO PARA INICIAL PROF. MÉLIDA PÉREZ RODRÍGUEZ, MUNICIPIO MOCA, PROVINCIA ESPAILLAT.</t>
  </si>
  <si>
    <t>26-AMPLIACIÓN DEL PLANTEL EDUCATIVO PARA INICIAL LAS MARÍAS, MUNICIPIO GASPAR HERNÁNDEZ, PROVINCIA ESPAILLAT.</t>
  </si>
  <si>
    <t>32-AMPLIACIÓN DEL PLANTEL EDUCATIVO PARA INICIAL PAULINA JIMÉNEZ, MUNICIPIO LA ROMANA, PROVINCIA LA ROMANA.</t>
  </si>
  <si>
    <t>03-AMPLIACIÓN DEL PLANTEL EDUCATIVO PARA INICIAL DAVID DURÁN , MUNICIPIO CONSTANZA,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</si>
  <si>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</si>
  <si>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</si>
  <si>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08-AMPLIACIÓN DEL PLANTEL EDUCATIVO PARA INICIAL BURENDE,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</si>
  <si>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</si>
  <si>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</si>
  <si>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</si>
  <si>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16-AMPLIACIÓN DEL PLANTEL EDUCATIVO PARA INICIAL RANCHO VIEJO, MUNICIPIO LA VEGA, PROVINCIA LA VEGA.</t>
  </si>
  <si>
    <t>19-AMPLIACIÓN DEL PLANTEL EDUCATIVO PARA INICIAL NICANOR RAMÍREZ, MUNICIPIO LA VEGA, PROVINCIA LA VEGA.</t>
  </si>
  <si>
    <t>21-AMPLIACIÓN DEL PLANTEL EDUCATIVO PARA INICIAL PROF. ANARDO VINICIO HERRERA, MUNICIPIO LA VEGA, PROVINCIA LA VEGA.</t>
  </si>
  <si>
    <t>23-AMPLIACIÓN DEL PLANTEL EDUCATIVO PARA INICIAL LAS CAÑAS, MUNICIPIO LA VEGA, PROVINCIA LA VEGA.</t>
  </si>
  <si>
    <t>24-AMPLIACIÓN DEL PLANTEL EDUCATIVO PARA INICIAL PROF. ANA VICTORIA ORTEGA RODRÍGUEZ, MUNICIPIO LA VEGA, PROVINCIA LA VEGA.</t>
  </si>
  <si>
    <t>27-AMPLIACIÓN DEL PLANTEL EDUCATIVO PARA INICIAL FRANCISCO DEL ROSARIO SÁNCHEZ, MUNICIPIO JIMA ABAJO, PROVINCIA LA VEGA.</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</si>
  <si>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</si>
  <si>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</si>
  <si>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</si>
  <si>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</si>
  <si>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</si>
  <si>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</si>
  <si>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45-AMPLIACIÓN DEL PLANTEL EDUCATIVO PARA INICIAL PEDRO JOSÉ A. BLANDINO SOTO, MUNICIPIO BANÍ, PROVINCIA PERAVIA.</t>
  </si>
  <si>
    <t>46-AMPLIACIÓN DEL PLANTEL EDUCATIVO PARA INICIAL GALEÓN, MUNICIPIO BANÍ, PROVINCIA PERAVIA.</t>
  </si>
  <si>
    <t>48-AMPLIACIÓN DEL PLANTEL EDUCATIVO PARA INICIAL JUAN ISMAEL ZAPATA NIVAR, MUNICIPIO BANÍ, PROVINCIA PERAVIA.</t>
  </si>
  <si>
    <t>51-AMPLIACIÓN DEL PLANTEL EDUCATIVO PARA INICIAL PEDRO DOMÍNGUEZ GARABITOS, MUNICIPIO CAMBITA GARABITOS, PROVINCIA SAN CRISTÓBAL.</t>
  </si>
  <si>
    <t>53-AMPLIACIÓN DEL PLANTEL EDUCATIVO PARA INICIAL HERMANAS MIRABAL, MUNICIPIO CAMBITA GARABITOS, PROVINCIA SAN CRISTÓBAL.</t>
  </si>
  <si>
    <t>57-AMPLIACIÓN DEL PLANTEL EDUCATIVO PARA INICIAL ELVIRA RAMÍREZ CIPRIÁN, MUNICIPIO SAN CRISTÓBAL, PROVINCIA SAN CRISTÓBAL.</t>
  </si>
  <si>
    <t>59-AMPLIACIÓN DEL PLANTEL EDUCATIVO PARA INICIAL PROF. ANICASIA SORIANO SÁNCHEZ, MUNICIPIO SAN CRISTÓBAL, PROVINCIA SAN CRISTÓBAL.</t>
  </si>
  <si>
    <t>60-AMPLIACIÓN DEL PLANTEL EDUCATIVO PARA INICIAL MARÍA TRINIDAD SÁNCHEZ, MUNICIPIO SAN CRISTÓBAL, PROVINCIA SAN CRISTÓBAL.</t>
  </si>
  <si>
    <t>61-AMPLIACIÓN DEL PLANTEL EDUCATIVO PARA INICIAL SAN RAFAEL, MUNICIPIO SAN CRISTÓBAL, PROVINCIA SAN CRISTÓBAL.</t>
  </si>
  <si>
    <t>62-AMPLIACIÓN DEL PLANTEL EDUCATIVO PARA INICIAL FUERTE RESOLÍ, MUNICIPIO SAN CRISTÓBAL, PROVINCIA SAN CRISTÓBAL.</t>
  </si>
  <si>
    <t>63-AMPLIACIÓN DEL PLANTEL EDUCATIVO PARA INICIAL CANASTICA, MUNICIPIO SAN CRISTÓBAL, PROVINCIA SAN CRISTÓBAL.</t>
  </si>
  <si>
    <t>67-AMPLIACIÓN DEL PLANTEL EDUCATIVO PARA INICIAL AURA ESTELA NÚÑEZ, MUNICIPIO VILLA ALTAGRACIA, PROVINCIA SAN CRISTÓBAL.</t>
  </si>
  <si>
    <t>68-AMPLIACIÓN DEL PLANTEL EDUCATIVO PARA INICIAL PROF. LORENZO PÉREZ POCHE, MUNICIPIO VILLA ALTAGRACIA, PROVINCIA SAN CRISTÓBAL.</t>
  </si>
  <si>
    <t>69-AMPLIACIÓN DEL PLANTEL EDUCATIVO PARA INICIAL JAVIER ANGULO GURIDI, MUNICIPIO VILLA ALTAGRACIA, PROVINCIA SAN CRISTÓBAL.</t>
  </si>
  <si>
    <t>70-AMPLIACIÓN DEL PLANTEL EDUCATIVO PARA INICIAL LA CUCHILLA, MUNICIPIO VILLA ALTAGRACIA, PROVINCIA SAN CRISTÓBAL.</t>
  </si>
  <si>
    <t>71-AMPLIACIÓN DEL PLANTEL EDUCATIVO PARA INICIAL MARÍA DEL ROSARIO ALMÁNZAR,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</si>
  <si>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</si>
  <si>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</si>
  <si>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74-AMPLIACIÓN DEL PLANTEL EDUCATIVO PARA INICIAL NAJAYO EN MEDIO, MUNICIPIO YAGUATE, PROVINCIA SAN CRISTÓBAL.</t>
  </si>
  <si>
    <t>75-AMPLIACIÓN DEL PLANTEL EDUCATIVO PARA INICIAL LOS GUZMÁN, MUNICIPIO YAGUATE, PROVINCIA SAN CRISTÓBAL.</t>
  </si>
  <si>
    <t>77-AMPLIACIÓN DEL PLANTEL EDUCATIVO PARA INICIAL PROF. MARÍA DE JESÚS CABRERA GUZMÁN,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</si>
  <si>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</si>
  <si>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</si>
  <si>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</si>
  <si>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</si>
  <si>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83-AMPLIACIÓN DEL PLANTEL EDUCATIVO PARA INICIAL ARROYO HIGÜERO, MUNICIPIO SAN GREGORIO DE NIGUA,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</si>
  <si>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</si>
  <si>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</si>
  <si>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32-AMPLIACIÓN DEL PLANTEL EDUCATIVO PARA INICIAL PROF. ANÍBAL ADAMES LEBRÓN, MUNICIPIO LAS MATAS DE FARFÁN, PROVINCIA SAN JUAN.</t>
  </si>
  <si>
    <t>35-AMPLIACIÓN DEL PLANTEL EDUCATIVO PARA INICIAL DAMIÁN, MUNICIPIO EL CERCADO, PROVINCIA SAN JUAN.</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</si>
  <si>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</si>
  <si>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</si>
  <si>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</si>
  <si>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</si>
  <si>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</si>
  <si>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</si>
  <si>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44-AMPLIACIÓN DEL PLANTEL EDUCATIVO PARA INICIAL LOS CHARCOS, MUNICIPIO SAN JUAN, PROVINCIA SAN JUAN.</t>
  </si>
  <si>
    <t>45-AMPLIACIÓN DEL PLANTEL EDUCATIVO PARA INICIAL MACOTILLO, MUNICIPIO SAN JUAN,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</si>
  <si>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</si>
  <si>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</si>
  <si>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</si>
  <si>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</si>
  <si>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</si>
  <si>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51-AMPLIACIÓN DEL PLANTEL EDUCATIVO PARA INICIAL MILAGROS RODRÍGUEZ SÁNCHEZ, MUNICIPIO JUAN DE HERRERA, PROVINCIA SAN JUAN.</t>
  </si>
  <si>
    <t>52-AMPLIACIÓN DEL PLANTEL EDUCATIVO PARA INICIAL PUNTA CAÑA, MUNICIPIO SAN JUAN, PROVINCIA SAN JUAN.</t>
  </si>
  <si>
    <t>53-AMPLIACIÓN DEL PLANTEL EDUCATIVO PARA INICIAL PROF. HÉCTOR BIENVENIDO GARCÍA LÓPEZ, MUNICIPIO SAN JUAN, PROVINCIA SAN JUAN.</t>
  </si>
  <si>
    <t>55-AMPLIACIÓN DEL PLANTEL EDUCATIVO PARA INICIAL CLUB ROTARIO MAGUANA, MUNICIPIO SAN JUAN, PROVINCIA SAN JUAN.</t>
  </si>
  <si>
    <t>08-AMPLIACIÓN DEL PLANTEL EDUCATIVO PARA INICIAL LIC. VILMA PEREIRA (FURENIHSI), MUNICIPIO SAN PEDRO DE MACORÍS, PROVINCIA SAN PEDRO DE MACORÍS.</t>
  </si>
  <si>
    <t>13-AMPLIACIÓN DEL PLANTEL EDUCATIVO PARA INICIAL LA MILAGROSA, MUNICIPIO LOS LLANOS, PROVINCIA SAN PEDRO DE MACORÍS.</t>
  </si>
  <si>
    <t>18-AMPLIACIÓN DEL PLANTEL EDUCATIVO PARA INICIAL AGUSTÍN BERROA HERNÁNDEZ, MUNICIPIO SAN PEDRO DE MACORÍS, PROVINCIA SAN PEDRO DE MACORÍS.</t>
  </si>
  <si>
    <t>28-AMPLIACIÓN DEL PLANTEL EDUCATIVO PARA INICIAL COSTA REAL, MUNICIPIO GUAYACANES, PROVINCIA SAN PEDRO DE MACORÍS.</t>
  </si>
  <si>
    <t>44-AMPLIACIÓN DEL PLANTEL EDUCATIVO PARA INICIAL DIVINA PROVIDENCIA, MUNICIPIO CONSUELO, PROVINCIA SAN PEDRO DE MACORÍS.</t>
  </si>
  <si>
    <t>47-AMPLIACIÓN DEL PLANTEL EDUCATIVO PARA INICIAL SANTA MARGARITA DE YOUVILLE, MUNICIPIO CONSUELO, PROVINCIA SAN PEDRO DE MACORÍS.</t>
  </si>
  <si>
    <t>49-AMPLIACIÓN DEL PLANTEL EDUCATIVO PARA INICIAL BATEY EUKARDUNA, MUNICIPIO CONSUELO, PROVINCIA SAN PEDRO DE MACORÍS.</t>
  </si>
  <si>
    <t>53-AMPLIACIÓN DEL PLANTEL EDUCATIVO PARA INICIAL MARÍA NICOLÁSA BILLINI, MUNICIPIO LOS LLANOS, PROVINCIA SAN PEDRO DE MACORÍS.</t>
  </si>
  <si>
    <t>33-AMPLIACIÓN DEL PLANTEL EDUCATIVO PARA INICIAL FRANCISCO DEL ROSARIO SÁNCHEZ, MUNICIPIO HATO MAYOR, PROVINCIA HATO MAYOR.</t>
  </si>
  <si>
    <t>32-AMPLIACIÓN DEL PLANTEL EDUCATIVO PARA INICIAL LA CIÉNAGA, MUNICIPIO SAN JOSÉ DE OCOA, PROVINCIA SAN JOSÉ DE OCOA.</t>
  </si>
  <si>
    <t>33-AMPLIACIÓN DEL PLANTEL EDUCATIVO PARA INICIAL NARANJAL ARRIBA, MUNICIPIO SAN JOSÉ DE OCOA, PROVINCIA SAN JOSÉ DE OCOA.</t>
  </si>
  <si>
    <t>34-AMPLIACIÓN DEL PLANTEL EDUCATIVO PARA INICIAL ARROYO BLANCO, MUNICIPIO RANCHO ARRIBA, PROVINCIA SAN JOSÉ DE OCOA.</t>
  </si>
  <si>
    <t>29-AMPLIACIÓN DEL PLANTEL EDUCATIVO PARA INICIAL PROF. PEDRO ANTONIO ACOSTA DEL ORBE, MUNICIPIO PIMENTEL, PROVINCIA DUARTE.</t>
  </si>
  <si>
    <t>30-AMPLIACIÓN DEL PLANTEL EDUCATIVO PARA INICIAL ELISA MARRERO ACOSTA, MUNICIPIO PIMENTEL, PROVINCIA DUARTE.</t>
  </si>
  <si>
    <t>31-AMPLIACIÓN DEL PLANTEL EDUCATIVO PARA INICIAL OLEGARIO TENARES, MUNICIPIO CASTILLO,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</si>
  <si>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</si>
  <si>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</si>
  <si>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38-AMPLIACIÓN DEL PLANTEL EDUCATIVO PARA INICIAL GUARINA GARCÍA AMPARO, MUNICIPIO VILLA RIVA, PROVINCIA DUARTE.</t>
  </si>
  <si>
    <t>41-AMPLIACIÓN DEL PLANTEL EDUCATIVO PARA INICIAL DR. JOAQUÍN AMPARO BALAGUER RICARDO, MUNICIPIO VILLA RIVA, PROVINCIA DUARTE.</t>
  </si>
  <si>
    <t>43-AMPLIACIÓN DEL PLANTEL EDUCATIVO PARA INICIAL PROF. HEROÍNA PERALTA TAVERAS, MUNICIPIO VILLA RIVA, PROVINCIA DUARTE.</t>
  </si>
  <si>
    <t>45-AMPLIACIÓN DEL PLANTEL EDUCATIVO PARA INICIAL PROF. ERCILIA PEPÍN ESTRELLA, MUNICIPIO VILLA RIVA, PROVINCIA DUARTE.</t>
  </si>
  <si>
    <t>48-AMPLIACIÓN DEL PLANTEL EDUCATIVO PARA INICIAL PADRE LUIS D` YANGUELA,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</si>
  <si>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</si>
  <si>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</si>
  <si>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55-AMPLIACIÓN DEL PLANTEL EDUCATIVO PARA INICIAL DURGES MARÍA VARGAS VARGAS, MUNICIPIO SAN FRANCISCO DE MACORÍS,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</si>
  <si>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</si>
  <si>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</si>
  <si>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</si>
  <si>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</si>
  <si>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</si>
  <si>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</si>
  <si>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</si>
  <si>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28-CONSTRUCCIÓN DEL  MERCADO MUNICIPAL  DE HIGUEY, PROVINCIA LA ALTAGRACIA</t>
  </si>
  <si>
    <t>71-CONSTRUCCIÓN AYUDANTIA DEL MOPC, EN EL MUNICIPIO SALVALEÓN DE HIGUEY, LA ALTAGRACIA</t>
  </si>
  <si>
    <t>15-CONSTRUCCIÓN DEL MERCADO EN EL MUNICIPIO LA VEGA</t>
  </si>
  <si>
    <t>23-RECONSTRUCCIÓN DEL PUENTE SABANETA DE CANGREJO SOBRE EL RIO CAMU, MUNICIPIOS VILLA MONTELLANO Y SOSUA, PROVINCIA PUERTO PLATA</t>
  </si>
  <si>
    <t>22-AMPLIACIÓN DEL PLANTEL EDUCATIVO PARA INICIAL SALUSTINO MORILLO, MUNICIPIO TENARES, PROVINCIA HERMANAS MIRABAL.</t>
  </si>
  <si>
    <t>23-AMPLIACIÓN DEL PLANTEL EDUCATIVO PARA INICIAL PROF. YRMA ALTAGRACIA JORGE CABRAL, MUNICIPIO TENARES,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</si>
  <si>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</si>
  <si>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</si>
  <si>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</si>
  <si>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</si>
  <si>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</si>
  <si>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67-AMPLIACIÓN DEL PLANTEL EDUCATIVO PARA INICIAL ANTONIO VILLAR, MUNICIPIO VILLA TAPIA, PROVINCIA HERMANAS MIRABAL.</t>
  </si>
  <si>
    <t>22-REMODELACIÓN CENTRO DE CONVENCIONES Y EVANGELIZACIÓN MONSEÑOR REYNALDO CONNORS, MUNICIPIO SAN JUAN DE LA MAGUANA, PROVINCIA SAN JUAN</t>
  </si>
  <si>
    <t>31-AMPLIACIÓN DEL PLANTEL EDUCATIVO PARA INICIAL MARÍA TRINIDAD SÁNCHEZ, MUNICIPIO SAN JOSÉ DE LAS MATAS, PROVINCIA SANTIAGO.</t>
  </si>
  <si>
    <t>33-AMPLIACIÓN DEL PLANTEL EDUCATIVO PARA INICIAL DOÑA SOFÍA GÓMEZ, MUNICIPIO JÁNICO, PROVINCIA SANTIAGO.</t>
  </si>
  <si>
    <t>34-AMPLIACIÓN DEL PLANTEL EDUCATIVO PARA INICIAL JOSÉ RAMÓN PIÑEYRO- MONTE ZANJA, MUNICIPIO SANTIAGO, PROVINCIA SANTIAGO.</t>
  </si>
  <si>
    <t>41-AMPLIACIÓN DEL PLANTEL EDUCATIVO PARA INICIAL ANA JOSEFA JIMÉNEZ, MUNICIPIO SANTIAGO, PROVINCIA SANTIAGO.</t>
  </si>
  <si>
    <t>42-AMPLIACIÓN DEL PLANTEL EDUCATIVO PARA INICIAL MANUEL ORTIZ PEÑA, MUNICIPIO SAN JOSÉ DE LAS MATAS, PROVINCIA SANTIAGO.</t>
  </si>
  <si>
    <t>44-AMPLIACIÓN DEL PLANTEL EDUCATIVO PARA INICIAL PROF. VENECIA CEPEDA, MUNICIPIO SANTIAGO, PROVINCIA SANTIAGO.</t>
  </si>
  <si>
    <t>45-AMPLIACIÓN DEL PLANTEL EDUCATIVO PARA INICIAL CLODOMIRO CHECO, MUNICIPIO SAN JOSÉ DE LAS MATAS,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</si>
  <si>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</si>
  <si>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</si>
  <si>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</si>
  <si>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</si>
  <si>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</si>
  <si>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</si>
  <si>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</si>
  <si>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</si>
  <si>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</si>
  <si>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</si>
  <si>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</si>
  <si>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</si>
  <si>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</si>
  <si>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</si>
  <si>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67-AMPLIACIÓN DEL PLANTEL EDUCATIVO PARA INICIAL NORMA LUCRECIA MEDRANO, MUNICIPIO SANTIAGO, PROVINCIA SANTIAGO.</t>
  </si>
  <si>
    <t>68-AMPLIACIÓN DEL PLANTEL EDUCATIVO PARA INICIAL LIDIA ANTONIA LUCIANO LIZ, MUNICIPIO SANTIAGO,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</si>
  <si>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</si>
  <si>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</si>
  <si>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</si>
  <si>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</si>
  <si>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76-AMPLIACIÓN DEL PLANTEL EDUCATIVO PARA INICIAL ARTURO JIMENES,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</si>
  <si>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</si>
  <si>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</si>
  <si>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</si>
  <si>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82-AMPLIACIÓN DEL PLANTEL EDUCATIVO PARA INICIAL CLARIDILIA CEPIN, MUNICIPIO BISONÓ, PROVINCIA SANTIAGO.</t>
  </si>
  <si>
    <t>83-AMPLIACIÓN DEL PLANTEL EDUCATIVO PARA INICIAL CRUCE DE BARRERO, MUNICIPIO BISONÓ, PROVINCIA SANTIAGO.</t>
  </si>
  <si>
    <t>84-AMPLIACIÓN DEL PLANTEL EDUCATIVO PARA INICIAL LA ZANJA, MUNICIPIO SANTIAGO, PROVINCIA SANTIAGO.</t>
  </si>
  <si>
    <t>85-AMPLIACIÓN DEL PLANTEL EDUCATIVO PARA INICIAL 27 DE FEBRERO, MUNICIPIO BISONÓ, PROVINCIA SANTIAGO.</t>
  </si>
  <si>
    <t>87-AMPLIACIÓN DEL PLANTEL EDUCATIVO PARA INICIAL LUIS NAPOLEÓN NÚÑEZ MOLINA - ANEXA, MUNICIPIO LICEY AL MEDIO, PROVINCIA SANTIAGO.</t>
  </si>
  <si>
    <t>89-AMPLIACIÓN DEL PLANTEL EDUCATIVO PARA INICIAL DOÑA INOCENCIA MERCEDES CABRERA, MUNICIPIO TAMBORIL,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</si>
  <si>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</si>
  <si>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</si>
  <si>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</si>
  <si>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93-AMPLIACIÓN DEL PLANTEL EDUCATIVO PARA INICIAL LOS RANCHOS DE BABOSICO ARRIBA, MUNICIPIO SANTIAGO,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</si>
  <si>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</si>
  <si>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</si>
  <si>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</si>
  <si>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</si>
  <si>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</si>
  <si>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</si>
  <si>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</si>
  <si>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31-AMPLIACIÓN DEL PLANTEL EDUCATIVO PARA INICIAL LAS CAOBAS, MUNICIPIO SAN IGNACIO DE SABANETA, PROVINCIA SANTIAGO RODRIGUEZ.</t>
  </si>
  <si>
    <t>33-AMPLIACIÓN DEL PLANTEL EDUCATIVO PARA INICIAL CAIMITO, MUNICIPIO SAN IGNACIO DE SABANETA, PROVINCIA SANTIAGO RODRIGUEZ.</t>
  </si>
  <si>
    <t>34-AMPLIACIÓN DEL PLANTEL EDUCATIVO PARA INICIAL LA TRINITARIA, MUNICIPIO MONCIÓN,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</si>
  <si>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</si>
  <si>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</si>
  <si>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14-AMPLIACIÓN DEL PLANTEL EDUCATIVO PARA INICIAL MARÍA AUXILIADORA, MUNICIPIO MAO, PROVINCIA VALVERDE.</t>
  </si>
  <si>
    <t>15-AMPLIACIÓN DEL PLANTEL EDUCATIVO PARA INICIAL JHON FITZGERALD KENNEDY, MUNICIPIO MAO, PROVINCIA VALVERDE.</t>
  </si>
  <si>
    <t>16-AMPLIACIÓN DEL PLANTEL EDUCATIVO PARA INICIAL CONCEPCIÓN BONA HERNÁNDEZ,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</si>
  <si>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</si>
  <si>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</si>
  <si>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</si>
  <si>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</si>
  <si>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</si>
  <si>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</si>
  <si>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25-AMPLIACIÓN DEL PLANTEL EDUCATIVO PARA INICIAL JINAMAGAO ARRIBA, MUNICIPIO MAO, PROVINCIA VALVERDE.</t>
  </si>
  <si>
    <t>26-AMPLIACIÓN DEL PLANTEL EDUCATIVO PARA INICIAL EL PUENTE, MUNICIPIO ESPERANZA, PROVINCIA VALVERDE.</t>
  </si>
  <si>
    <t>58-CONSTRUCCIÓN DESTACAMENTO POLICIAL EL CAFE, MUNICIPIO SANTO DOMINGO OESTE, PROVINCIA SANTO DOMINGO</t>
  </si>
  <si>
    <t>84-HUMANIZACION DEL SISTEMA PENITENCIARIO DE LA REPÚBLICA DOMINICANA</t>
  </si>
  <si>
    <t>80-AMPLIACIÓN DEL PLANTEL EDUCATIVO PARA INICIAL RAFAELA ANTONIA JOSÉFINA UREÑA BÁEZ (DOÑA SOCORRO), DISTRITO NACIONAL.</t>
  </si>
  <si>
    <t>82-AMPLIACIÓN DEL PLANTEL EDUCATIVO PARA INICIAL FRANCISCO ULISES DOMÍNGUEZ, MUNICIPIO SANTO DOMINGO DE GUZMÁN,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</si>
  <si>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</si>
  <si>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</si>
  <si>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17-CONSTRUCCIÓN REHABILITACION Y REMODELACIÓN DE LA IGLESIA EL BUEN PASTOR, PROVINCIA AZUA.</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</si>
  <si>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</si>
  <si>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</si>
  <si>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</si>
  <si>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</si>
  <si>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</si>
  <si>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</si>
  <si>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</si>
  <si>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44-AMPLIACIÓN DEL PLANTEL EDUCATIVO PARA INICIAL ENRIQUILLO, MUNICIPIO TAMAYO, PROVINCIA BAORUCO.</t>
  </si>
  <si>
    <t>34-CONSTRUCCIÓN DEL MATADERO DE LA PROVINCIA BARAHONA</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</si>
  <si>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</si>
  <si>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</si>
  <si>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</si>
  <si>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</si>
  <si>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</si>
  <si>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</si>
  <si>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</si>
  <si>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</si>
  <si>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</si>
  <si>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</si>
  <si>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</si>
  <si>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56-AMPLIACIÓN DEL PLANTEL EDUCATIVO PARA INICIAL LAS MERCEDES, MUNICIPIO DUVERGÉ, PROVINCIA INDEPENDENCIA.</t>
  </si>
  <si>
    <t>68-AMPLIACIÓN DEL PLANTEL EDUCATIVO PARA INICIAL PEDRO MARÍA BURGOS, MUNICIPIO NAGUA,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</si>
  <si>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</si>
  <si>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</si>
  <si>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</si>
  <si>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75-AMPLIACIÓN DEL PLANTEL EDUCATIVO PARA INICIAL EL POZO, MUNICIPIO EL FACTOR, PROVINCIA MARIA TRINIDAD SANCHEZ.</t>
  </si>
  <si>
    <t>76-AMPLIACIÓN DEL PLANTEL EDUCATIVO PARA INICIAL CONSUELO PAREDES, MUNICIPIO EL FACTOR, PROVINCIA MARIA TRINIDAD SANCHEZ.</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</si>
  <si>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</si>
  <si>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</si>
  <si>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</si>
  <si>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</si>
  <si>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48-AMPLIACIÓN DEL PLANTEL EDUCATIVO PARA INICIAL ROSA EMILIA RODRÍGUEZ CRUZ, MUNICIPIO GUAYUBÍN, PROVINCIA MONTE CRISTI.</t>
  </si>
  <si>
    <t>50-AMPLIACIÓN DEL PLANTEL EDUCATIVO PARA INICIAL LA GUAJACA,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</si>
  <si>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</si>
  <si>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</si>
  <si>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</si>
  <si>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</si>
  <si>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</si>
  <si>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60-AMPLIACIÓN DEL PLANTEL EDUCATIVO PARA INICIAL BARRIO NUEVO VILLA GARCÍA, MUNICIPIO VILLA VÁZQUEZ, PROVINCIA MONTE CRISTI.</t>
  </si>
  <si>
    <t>61-AMPLIACIÓN DEL PLANTEL EDUCATIVO PARA INICIAL JUAN DE JESÚS PIMENTEL, MUNICIPIO VILLA VÁZQUEZ, PROVINCIA MONTE CRISTI.</t>
  </si>
  <si>
    <t>32-REHABILITACIÓN Y CONSTRUCCIÓN PLAZA DE LOS PILONES BANÍ</t>
  </si>
  <si>
    <t>02-AMPLIACIÓN DEL PLANTEL EDUCATIVO PARA INICIAL PROF. MANUEL GÓMEZ POLANCO, MUNICIPIO SOSÚA, PROVINCIA PUERTO PLATA.</t>
  </si>
  <si>
    <t>03-AMPLIACIÓN DEL PLANTEL EDUCATIVO PARA INICIAL PROF. JEREMÍAS KERRY GREEN, MUNICIPIO SOSÚA, PROVINCIA PUERTO PLATA.</t>
  </si>
  <si>
    <t>04-AMPLIACIÓN DEL PLANTEL EDUCATIVO PARA INICIAL PROF. JUANA CARABALLO POLANCO, MUNICIPIO PUERTO PLATA,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</si>
  <si>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</si>
  <si>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</si>
  <si>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99-AMPLIACIÓN DEL PLANTEL EDUCATIVO PARA INICIAL ENRIQUETA OMLER, MUNICIPIO SOSÚA, PROVINCIA PUERTO PLATA.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</si>
  <si>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</si>
  <si>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</si>
  <si>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</si>
  <si>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</si>
  <si>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</si>
  <si>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</si>
  <si>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</si>
  <si>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</si>
  <si>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42-AMPLIACIÓN DEL PLANTEL EDUCATIVO PARA INICIAL HEROÍNA DÍAZ, MUNICIPIO FANTINO,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</si>
  <si>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</si>
  <si>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</si>
  <si>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</si>
  <si>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</si>
  <si>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</si>
  <si>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</si>
  <si>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</si>
  <si>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66-AMPLIACIÓN DEL PLANTEL EDUCATIVO PARA INICIAL PROF. EUGENIO GENAO REYES, MUNICIPIO LA MATA, PROVINCIA SANCHEZ RAMIREZ.</t>
  </si>
  <si>
    <t>67-AMPLIACIÓN DEL PLANTEL EDUCATIVO PARA INICIAL PROYECTO AGRARIO, MUNICIPIO LA MATA, PROVINCIA SANCHEZ RAMIREZ.</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</si>
  <si>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</si>
  <si>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</si>
  <si>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</si>
  <si>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51-AMPLIACIÓN DEL PLANTEL EDUCATIVO PARA INICIAL PEDRO ANTONIO BOBEA, MUNICIPIO BONAO, PROVINCIA MONSEÑOR NOUEL.</t>
  </si>
  <si>
    <t>53-AMPLIACIÓN DEL PLANTEL EDUCATIVO PARA INICIAL ARROYO TORO ARRIBA, MUNICIPIO BONAO, PROVINCIA MONSEÑOR NOUEL.</t>
  </si>
  <si>
    <t>57-AMPLIACIÓN DEL PLANTEL EDUCATIVO PARA INICIAL JUAN BAUTISTA RODRÍGUEZ, MUNICIPIO MAIMÓN, PROVINCIA MONSEÑOR NOUEL.</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</si>
  <si>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</si>
  <si>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</si>
  <si>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</si>
  <si>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</si>
  <si>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</si>
  <si>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59-AMPLIACIÓN DEL PLANTEL EDUCATIVO PARA INICIAL FRAY PEDRO DE CÓRDOVA, MUNICIPIO YAMASÁ, PROVINCIA MONTE PLATA.</t>
  </si>
  <si>
    <t>64-AMPLIACIÓN DEL PLANTEL EDUCATIVO PARA INICIAL BATEY EL CAÑO, MUNICIPIO YAMASÁ, PROVINCIA MONTE PLATA.</t>
  </si>
  <si>
    <t>74-AMPLIACIÓN DEL PLANTEL EDUCATIVO PARA INICIAL EL BOSQUE, MUNICIPIO MONTE PLATA, PROVINCIA MONTE PLATA.</t>
  </si>
  <si>
    <t>80-AMPLIACIÓN DEL PLANTEL EDUCATIVO PARA INICIAL CRUCE DE PAYABO, MUNICIPIO MONTE PLATA, PROVINCIA MONTE PLATA.</t>
  </si>
  <si>
    <t>92-AMPLIACIÓN DEL PLANTEL EDUCATIVO PARA INICIAL MARTÍN FERRER DE LOS SANTOS, MUNICIPIO PERALVILLO, PROVINCIA MONTE PLATA.</t>
  </si>
  <si>
    <t>26-AMPLIACIÓN DEL PLANTEL EDUCATIVO PARA INICIAL EL ROSARIO, MUNICIPIO SANTO DOMINGO NORTE, PROVINCIA SANTO DOMINGO.</t>
  </si>
  <si>
    <t>28-AMPLIACIÓN DEL PLANTEL EDUCATIVO PARA INICIAL EL OCHO, MUNICIPIO SANTO DOMINGO NORTE, PROVINCIA SANTO DOMINGO.</t>
  </si>
  <si>
    <t>29-AMPLIACIÓN DEL PLANTEL EDUCATIVO PARA INICIAL AVE MARÍA, MUNICIPIO SANTO DOMINGO NORTE, PROVINCIA SANTO DOMINGO.</t>
  </si>
  <si>
    <t>85-AMPLIACIÓN DEL PLANTEL EDUCATIVO PARA INICIAL EMMA BALAGUER, MUNICIPIO SANTO DOMINGO OESTE, PROVINCIA SANTO DOMINGO.</t>
  </si>
  <si>
    <t>87-AMPLIACIÓN DEL PLANTEL EDUCATIVO PARA INICIAL ROSARIO EVANGELINA SOLANO - HATO NUEVO MANOGUAYABO, MUNICIPIO SANTO DOMINGO OESTE, PROVINCIA SANTO DOMINGO.</t>
  </si>
  <si>
    <t>89-AMPLIACIÓN DEL PLANTEL EDUCATIVO PARA INICIAL PROF. MARÍA AMADA RAMÍREZ DÍAZ,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</si>
  <si>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</si>
  <si>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</si>
  <si>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95-AMPLIACIÓN DEL PLANTEL EDUCATIVO PARA INICIAL JUANA DE ARCO,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</si>
  <si>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</si>
  <si>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</si>
  <si>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44-AMPLIACIÓN DEL PLANTEL EDUCATIVO PARA INICIAL PROF. VICTORIANA SANCIÓN BECO, MUNICIPIO SANTO DOMINGO ESTE, PROVINCIA SANTO DOMINGO.</t>
  </si>
  <si>
    <t>4.5.05-Familia e hijos</t>
  </si>
  <si>
    <t>90-CONSTRUCCIÓN DE LA CIUDAD SANITARIA DR. LUIS E. AYBAR, DISTRITO NACIONAL</t>
  </si>
  <si>
    <t>05-CONSTRUCCIÓN DE ECO-HÁBITAT INTEGRAL PARA FAMILIAS EN CONDICIONES DE VULNERABILIDAD EN EL MUNICIPIO EL SEIBO, PROVINCIA EL SEIBO</t>
  </si>
  <si>
    <t>40-CONSTRUCCIÓN EDIFICIO DE ASOCIACIÓN DOMINICANA DE PRENSA TURÍSTICA ADOMPRETUR, MUNICIPIO PUERTO PLATA</t>
  </si>
  <si>
    <t>3.1.03-Ordenación de aguas residuales, drenaje y alcantarillado</t>
  </si>
  <si>
    <t>74-REMODELACIÓN  DE EDIFICIO SEDE CENTRAL DEL MINISTERIO DE OBRAS, PÚBLICAS Y COMUNICACIONES (MOPC), DISTRITO NACIONAL</t>
  </si>
  <si>
    <t>73-CONSTRUCCIÓN DEL PLAY DE BÉISBOL DEL MUNICIPIO DE SABANA LARGA, PROVINCIA SAN JOSÉ DE OCOA</t>
  </si>
  <si>
    <t>36-RECONSTRUCCIÓN DE LA INFRAESTRUCTURA VIAL URBANA DEL MUNICIPIO GUAYABAL, PROVINCIA AZUA</t>
  </si>
  <si>
    <t>39-RECONSTRUCCIÓN DE LA INFRAESTRUCTURA VIAL URBANA DEL MUNICIPIO ESTEBANIA, PROVINCIA AZUA</t>
  </si>
  <si>
    <t>42-RECONSTRUCCIÓN DE LA INFRAESTRUCTURA VIAL URBANA DEL MUNICIPIO PERALTA, PROVINCIA AZUA</t>
  </si>
  <si>
    <t>75-RECONSTRUCCIÓN DE LA INFRAESTRUCTURA VIAL URBANA DEL MUNICIPIO LOS RIOS, PROVINCIA BAHORUCO</t>
  </si>
  <si>
    <t>14-RECONSTRUCCIÓN DE LA INFRAESTRUCTURA VIAL URBANA DEL MUNICIPIO RESTAURACIÓN, PROVINCIA DAJABÓN</t>
  </si>
  <si>
    <t>27-RECONSTRUCCIÓN DE LA INFRAESTRUCTURA VIAL URBANA DEL MUNICIPIO LAS GUARANAS, PROVINCIA DUARTE</t>
  </si>
  <si>
    <t>81-RECONSTRUCCIÓN DE LA INFRAESTRUCTURA VIAL URBANA DEL MUNICIPIO CASTILLO, PROVINCIA DUARTE</t>
  </si>
  <si>
    <t>83-RECONSTRUCCIÓN DE LA INFRAESTRUCTURA VIAL URBANA DEL MUNICIPIO VILLA RIVA, PROVINCIA DUARTE</t>
  </si>
  <si>
    <t>67-RECONSTRUCCIÓN DE LA INFRAESTRUCTURA VIAL URBANA DEL MUNICIPIO EL SEIBO, PROVINCIA EL SEIBO</t>
  </si>
  <si>
    <t>68-RECONSTRUCCIÓN DE LA INFRAESTRUCTURA VIAL URBANA DEL MUNICIPIO MICHES, PROVINCIA EL SEIBO</t>
  </si>
  <si>
    <t>84-RECONSTRUCCIÓN DE LA INFRAESTRUCTURA VIAL URBANA DEL MUNICIPIO JAMAO AL NORTE, PROVINCIA ESPAILLAT</t>
  </si>
  <si>
    <t>38-RECONSTRUCCIÓN DE LA INFRAESTRUCTURA VIAL URBANA DEL MUNICIPIO LA DESCUBIERTA, PROVINCIA INDEPENDENCIA</t>
  </si>
  <si>
    <t>87-RECONSTRUCCIÓN DE LA INFRAESTRUCTURA VIAL URBANA DEL MUNICIPIO CRISTÓBAL, PROVINCIA INDEPENDENCIA</t>
  </si>
  <si>
    <t>90-RECONSTRUCCIÓN DE LA INFRAESTRUCTURA VIAL URBANA DEL MUNICIPIO POSTRER RÍO, PROVINCIA INDEPENDENCIA</t>
  </si>
  <si>
    <t>66-RECONSTRUCCIÓN DE LA INFRAESTRUCTURA VIAL URBANA DEL MUNICIPIO SAN RAFAEL DE YUMA, PROVINCIA LA ALTAGRACIA</t>
  </si>
  <si>
    <t>64-RECONSTRUCCIÓN  DE LA INFRAESTRUCTURA VIAL URBANA DEL MUNICIPIO GUAYMATE, PROVINCIA LA ROMANA</t>
  </si>
  <si>
    <t>35-RECONSTRUCCIÓN DE PUENTE AFECTADO POR LA VAGUADA DE ABRIL 2022, SOBRE EL RIO ARROYO LOS CHARCOS, MUNICIPIO CONCEPCIÓN DE LA VEGA, PROVINCIA LA VEGA</t>
  </si>
  <si>
    <t>46-RECONSTRUCCIÓN DE LA INFRAESTRUCTURA VIAL URBANA DEL MUNICIPIO CONSTANZA, PROVINCIA LA VEGA</t>
  </si>
  <si>
    <t>50-RECONSTRUCCIÓN DE LA INFRAESTRUCTURA VIAL URBANA DEL MUNICIPIO JIMA ABAJO, PROVINCIA LA VEGA</t>
  </si>
  <si>
    <t>73-RECONSTRUCCIÓN DE LA INFRAESTRUCTURA VIAL URBANA DEL MUNICIPIO CABRERA, PROVINCIA MARÍA TRINIDAD SÁNCHEZ</t>
  </si>
  <si>
    <t>97-RECONSTRUCCIÓN DE LA INFRAESTRUCTURA VIAL URBANA DEL MUNICIPIO EL FACTOR, PROVINCIA MARÍA TRINIDAD SÁNCHEZ</t>
  </si>
  <si>
    <t>79-RECONSTRUCCIÓN DE LA INFRAESTRUCTURA VIAL URBANA DEL MUNICIPIO GUAYUBIN, PROVINCIA MONTE CRISTI</t>
  </si>
  <si>
    <t>92-RECONSTRUCCIÓN DE LA INFRAESTRUCTURA VIAL URBANA DEL MUNICIPIO VILLA VÁZQUEZ, PROVINCIA MONTE CRISTI</t>
  </si>
  <si>
    <t>37-RECONSTRUCCIÓN DE LA INFRAESTRUCTURA VIAL URBANA DEL MUNICIPIO OVIEDO, PROVINCIA PEDERNALES</t>
  </si>
  <si>
    <t>57-RECONSTRUCCIÓN DE LA INFRAESTRUCTURA VIAL URBANA DEL MUNICIPIO NIZAO, PROVINCIA PERAVIA</t>
  </si>
  <si>
    <t>24-RECONSTRUCCIÓN DE LA INFRAESTRUCTURA VIAL URBANA DEL MUNICIPIO VILLA MONTELLANO, PROVINCIA PUERTO PLATA</t>
  </si>
  <si>
    <t>12-RECONSTRUCCIÓN DE LA INFRAESTRUCTURA VIAL URBANA DEL MUNICIPIO SÁNCHEZ, PROVINCIA SAMANÁ</t>
  </si>
  <si>
    <t>96-RECONSTRUCCIÓN DE LA INFRAESTRUCTURA VIAL URBANA DEL MUNICIPIO DE LAS TERRENAS, PROVINCIA SAMANÁ</t>
  </si>
  <si>
    <t>18-RECONSTRUCCIÓN DE LA INFRAESTRUCTURA VIAL URBANA DEL MUNICIPIO VALLEJUELO, PROVINCIA SAN JUAN</t>
  </si>
  <si>
    <t>19-RECONSTRUCCIÓN DE LA INFRAESTRUCTURA VIAL URBANA DEL MUNICIPIO LAS MATAS DE FARFÁN, PROVINCIA SAN JUAN.</t>
  </si>
  <si>
    <t>61-RECONSTRUCCIÓN DE LA INFRAESTRUCTURA VIAL URBANA DEL MUNICIPIO LOS LLANOS, PROVINCIA SAN PEDRO DE MACORÍS</t>
  </si>
  <si>
    <t>71-RECONSTRUCCIÓN DE INFRAESTRUCTURA VIAL URBANA DEL MUNICIPIO CEVICOS, PROVINCIA SÁNCHEZ RAMÍREZ.</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</si>
  <si>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</si>
  <si>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</si>
  <si>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</si>
  <si>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48-RECONSTRUCCIÓN DE LA INFRAESTRUCTURA VIAL URBANA DEL MUNICIPIO PIEDRA BLANCA, PROVINCIA MONSEÑOR NOUEL</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</si>
  <si>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</si>
  <si>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</si>
  <si>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</si>
  <si>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15-RECONSTRUCCIÓN DE LA INFRAESTRUCTURA VIAL URBANA DEL MUNICIPIO EL VALLE, PROVINCIA HATO MAYOR</t>
  </si>
  <si>
    <t>25-REPARACIÓN DEL HOGAR DE ANCIANOS SAN FRANCISCO DE ASÍS, DISTRITO NACIONAL</t>
  </si>
  <si>
    <t>33-REHABILITACIÓN Y CONSTRUCCIÓN LABORATORIO DE MECANICA DE SUELO DEL MINISTERIO DE OBRAS PÚBLICAS Y COMUNICACIONES</t>
  </si>
  <si>
    <t>25-AMPLIACIÓN DEL PLANTEL EDUCATIVO PARA INICIAL SILVESTRE ANTONIO GUZMÁN FERNÁNDEZ, MUNICIPIO AZUA, PROVINCIA AZUA.</t>
  </si>
  <si>
    <t>26-AMPLIACIÓN DEL PLANTEL EDUCATIVO PARA INICIAL MARTINA DE LOS SANTOS QUEVEDO, MUNICIPIO AZUA, PROVINCIA AZUA.</t>
  </si>
  <si>
    <t>04-AMPLIACIÓN DEL PLANTEL EDUCATIVO PARA INICIAL  GREGORIO LUPERÓN, MUNICIPIO LOS RÍOS, PROVINCIA BAHORUCO.</t>
  </si>
  <si>
    <t>46-AMPLIACIÓN DEL PLANTEL EDUCATIVO PARA INICIAL ANACAONA, MUNICIPIO VILLA JARAGUA, PROVINCIA BAORUCO.</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</si>
  <si>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</si>
  <si>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</si>
  <si>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</si>
  <si>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32-AMPLIACIÓN DEL PLANTEL EDUCATIVO PARA INICIAL LUIS ALBERTO WEBER, MUNICIPIO EUGENIO MARÍA DE HOSTOS, PROVINCIA DUARTE.</t>
  </si>
  <si>
    <t>57-AMPLIACIÓN DEL PLANTEL EDUCATIVO PARA INICIAL JOSÉ CASTILLO REYES, MUNICIPIO SAN FRANCISCO DE MACORÍS, PROVINCIA DUARTE.</t>
  </si>
  <si>
    <t>07-RECONSTRUCCIÓN DE LA INFRAESTRUCTURA VIAL URBANA DEL MUNICIPIO BANICA, PROVINCIA ELIAS PIÑA</t>
  </si>
  <si>
    <t>70-RECONSTRUCCIÓN DE LA INFRAESTRUCTURA VIAL URBANA DEL MUNICIPIO CAYETANO GERMOSEN, PROVINCIA ESPAILLAT</t>
  </si>
  <si>
    <t>07-AMPLIACIÓN DEL PLANTEL EDUCATIVO PARA INICIAL PROF. NELIS MARINA CARABALLO PEREZ, MUNICIPIO JIMANÍ, PROVINCIA INDEPENDENCIA.</t>
  </si>
  <si>
    <t>19-AMPLIACIÓN DEL PLANTEL EDUCATIVO PARA INICIAL BATEY 18, MUNICIPIO GUAYMATE, PROVINCIA LA ROMANA.</t>
  </si>
  <si>
    <t>38-CONSTRUCCIÓN PASARELA PEATONAL Y OBRAS ANEXAS ALREDEDOR DEL RÍO SALADO, MUNICIPIO LA ROMANA, PROVINCIA LA ROMANA</t>
  </si>
  <si>
    <t>09-AMPLIACIÓN DEL PLANTEL EDUCATIVO PARA INICIAL PROF. ANA JULIA DÍAZ LUNA , MUNICIPIO LA VEGA, PROVINCIA LA VEGA.</t>
  </si>
  <si>
    <t>15-CONSTRUCCIÓN DE PLANTELES EDUCATIVOS EN LA PROVINCIA MARIA TRINIDAD SÁNCHEZ (FASE 3 )</t>
  </si>
  <si>
    <t>01-AMPLIACIÓN DEL PLANTEL EDUCATIVO PARA INICIAL GOZUELA, MUNICIPIO PEPILLO SALCEDO, PROVINCIA MONTE CRISTI.</t>
  </si>
  <si>
    <t>17-RECONSTRUCCIÓN DE LA INFRAESTRUCTURA VIAL URBANA DEL MUNICIPIO LAS MATAS DE SANTA CRUZ, PROVINCIA MONTE CRISTI</t>
  </si>
  <si>
    <t>47-AMPLIACIÓN DEL PLANTEL EDUCATIVO PARA INICIAL BATEY WALTERIO , MUNICIPIO MONTE CRISTI, PROVINCIA MONTE CRISTI.</t>
  </si>
  <si>
    <t>49-AMPLIACIÓN DEL PLANTEL EDUCATIVO PARA INICIAL LOS YAGUARIZOS, MUNICIPIO BANÍ, PROVINCIA PERAVIA.</t>
  </si>
  <si>
    <t>08-AMPLIACIÓN DEL PLANTEL EDUCATIVO PARA INICIAL SILVANO REYNOSO, MUNICIPIO VILLA ISABELA, PROVINCIA PUERTO PLATA.</t>
  </si>
  <si>
    <t>40-RECONSTRUCCIÓN DE LA INFRAESTRUCTURA VIAL URBANA DEL MUNICIPIO DE SALCEDO, PROVINCIA HERMANAS MIRABAL</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</si>
  <si>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</si>
  <si>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</si>
  <si>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</si>
  <si>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</si>
  <si>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</si>
  <si>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46-AMPLIACIÓN DEL PLANTEL EDUCATIVO PARA INICIAL JOSÉ DE JESÚS GERMOSO VÁSQUEZ, MUNICIPIO SANTIAGO, PROVINCIA SANTIAGO.</t>
  </si>
  <si>
    <t>70-AMPLIACIÓN DEL PLANTEL EDUCATIVO PARA INICIAL BAO, MUNICIPIO JÁNICO, PROVINCIA SANTIAGO.</t>
  </si>
  <si>
    <t>88-AMPLIACIÓN DEL PLANTEL EDUCATIVO PARA INICIAL PROF. FRANCISCA HERNÁNDEZ, MUNICIPIO LICEY AL MEDIO, PROVINCIA SANTIAGO.</t>
  </si>
  <si>
    <t>30-AMPLIACIÓN DEL PLANTEL EDUCATIVO PARA INICIAL ARROYO BLANCO, MUNICIPIO SAN IGNACIO DE SABANETA, PROVINCIA SANTIAGO RODRIGUEZ.</t>
  </si>
  <si>
    <t>17-AMPLIACIÓN DEL PLANTEL EDUCATIVO PARA INICIAL JUAN PABLO DUARTE, MUNICIPIO MAO, PROVINCIA VALVERDE.</t>
  </si>
  <si>
    <t>16-RECONSTRUCCIÓN DE LA INFRAESTRUCTURA VIAL URBANA DEL MUNICIPIO DE SABANA LA MAR,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</si>
  <si>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</si>
  <si>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</si>
  <si>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01-MEJORAMIENTO DE 100,000 VIVIENDAS EN LA REPÚBLICA DOMINICANA</t>
  </si>
  <si>
    <t>07-CONSTRUCCIÓN EDIFICIO PARA SALONES PARROQUIALES, PARROQUIA STELLA MARIS, MUNICIPIO SANTO DOMINGO ESTE.</t>
  </si>
  <si>
    <t>11-AMPLIACIÓN DEL PLANTEL EDUCATIVO PARA INICIAL MÁXIMO GOMEZ - EL VIGÍA, MUNICIPIO BOCA CHICA, PROVINCIA SANTO DOMINGO.</t>
  </si>
  <si>
    <t>16-AMPLIACIÓN DEL PLANTEL EDUCATIVO PARA INICIAL AURA ALTAGRACIA BENZANT, MUNICIPIO BOCA CHICA, PROVINCIA SANTO DOMINGO.</t>
  </si>
  <si>
    <t>51-RECONSTRUCCIÓN AVENIDA ECOLÓGICA HASTA LA CIUDAD JUAN BOSCH, SANTO DOMINGO</t>
  </si>
  <si>
    <t>54-CONSTRUCCIÓN AVENIDA DEL NUEVO CAMINO</t>
  </si>
  <si>
    <t>96-RECONSTRUCCIÓN DE LA INFRAESTRUCTURA VIAL URBANA DEL MUNICIPIO DE LOS ALCARRIZOS, PROVINCIA SANTO DOMINGO</t>
  </si>
  <si>
    <t>02-FORTALECIMIENTO DE LA CRIANZA OVICAPRINA EN LA REGIÓN FRONTERIZA DE LA RD</t>
  </si>
  <si>
    <t>21-MEJORAMIENTO  EN CAMBIO DE 25,000 PISOS DE TIERRA POR PISO DE CEMENTO A NIVEL NACIONAL</t>
  </si>
  <si>
    <t>43-RECONSTRUCCIÓN DE LA INFRAESTRUCTURA VIAL URBANA DEL MUNICIPIO TÁBARA ARRIBA, PROVINCIA AZUA</t>
  </si>
  <si>
    <t>93-RECONSTRUCCIÓN DE LA INFRAESTRUCTURA VIAL URBANA DEL MUNICIPIO LAS YAYAS DE VIAJAMA, PROVINCIA AZUA</t>
  </si>
  <si>
    <t>72-RECONSTRUCCIÓN DE LA INFRAESTRUCTURA VIAL URBANA DEL MUNICIPIO LAS SALINAS, PROVINCIA BARAHONA</t>
  </si>
  <si>
    <t>28-RECONSTRUCCIÓN DE LA INFRAESTRUCTURA VIAL URBANA DEL MUNICIPIO PIMENTEL, PROVINCIA DUARTE</t>
  </si>
  <si>
    <t>80-RECONSTRUCCIÓN DE LA INFRAESTRUCTURA VIAL URBANA DEL MUNICIPIO EUGENIO MARIA DE HOSTOS, PROVINCIA DUARTE</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</si>
  <si>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</si>
  <si>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</si>
  <si>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</si>
  <si>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85-RECONSTRUCCIÓN DE LA INFRAESTRUCTURA VIAL URBANA DEL MUNICIPIO CASTAÑUELAS, PROVINCIA MONTE CRISTI</t>
  </si>
  <si>
    <t>91-RECONSTRUCCIÓN DE LA INFRAESTRUCTURA VIAL URBANA DEL MUNICIPIO PEPILLO SALCEDO, PROVINCIA MONTE CRISTI</t>
  </si>
  <si>
    <t>86-RECONSTRUCCIÓN DE LA INFRAESTRUCTURA VIAL URBANA DEL MUNICIPIO SOSÚA, PROVINCIA PUERTO PLATA</t>
  </si>
  <si>
    <t>68-CONSTRUCCIÓN MURO DE GAVIONES EN EL PUENTE ARROYO EL PALMAR AFECTADO POR LA VAGUADA DE ABRIL 2022, MUNICIPIO SALCEDO, PROVINCIA HERMANAS MIRABAL</t>
  </si>
  <si>
    <t>52-RECONSTRUCCIÓN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</si>
  <si>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</si>
  <si>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26-CONSTRUCCIÓN DE LOS ENLACES Y EL PUENTE SOBRE EL RÍO LA LEONORA EN LA CARRETERA LOS BOTADOS, MUNICIPIO DE YAMASÁ, PROVINCIA MONTE PLATA</t>
  </si>
  <si>
    <t>49-RECONSTRUCCIÓN DEL CAMINO VECINAL SABANA GRANDE DE BOYÁ-AUTOPISTA JUAN PABLO II (AVENIDA DUARTE), PROVINCIA MONTE PLATA.</t>
  </si>
  <si>
    <t>56-RECONSTRUCCIÓN CAMINO VECINAL DON JUAN-CENTRO DON JUAN AFECTADO POR EL HURACAN FIONA, MUNICIPIO MONTE PLATA, PROVINCIA MONTE PLATA</t>
  </si>
  <si>
    <t>79-RECONSTRUCCIÓN CARRETERA LOS CORAZONES-LOS BARRACOS, AFECTADA POR VAGUADA DE ABRIL 2022, MUNICIPIO SANTA CRUZ DE EL SEIBO, PROVINCIA EL SEIBO</t>
  </si>
  <si>
    <t>52-RECONSTRUCCIÓN DEL CAMINO VECINAL EL CACIQUE AFECTADO POR LA VAGUADA DE ABRIL 2022, MUNICIPIO MOCA, PROVINCIA ESPAILLAT</t>
  </si>
  <si>
    <t>40-CONSTRUCCIÓN DE TEMPLOS, CASAS CURIALES Y OFICINAS PARROQUIALES, PROVINCIA SANTO DOMINGO</t>
  </si>
  <si>
    <t>1.3.06-Reducción del riesgo de desastres no climáticos</t>
  </si>
  <si>
    <t>2.2.04-Conservación, ampliación y explotación racionalizada de reservas forestales.</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</si>
  <si>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</si>
  <si>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</si>
  <si>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</si>
  <si>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</si>
  <si>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</si>
  <si>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</si>
  <si>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</si>
  <si>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40-RECONSTRUCCIÓN DE LA INFRAESTRUCTURA VIAL URBANA DEL MUNICIPIO SABANA YEGUA, PROVINCIA AZUA.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</si>
  <si>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</si>
  <si>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</si>
  <si>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70-CONSTRUCCIÓN LA CASA DEL MANÍ, MUNICIPIO EL PINO, PROVINCIA DAJABON</t>
  </si>
  <si>
    <t>03-RECONSTRUCCIÓN DE PUENTE ALCANTARILLA DE CAJÓN SOBRE EL RÍO CEMI, MUNICIPIO DE EUGENIO MARÍA DE HOSTOS, PROVINCIA DUARTE</t>
  </si>
  <si>
    <t>74-RECONSTRUCCIÓN DEL TRAMO CARRETERA LAS TARANAS PROXIMO AL PUENTE SOBRE EL RÍO BAIGUATE, PROVINCIA DUARTE</t>
  </si>
  <si>
    <t>84-CONSTRUCCIÓN PUENTE DE HORMIGÓN POSTENSADO SOBRE RÍO CUABA AFECTADO POR LA VAGUADA DE ABRIL 2022, MUNICIPIO SAN FRANCISCO DE MACORÍS, PROVINCIA DUARTE</t>
  </si>
  <si>
    <t>95-RECONSTRUCCIÓN DEL TRAMO VIAL CALLE 1, COMUNIDAD SANCHI PRÓXIMO AL PLAY SANTA LUISA, MUNICIPIO SAN FRANCISCO DE MACORÍS, PROVINCIA DUARTE</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</si>
  <si>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</si>
  <si>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</si>
  <si>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71-RECONSTRUCCIÓN PUENTE SOBRE EL ARROYO FORTUNATO, AFECTADO POR EL HURACAN FIONA, MUNICIPIO MICHES,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</si>
  <si>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</si>
  <si>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</si>
  <si>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</si>
  <si>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</si>
  <si>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</si>
  <si>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</si>
  <si>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</si>
  <si>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32-CONSTRUCCIÓN DE PUENTE BADEN DE TUBOS AFECTADO POR LA VAGUADA DE ABRIL 2022 EN RIO VERDE, CARRETERA MANGA LARGA, PROVINCIA LA VEGA</t>
  </si>
  <si>
    <t>42-CONSTRUCCIÓN CAPILLA SABANA REY LA ROMERA, DISTRITO MUNICIPAL EL RANCHITO, MUNICIPIO LA VEGA</t>
  </si>
  <si>
    <t>51-CONSTRUCCIÓN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</si>
  <si>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</si>
  <si>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</si>
  <si>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</si>
  <si>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</si>
  <si>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78-RECONSTRUCCIÓN CARRETERA SABANA REY - LOS SOLARES AFECTADO POR LA VAGUADA DE ABRIL 2022, MUNICIPIO LA VEGA, PROVINCIA LA VEGA</t>
  </si>
  <si>
    <t>62-RECONSTRUCCIÓN CAMINO VECINAL CRUCE RÍO SAN JUAN-SAN RAFAEL, AFECTADO POR EL HURACAN FIONA, MUNICIPIO RIO SAN JUAN, PROVINCIA MARÍA TRINIDAD SÁNCHEZ</t>
  </si>
  <si>
    <t>66-CONSTRUCCIÓN DESTACAMENTO POLICIAL EN LA COMUNIDAD SAN JOSE DE PASTRANA, MUNICIPIO CABRERA, PROVINCIA MARIA TRINIDAD SANCHEZ</t>
  </si>
  <si>
    <t>77-RECONSTRUCCIÓN DEL CAMINO VECINAL NAGUA - LAS CORCOVAS AFECTADO POR LA VAGUADA DE ABRIL 2022, MUNICIPIO DE NAGUA, PROVINCIA MARÍA TRINIDAD SANCHEZ</t>
  </si>
  <si>
    <t>43-CONSTRUCCIÓN ESTADIO DE SÓFTBOL VILLA GÜERA, MUNICIPIO BANÍ, PROVINCIA PERAVIA</t>
  </si>
  <si>
    <t>44-CONSTRUCCIÓN CAMPO DE BÉISBOL NELSON MATEO, D.M. PIZARRETE, MUNICIPIO NIZAO, PROVINCIA PERAVIA.</t>
  </si>
  <si>
    <t>47-CONSTRUCCIÓN CAMPO DE BÉISBOL RAMON PIMENTEL, SECCION LA MONTERIA, MUNICIPIO BANI.</t>
  </si>
  <si>
    <t>50-CONSTRUCCIÓN ESTADIO DE BÉISBOL FELLO SOTO, D. M. SABANA BUEY, MUNICIPIO BANÍ, PROVINCIA PERAVIA</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</si>
  <si>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</si>
  <si>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</si>
  <si>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37-RECONSTRUCCIÓN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</si>
  <si>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</si>
  <si>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56-CONSTRUCCIÓN MUROS DE GAVIONES EN EL PUENTE SOBRE EL RIO CENOVI AFECTADO POR LA VAGUADA DE ABRIL 2022, MUNICIPIO VILLA TAPIA, PROVINCIA HERMANAS MIRABAL</t>
  </si>
  <si>
    <t>64-CONSTRUCCIÓN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</si>
  <si>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</si>
  <si>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</si>
  <si>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47-RECONSTRUCCIÓN DEL CAMINO EL VALLE-LA LAGUNA, MUNICIPIO SAMANÁ, PROVINCIA SAMANÁ</t>
  </si>
  <si>
    <t>14-REHABILITACIÓN EDIFICIOS DE VIVIENDAS LOS NOVA, SAN CRISTÓBAL   PROVINCIA SAN CRISTÓBAL</t>
  </si>
  <si>
    <t>40-CONSTRUCCIÓN DEL PUENTE MONTE COCA AFECTADO POR LA VAGUADA DE ABRIL 2022, CARRETERA SAN PEDRO DE MACORIS, MUNICIPIO SAN PEDRO DE MACORIS, PROVINCIA SAN PEDRO DE MACORIS</t>
  </si>
  <si>
    <t>56-RECONSTRUCCIÓN DE LA INFRAESTRUCTURA VIAL URBANA DEL MUNICIPIO VILLA LA MATA, PROVINCIA SANCHEZ RAMIREZ</t>
  </si>
  <si>
    <t>79-CONSTRUCCIÓN PUENTE MIXTO SOBRE RIO MAGUACA AFECTADO POR LA VAGUADA DE ABRIL 2022, CARRETERA COTUI PLATANAL, MUNICIPIO COTUI, PROVINCIA SANCHEZ RAMIREZ</t>
  </si>
  <si>
    <t>41-REMODELACIÓN PARQUE CENTRAL D.M. AMINA, MUNICIPIO MAO, PROVINCIA VALVERDE</t>
  </si>
  <si>
    <t>15-CONSTRUCCIÓN PUENTE BADEN TUBULAR AFECTADO POR LA VAGUADA DE ABRIL 2022 EN ARROYO TORO,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</si>
  <si>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</si>
  <si>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</si>
  <si>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41-RECONSTRUCCIÓN DEL PUENTE SOBRE EL RIO EL COROZO AFECTADO POR LA VAGUADA DE ABRIL 2022, EN LA CARRETERA HACIENDA ESTRELLA, MUNICIPIO MONTE PLATA, PROVINCIA MONTE PLATA</t>
  </si>
  <si>
    <t>46-CONSTRUCCIÓN CAMPO DE BÉISBOL EN EL MUNICIPIO PERALVILLO, PROVINCIA MONTE PLATA.</t>
  </si>
  <si>
    <t>51-CONSTRUCCIÓN CAMPO DE BÉISBOL SABANA DE PAYABO, MUNICIPIO MONTE PLATA, PROVINCIA MONTE PLATA.</t>
  </si>
  <si>
    <t>61-AMPLIACIÓN DEL PLANTEL EDUCATIVO PARA INICIAL PROF. JUAN EMILIO BOSCH GAVIÑO, MUNICIPIO SABANA GRANDE DE BOYA, PROVINCIA MONTE PLATA</t>
  </si>
  <si>
    <t>65-CONSTRUCCIÓN CANCHA DE BALONCESTO MELLA FANÍ, PARAJE LA LUISA PRIETA, MUNICIPIO MONTE PLATA, PROVINCIA MONTE PLATA.</t>
  </si>
  <si>
    <t>99-RECONSTRUCCIÓN DE LA INFRAESTRUCTURA VIAL URBANA DEL SECTOR PUEBLO NUEVO, DISTRITO MUNICIPAL CHIRINO, MUNICIPIO MONTE PLATA, PROVINCIA MONTE PLATA</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</si>
  <si>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</si>
  <si>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</si>
  <si>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</si>
  <si>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45-CONSTRUCCIÓN DE MURO DE GAVIONES EN ARROYO LA VACA AFECTADO POR LA VAGUADA DE ABRIL 2022, MUNICIPIO SABANA LARGA, PROVINCIA SAN JOSÉ DE OCOA</t>
  </si>
  <si>
    <t>58-RECONSTRUCCIÓN DE LA INFRAESTRUCTURA VIAL URBANA DEL MUNICIPIO RANCHO ARRIBA, PROVINCIA SAN JOSE DE OCOA</t>
  </si>
  <si>
    <t>45-CONSTRUCCIÓN CAMPO DE BÉISBOL EL CAFÉ DE HERRERA,  MUNICIPIO SANTO DOMINGO OESTE, PROVINCIA SANTO DOMINGO</t>
  </si>
  <si>
    <t>49-REMODELACIÓN IGLESIA LA LUZ DEL MUNDO, SECTOR MIRAFLORES, MUNICIPIO SANTO DOMINGO NORTE</t>
  </si>
  <si>
    <t>63-CONSTRUCCIÓN CENTRO COMUNAL DISTRITO MUNICIPAL SAN LUIS, PROVINCIA SANTO DOMINGO</t>
  </si>
  <si>
    <t>64-CONSTRUCCIÓN CENTRO PARROQUIAL DE LA IGLESIA SAN FRANCISCO DE ASÍS, SECTOR LA NUEVA BARQUITA, MUNICIPIO SANTO DOMINGO NORTE</t>
  </si>
  <si>
    <t>58-CONSTRUCCIÓN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</si>
  <si>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</si>
  <si>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09-GESTION DE LA PARTE ALTA Y MEDIA DE LA CUENCA DEL RÍO YAQUE DEL NORTE EN LA VERTIENTE NORTE DE LA CORDILLERA CENTRAL.</t>
  </si>
  <si>
    <t>2.1.4-GRATIFICACIONES Y BONIFICACIONES</t>
  </si>
  <si>
    <t>90-RECONSTRUCCIÓN  DEL CAMINO VECINAL LA GINA - CAMPECHE ABAJO - SABANA GRANDE, MUNICIPIO PIMENTEL, PROVINCIA DUARTE</t>
  </si>
  <si>
    <t>70-RECONSTRUCCIÓN DEL CAMINO VECINAL EL CUEY - EL PALMAR - LOS PRIETOS, MUNICIPIO SANTA CRUZ DE EL SEIBO, PROVINCIA EL SEIBO</t>
  </si>
  <si>
    <t>85-CONSTRUCCIÓN CAMINO VECINAL MANABAO-LA CIÉNEGA, DISTRITO MUNICIPAL MANABAO, PROVINCIA LA VEGA</t>
  </si>
  <si>
    <t>86-RECONSTRUCCIÓN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</si>
  <si>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</si>
  <si>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94-REPARACIÓN DE VIVIENDAS VULNERABLES EN EL MUNICIPIO DE SAN JUAN DE LA MAGUANA, PROVINCIA SAN JUAN</t>
  </si>
  <si>
    <t>56-CONSTRUCCIÓN DE TERMINAL DE CRUCEROS EN EL PUERTO DEL MUNICIPIO SANTA CRUZ DE BARAHONA, PROVINCIA BARAHONA</t>
  </si>
  <si>
    <t>47-CONSTRUCCIÓN DE 3 PLANTELES ESCOLARES EN LA PROVINCIA DAJABON</t>
  </si>
  <si>
    <t>56-CONSTRUCCIÓN DE 1 ESTANCIA INFANTIL EN LA PROVINCIA DE DAJABON (FASE 2)</t>
  </si>
  <si>
    <t>07-CONSTRUCCIÓN DE PLANTELES EDUCATIVOS EN LA PROVINCIA EL SEIBO (FASE 3)</t>
  </si>
  <si>
    <t>81-CONSTRUCCIÓN DE 1 ESTANCIA INFANTIL EN LA PROVINCIA DE INDEPENDENCIA  (FASE 3)</t>
  </si>
  <si>
    <t>86-RECONSTRUCCIÓN DEL CENTRO PSICOSOCIAL EMAUS, MUNICIPIO HIGÜEY, PROVINCIA LA ALTAGRACIA</t>
  </si>
  <si>
    <t>87-REHABILITACIÓN DEL CENTRO PSICOSOCIAL MOCA, MUNICIPIO MOCA, PROVINCIA ESPAILLAT</t>
  </si>
  <si>
    <t>13-CONSTRUCCIÓN DE PLANTELES EDUCATIVOS EN LA PROVINCIA LA ROMANA (FASE 3)</t>
  </si>
  <si>
    <t>57-AMPLIACIÓN Y REHABILITACION DE 22 PLANTELES ECOLARES EN LA PROVINCIA DE LA VEGA</t>
  </si>
  <si>
    <t>18-CONSTRUCCIÓN DE 1 ESTANCIA INFANTIL EN LA PROVINCIA DE MONTE CRISTI</t>
  </si>
  <si>
    <t>57-RECONSTRUCCIÓN DE LAS CALLES DEL CASCO URBANO EN EL MUNICIPIO SAN FELIPE, PROVINCIA PUERTO PLATA.</t>
  </si>
  <si>
    <t>18-CONSTRUCCIÓN DE 11 PLANTELES ESCOLARES EN LA PROVINCIA HERMANAS MIRABAL</t>
  </si>
  <si>
    <t>50-REMODELACIÓN PARROQUIA SANTA BARBARA DE SAMANA, PROVINCIA SAMANA</t>
  </si>
  <si>
    <t>61-RECONSTRUCCIÓN DEL CAMINO DE ACCESO A LA PLAYA CALETA, DISTRITO MUNICIPAL CALETA, PROVINCIA LA ROMANA</t>
  </si>
  <si>
    <t>04-RECONSTRUCCIÓN  DE MUROS DE GAVION EN LA CARRETERA MAGUANA - LA LEONOR, PROVINCIA SANTIAGO RODRÍGUEZ</t>
  </si>
  <si>
    <t>30-REHABILITACIÓN CONSTRUCCIÓN DE 911 EN LA PROVINCIA PUERTO PLATA</t>
  </si>
  <si>
    <t>94-RECONSTRUCCIÓN DE LA CARRETERA VILLA JARAGUA - LAS CAÑITAS, MUNICIPIO VILLA JARAGUA, PROVINCIA BAHORUCO</t>
  </si>
  <si>
    <t>53-RECONSTRUCCIÓN IGLESIA SAN MAURICIO MARTIR, JARDINES DEL NORTE, DISTRITO NACIONAL.</t>
  </si>
  <si>
    <t>20-REHABILITACIÓN MUSEO TRAMPOLIN ZONA COLONIA, DISTRITO NACIONAL</t>
  </si>
  <si>
    <t>22-RECONSTRUCCIÓN MURO DE GAVIÓN AFECTADO POR LA VAGUADA DE ABRIL 2022, EN TRAMO CARRETERO SABANETA - VILLA LOS ALMÁCIGOS, MUNICIPIO LOS ALMÁCIGOS, PROVINCIA SANTIAGO RODRÍGUEZ</t>
  </si>
  <si>
    <t>26-RECONSTRUCCIÓN DE PUENTE PEATONAL EN LA AUTOPISTA JOAQUÍN BALAGUER, ESTANCIA DEL YAQUE, MUNICIPIO VILLA GONZÁLEZ, PROVINCIA SANTIAGO</t>
  </si>
  <si>
    <t>81-CONSTRUCCIÓN DEL CAMINO VECINAL GAUTIER - GUAYABAL - PALOMA TRAMO I, MUNICIPIO SAN PEDRO DE MACORÍS, PROVINCIA SAN PEDRO DE MACORIS</t>
  </si>
  <si>
    <t>27-CONSTRUCCIÓN PUENTE BAJABONICO AFECTADO POR LA VAGUADA DE ABRIL 2022, MUNICIPIO IMBERT, PROVINCIA PUERTO PLATA</t>
  </si>
  <si>
    <t>25-RECONSTRUCCIÓN PUENTE SOBRE ARROYO BAHÍA, CARRETERA BANI - CALDERA, MUNICIPIO BANI, PROVINCIA PERAVIA</t>
  </si>
  <si>
    <t>63-RECONSTRUCCIÓN DEL FRENTE MARITIMO EN EL MUNICIPIO DE PEDERNALES, PROVINCIA PEDERNALES.</t>
  </si>
  <si>
    <t>13-CONSTRUCCIÓN DE UN PUENTE PEATONAL EN EL MUNICIPIO JAQUIMEYES, PROVINCIA BARAHONA</t>
  </si>
  <si>
    <t>42-CONSTRUCCIÓN LABORATORIO NACIONAL DE TAMIZ NEONATAL Y ALTO RIESGO EN SANTO DOMINGO, DISTRITO NACIONAL (ETAPA II)</t>
  </si>
  <si>
    <t>23-RECONSTRUCCIÓN DE PUENTE PEATONAL PRÓXIMO AL PUENTE JUAN PABLO DUARTE, SECTOR VILLA FRANCISCA, DISTRITO NACIONAL</t>
  </si>
  <si>
    <t>39-CONSTRUCCIÓN  DE 3 ESTANCIAS INFANTILES EN LA PROVINCIA DE SAN PEDRO DE MACORIS (FASE 2)</t>
  </si>
  <si>
    <t>11-CONSTRUCCIÓN DE PLANTELES EDUCATIVOS EN LA PROVINCIA HERMANAS MIRABAL (FASE 3)</t>
  </si>
  <si>
    <t>38-CONSTRUCCIÓN DE PLANTELES EDUCATIVOS EN LA PROVINCIA DE ELIAS PIÑA (FASE 2)</t>
  </si>
  <si>
    <t>35-CONSTRUCCIÓN DE PLANTELES EDUCATIVOS EN LA PROVINCIA DE DISTRITO NACIONAL (FASE 2)</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</si>
  <si>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</si>
  <si>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</si>
  <si>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</si>
  <si>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</si>
  <si>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</si>
  <si>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</si>
  <si>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</si>
  <si>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</si>
  <si>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</si>
  <si>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</si>
  <si>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</si>
  <si>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65-RECONSTRUCCIÓN PLAZA DE VENDEDORES EN CAYO LEVANTADO, MUNICIPIO SAMANA, PROVINCIA SAMANA</t>
  </si>
  <si>
    <t>86-RECONSTRUCCIÓN DEL CAMINO VECINAL EL NARANJAL - LA BARRA - PARRA AFECTADO POR LA TORMENTA FRANKLIN, MUNICIPIO SAN JOSÉ DE OCOA, PROVINCIA SAN JOSÉ DE OCOA</t>
  </si>
  <si>
    <t>53-CONSTRUCCIÓN DE PLANTELES EDUCATIVOS EN LA PROVINCIA DE SAN JOSÉ DE OCOA (FASE 2)</t>
  </si>
  <si>
    <t>20-CONSTRUCCIÓN MUROS DE GAVIONES EN EL PUENTE ARROYO EL LIMÓN ABAJO, AFECTADO POR LA VAGUADA DE ABRIL 2022, MUNICIPIO SAN JOSÉ DE OCOA, PROV. SAN JOSÉ DE OCOA</t>
  </si>
  <si>
    <t>13-RECONSTRUCCIÓN DEL TRAMO III DE LA CARRETERA RANCHO ARRIBA-SABANA LARGA (TERMINACIÓN CARRETERA CIBAO-SUR), MUNICIPIOS RANCHO ARRIBA Y SABANA LARGA, PROVINCIA SAN JOSÉ DE OCOA</t>
  </si>
  <si>
    <t>52-CONSTRUCCIÓN DEL PUENTE SOBRE RÍO GUAMIRA EN LA CARRETERA HATO MAYOR - SABANA DE LA MAR, MUNICIPIO HATO MAYOR, PROVINCIA HATO MAYOR</t>
  </si>
  <si>
    <t>14-RECONSTRUCCIÓN DE LA CARRETERA EL VALLE - ALTOS DE LA PIEDRA, MUNICIPIO EL VALLE, PROVINCIA HATO MAYOR</t>
  </si>
  <si>
    <t>01-RECONSTRUCCIÓN CARRETERA CHACUEY - EL TOPE, AFECTADA POR LA TORMENTA FRANKLIN, MUNICIPIO COTUÍ, PROVINCIA SÁNCHEZ RAMÍREZ</t>
  </si>
  <si>
    <t>46-CONSTRUCCIÓN DE PUENTE DE ALCANTARILLA DE CAJÓN AFECTADO POR LA VAGUADA DE ABRIL 2022 EN LA COMUNIDAD BOCA DEL ARROYO, MUNICIPIO SAN GREGORIO DE YAGUATE, PROVINCIA SAN CRISTÓBAL</t>
  </si>
  <si>
    <t>13-RECONSTRUCCIÓN ENTRADA DE ACCESO A LA PROVINCIA SAMANÁ</t>
  </si>
  <si>
    <t>01-INVESTIGACIÓN POTENCIAL DE TIERRAS RARAS EN LA RESERVA FISCAL AVILA, PROVINCIA  PEDERNALES</t>
  </si>
  <si>
    <t>40-CONSTRUCCIÓN CARRETERA VILLA ELISA - PUNTA RUSIA - LA ENSENADA, PROVINCIA MONTECRISTI</t>
  </si>
  <si>
    <t>19-RECONSTRUCCIÓN DEL CAMINO VECINAL COPEYITO-CARRASCO, AFECTADO POR EL HURACÁN FIONA, MUNICIPIO RÍO SAN JUAN, PROVINCIA MARÍA TRINIDAD SÁNCHEZ</t>
  </si>
  <si>
    <t>17-RECONSTRUCCIÓN DE LA CARRETERA CRUCE EL CERCADO - BEJUCAL, MUNICIPIO EL SEIBO, PROVINCIA EL SEIBO</t>
  </si>
  <si>
    <t>10-RECONSTRUCCIÓN DE LA CARRETERA LA CANDELARIA-BEJUCAL-MAGARÍN, MUNICIPIO SANTA CRUZ DE EL SEIBO, PROVINCIA EL SEIBO</t>
  </si>
  <si>
    <t>04-CONSTRUCCIÓN DE PLANTELES EDUCATIVOS EN LA PROVINCIA DAJABÓN (FASE 3)</t>
  </si>
  <si>
    <t>48-CONSTRUCCIÓN DEL PUENTE SOBRE EL RÍO LEMBA, AFECTADO POR LA VAGUADA DE ABRIL 2022, CALLE SÁNCHEZ, MUNICIPIO LAS SALINAS, PROVINCIA BARAHONA</t>
  </si>
  <si>
    <t>71-CONSTRUCCIÓN DE 2 ESTANCIAS INFANTILES EN LA PROVINCIA DE PERAVIA (FASE 3)</t>
  </si>
  <si>
    <t>16-CONSTRUCCIÓN DEL EDIFICIO DE PARQUEOS DE LA DIRECCIÓN GENERAL DE IMPUESTOS INTERNOS (DGII), SECTOR GAZCUE, DISTRITO NACIONAL</t>
  </si>
  <si>
    <t>% del PIB</t>
  </si>
  <si>
    <t xml:space="preserve"> </t>
  </si>
  <si>
    <t>01-CONSTRUCCIÓN  DEL LABORATORIO REGIONAL DE SALUD PÚBLICA EN AZUA DE COMPOSTELA</t>
  </si>
  <si>
    <t>72-RECONSTRUCCIÓN DE LA INFRAESTRUCTURA VIAL URBANA DEL MUNICIPIO SANTO DOMINGO NORTE, PROVINCIA SANTO DOMINGO</t>
  </si>
  <si>
    <t>05-CONSTRUCCIÓN EDIFICIO DE DOS NIVELES DEL INSTITUTO DE CARDIOLOGÍA</t>
  </si>
  <si>
    <t>02-RECONSTRUCCIÓN  DE LA INFRAESTRUCTURA VIAL URBANA DEL MUNICIPIO SANTO DOMINGO ESTE</t>
  </si>
  <si>
    <t>33-RECONSTRUCCIÓN DEL PARQUE NACIONAL SUBMARINO LA CALETA Y SU ENTORNO, DISTRITO MUNICIPAL LA CALETA, PROVINCIA SANTO DOMINGO</t>
  </si>
  <si>
    <t>04-REMODELACIÓN  MALECON   MUNICIPIO  SANTO DOMINGO ESTE, PROVINCIA SANTO DOMINGO</t>
  </si>
  <si>
    <t>99-AMPLIACIÓN DEL PLANTEL EDUCATIVO PARA INICIAL FÉLIX LOPE DE VEGA, MUNICIPIO PEDRO BRAND, PROVINCIA SANTO DOMINGO.</t>
  </si>
  <si>
    <t>96-AMPLIACIÓN DEL PLANTEL EDUCATIVO PARA INICIAL GREGORIO SANTOS, MUNICIPIO PEDRO BRAND, PROVINCIA SANTO DOMINGO.</t>
  </si>
  <si>
    <t>92-AMPLIACIÓN DEL PUENTE FRANCISCO JACINTO PEYNADO QUE UNE AL DISTRITO NACIONAL CON EL MUNICIPIO SANTO DOMINGO NORTE, PROVINCIA SANTO DOMINGO</t>
  </si>
  <si>
    <t>90-AMPLIACIÓN DEL PLANTEL EDUCATIVO PARA INICIAL BÁSICA LAS MALVINAS, MUNICIPIO SANTO DOMINGO OESTE, PROVINCIA SANTO DOMINGO.</t>
  </si>
  <si>
    <t>86-CONSTRUCCIÓN CLUB DEPORTIVO MIL FLORES, MUNICIPIO SANTO DOMINGO ESTE, PROVINCIA SANTO DOMINGO</t>
  </si>
  <si>
    <t>86-AMPLIACIÓN DEL PLANTEL EDUCATIVO PARA INICIAL ANTIGUA Y BARBUDA, MUNICIPIO SANTO DOMINGO OESTE, PROVINCIA SANTO DOMINGO.</t>
  </si>
  <si>
    <t>83-RECONSTRUCCIÓN DE LA INFRAESTRUCTURA VIAL URBANA DEL MUNICIPIO BOCA CHICA, PROVINCIA SANTO DOMINGO</t>
  </si>
  <si>
    <t>79-AMPLIACIÓN DEL PLANTEL EDUCATIVO PARA INICIAL JAPÓN, MUNICIPIO SANTO DOMINGO ESTE, PROVINCIA SANTO DOMINGO.</t>
  </si>
  <si>
    <t>78-RECONSTRUCCIÓN CLUB DEPORTIVO Y CULTURAL VILLA FARO, MUNICIPIO SANTO DOMINGO ESTE, PROVINCIA SANTO DOMINGO</t>
  </si>
  <si>
    <t>61-AMPLIACIÓN DEL PLANTEL EDUCATIVO PARA INICIAL TOMAS HERNÁNDEZ FRANCO, MUNICIPIO SAN ANTONIO DE GUERRA, PROVINCIA SANTO DOMINGO.</t>
  </si>
  <si>
    <t>60-AMPLIACIÓN DEL PLANTEL EDUCATIVO PARA INICIAL PARROQUIAL MATECA (MADRE TERESA DE CALCUTA), MUNICIPIO SAN ANTONIO DE GUERRA, PROVINCIA SANTO DOMINGO.</t>
  </si>
  <si>
    <t>59-AMPLIACIÓN DEL PLANTEL EDUCATIVO PARA INICIAL LOS BERROA, MUNICIPIO SAN ANTONIO DE GUERRA, PROVINCIA SANTO DOMINGO.</t>
  </si>
  <si>
    <t>58-AMPLIACIÓN DEL PLANTEL EDUCATIVO PARA INICIAL FRANCISCO DEL ROSARIO SÁNCHEZ, MUNICIPIO SANTO DOMINGO ESTE, PROVINCIA SANTO DOMINGO.</t>
  </si>
  <si>
    <t>48-CONSTRUCCIÓN CAMPO DE BÉISBOL LAS CAOBAS, SECTOR LAS CAOBAS, MUNICIPIO SANTO DOMINGO OESTE</t>
  </si>
  <si>
    <t>45-AMPLIACIÓN DEL PLANTEL EDUCATIVO PARA INICIAL REPÚBLICA DE NICARAGUA, MUNICIPIO SANTO DOMINGO ESTE, PROVINCIA SANTO DOMINGO.</t>
  </si>
  <si>
    <t>39-AMPLIACIÓN DEL PLANTEL EDUCATIVO PARA INICIAL SANTO TOMÁS DE AQUINO, MUNICIPIO SANTO DOMINGO ESTE, PROVINCIA SANTO DOMINGO.</t>
  </si>
  <si>
    <t>38-AMPLIACIÓN DEL PLANTEL EDUCATIVO PARA INICIAL PROF. LUZ MARÍA BATISTA GERMÁN, MUNICIPIO SANTO DOMINGO NORTE, PROVINCIA SANTO DOMINGO.</t>
  </si>
  <si>
    <t>23-REPARACIÓN DE 8 LOTES DE VIVIENDAS EN EL SECTOR INVIVIENDA, MUNICIPIO SANTO DOMINGO ESTE, PROVINCIA SANTO DOMINGO</t>
  </si>
  <si>
    <t>20-REPARACIÓN INSTALACIONES DEPORTIVAS PARQUE MIRADOR DEL ESTE, SANTO DOMINGO ESTE</t>
  </si>
  <si>
    <t>16-REPARACIÓN HOSPITALES DE LA PROVINCIA SANTO DOMINGO</t>
  </si>
  <si>
    <t>13-CONSTRUCCIÓN DE CENTRO DIAGNÓSTICO Y ATENCIÓN PRIMARIA EN CIUDAD MODELO, SANTO DOMINGO NORTE , PROVINCIA SANTO DOMINGO</t>
  </si>
  <si>
    <t>11-CONSTRUCCIÓN CENTRO UNIVERSITARIO REGIONAL UASD SANTO DOMINGO ESTE, PROVINCIA SANTO DOMINGO</t>
  </si>
  <si>
    <t>10-CONSTRUCCIÓN DE PASO A DESNIVEL SOTERRADO EN LA INTERSECCIÓN DE LA AV. LUPERÓN CON AV. 27 DE FEBRERO, PROVINCIA SANTO DOMINGO</t>
  </si>
  <si>
    <t>05-AMPLIACIÓN DEL PLANTEL EDUCATIVO PARA INICIAL JESÚS DE NAZARET - BATEY PALMAREJITO, MUNICIPIO LOS ALCARRIZOS, PROVINCIA SANTO DOMINGO.</t>
  </si>
  <si>
    <t>02-AMPLIACIÓN DEL PLANTEL EDUCATIVO PARA INICIAL JUANA SALTITOPA, MUNICIPIO LOS ALCARRIZOS, PROVINCIA SANTO DOMINGO.</t>
  </si>
  <si>
    <t>01-RECONSTRUCCIÓN ESTADIO DE SOFTBALL LOS MAMEYES  MUNICIPIO  SANTO DOMINGO ESTE, PROVINCIA SANTO DOMINGO</t>
  </si>
  <si>
    <t>01-AMPLIACIÓN DEL PLANTEL EDUCATIVO PARA INICIAL PROF. VINICIO VALENZUELA PÉREZ, MUNICIPIO LOS ALCARRIZOS, PROVINCIA SANTO DOMINGO.</t>
  </si>
  <si>
    <t>35-RECONSTRUCCIÓN DE LA INFRAESTRUCTURA VIAL URBANA DEL MUNICIPIO SAN JOSE DE OCOA, PROVINCIA SAN JOSE DE OCOA</t>
  </si>
  <si>
    <t>33-CONSTRUCCIÓN DE PUENTE BADÉN TUBULAR AFECTADO POR LA VAGUADA DE ABRIL 2022 SOBRE EL RÍO NIZAO, MUNICIPIO RANCHO ARRIBA, PROVINCIA SAN JOSÉ DE OCOA</t>
  </si>
  <si>
    <t>39-AMPLIACIÓN DEL PLANTEL EDUCATIVO PARA INICIAL MONTE COCA, MUNICIPIO HATO MAYOR, PROVINCIA HATO MAYOR.</t>
  </si>
  <si>
    <t>11-RECONSTRUCCIÓN DE LA CARRETERA SABANA DE LA MAR - CAÑO HONDO, MUNICIPIO SABANA DE LA MAR, PROVINCIA HATO MAYOR</t>
  </si>
  <si>
    <t>94-RECONSTRUCCIÓN DE TRAMO VIAL EN  LOS COQUITOS, MUNICIPIO MONTE PLATA, PROVINCIA MONTE PLATA</t>
  </si>
  <si>
    <t>83-RECONSTRUCCIÓN CRUCE DAJAO-CARRETERA BAYAGUANA AFECTADO POR EL HURACAN FIONA, MUNICIPIO BAYAGUANA, PROVINCIA MONTE PLATA</t>
  </si>
  <si>
    <t>82-RECONSTRUCCIÓN TRAMO DE CARRETERA JUAN PABLO II- CHIRINO AFECTADO POR EL HURACAN FIONA, PROVINCIA MONTE PLATA</t>
  </si>
  <si>
    <t>81-RECONSTRUCCIÓN CRUCE DAJAO-CARRETERA BAYAGUANA AFECTADO POR EL HURACAN FIONA, MUNICIPIO BAYAGUANA, PROVINCIA MONTE PLATA</t>
  </si>
  <si>
    <t>73-RECONSTRUCCIÓN CARRETERA HACIENDA ESTRELLA- CRUCE PAJON HASTA MONTE PLATA, PROVINCIA MONTE PLATA</t>
  </si>
  <si>
    <t>72-RECONSTRUCCIÓN DE PUENTE ARROYO HONDO, AFECTADO POR VAGUADA ABRIL 2022, CARRETERA HACIENDA ESTRELLA-MONTE PLATA, MUNICIPIO MONTE PLATA, PROVINCIA MONTE PLATA</t>
  </si>
  <si>
    <t>69-RECONSTRUCCIÓN CAMINO VECINAL LOS SALADOS AFECTADO POR EL HURACAN FIONA, DISTRITO MUNICIPAL DON JUAN, MUNICIPIO MONTE PLATA, PROVINCIA MONTE PLATA</t>
  </si>
  <si>
    <t>67-RECONSTRUCCIÓN CAMINO VECINAL LA DOLE-BATEY LOS LANOS, AFECTADO POR EL HURACAN FIONA, MUNICIPIO MONTE PLATA, PROVINCIA MONTE PLATA</t>
  </si>
  <si>
    <t>66-RECONSTRUCCIÓN DEL CAMINO VECINAL CALLEJÓN DE DAJAO, AFECTADO POR EL HURACAN FIONA, MUNICIPIO BAYAGUANA, PROVINCIA MONTE PLATA</t>
  </si>
  <si>
    <t>64-RECONSTRUCCIÓN DEL CAMINO VECINAL BOSQUE ABAJO-BOSQUE ARRIBA ,  AFECTADO POR EL HURACAN FIONA, DISTRITO MUNICIPAL DON JUAN, MUNICIPIO MONTE PLATA, PROVINCIA MONTE PLATA</t>
  </si>
  <si>
    <t>61-RECONSTRUCCIÓN CAMINO VECINAL EL HEAM AFECTADO POR EL HURACAN FIONA, MUNICIPIO MONTE PLATA, PROVINCIA MONTE PLATA</t>
  </si>
  <si>
    <t>48-CONSTRUCCIÓN TEMPLOS, CASAS CURIALES Y OFICINAS PARROQUIALES,  PROVINCIA MONTE PLATA</t>
  </si>
  <si>
    <t>48-CONSTRUCCIÓN DEL CAMINO VECINAL LA CEIBA-CHIRINO, MUNICIPIO MONTE PLATA, PROVINCIA MONTE PLATA</t>
  </si>
  <si>
    <t>07-CONSTRUCCIÓN  PUENTE SOBRE RIO GUANUMA, AFECTADO POR LA TORMENTA TROPICAL FRANKLIN, CARRETERA LOS BOTADOS-HATO NUEVO, MUNICIPIO YAMASÁ, PROVINCIA MONTEPLATA</t>
  </si>
  <si>
    <t>58-AMPLIACIÓN DEL PLANTEL EDUCATIVO PARA INICIAL PROF. GILBERTO ANTONIO DÍAZ CAMILO, MUNICIPIO MAIMÓN, PROVINCIA MONSEÑOR NOUEL.</t>
  </si>
  <si>
    <t>47-RECONSTRUCCIÓN DE LA INFRAESTRUCTURA VIAL URBANA DEL MUNICIPIO MAIMÓN, PROVINCIA MONSEÑOR NOUEL</t>
  </si>
  <si>
    <t>40-AMPLIACIÓN DEL PLANTEL EDUCATIVO PARA INICIAL PROF. GUILLERMO RAFAEL PERALTA SANDY, MUNICIPIO LAGUNA SALADA, PROVINCIA VALVERDE.</t>
  </si>
  <si>
    <t>34-RECONSTRUCCIÓN DE LA INFRAESTRUCTURA VIAL URBANA DEL MUNICIPIO VILLA LOS ALMÁCIGOS, PROVINCIA SANTIAGO RODRÍGUEZ</t>
  </si>
  <si>
    <t>32-RECONSTRUCCIÓN DE LA INFRAESTRUCTURA VIAL URBANA DEL MUNICIPIO MONCIÓN, PROVINCIA SANTIAGO RODRÍGUEZ</t>
  </si>
  <si>
    <t>77-RECONSTRUCCIÓN  DE LA INFRAESTRUCTURA VIAL URBANA DEL MUNICIPIO SANTIAGO DE LOS CABALLEROS, PROVINCIA SANTIAGO</t>
  </si>
  <si>
    <t>02-CONSTRUCCIÓN DE 2,000 VIVIENDAS EN EL DISTRITO MUNICIPAL HATO DEL YAQUE, PROVINCIA SANTIAGO</t>
  </si>
  <si>
    <t>93-CONSTRUCCIÓN DE MURO DE HORMIGÓN ARMADO EN TRAMO DEL PASO A DESNIVEL DE LA AVENIDA LAS CARRERAS ESQUINA 30 DE MARZO, SANTIAGO DE LOS CABALLEROS, PROVINCIA SANTIAGO</t>
  </si>
  <si>
    <t>88-RECONSTRUCCIÓN DE LA INFRAESTRUCTURA VIAL URBANA DEL MUNICIPIO SAN JOSÉ DE LAS MATAS, PROVINCIA SANTIAGO</t>
  </si>
  <si>
    <t>81-CONSTRUCCIÓN Y RECONSTRUCCION DE CUATRO PLAYS DE BÉISBOL DE LA PROVINCIA SANTIAGO</t>
  </si>
  <si>
    <t>78-AMPLIACIÓN DEL PLANTEL EDUCATIVO PARA INICIAL SANTIAGO GUZMÁN ESPAILLAT, MUNICIPIO SANTIAGO, PROVINCIA SANTIAGO.</t>
  </si>
  <si>
    <t>77-AMPLIACIÓN DEL PLANTEL EDUCATIVO PARA INICIAL ELISA GENAO (BOCA DE BAO), MUNICIPIO SANTIAGO, PROVINCIA SANTIAGO.</t>
  </si>
  <si>
    <t>60-AMPLIACIÓN DEL PLANTEL EDUCATIVO PARA INICIAL SALUSTINA BANS BATISTA, MUNICIPIO SANTIAGO, PROVINCIA SANTIAGO.</t>
  </si>
  <si>
    <t>56-AMPLIACIÓN DEL PLANTEL EDUCATIVO PARA INICIAL REVERENDO DIÓGENES HERNÁNDEZ, MUNICIPIO SANTIAGO, PROVINCIA SANTIAGO.</t>
  </si>
  <si>
    <t>40-AMPLIACIÓN DEL PLANTEL EDUCATIVO PARA INICIAL GENARO PÉREZ, MUNICIPIO SANTIAGO, PROVINCIA SANTIAGO.</t>
  </si>
  <si>
    <t>38-AMPLIACIÓN DEL PLANTEL EDUCATIVO PARA INICIAL PROF. MARÍA NATIVIDAD BATISTA, MUNICIPIO PUÑAL, PROVINCIA SANTIAGO.</t>
  </si>
  <si>
    <t>37-AMPLIACIÓN DEL PLANTEL EDUCATIVO PARA INICIAL PROF. MAXIMILIANO ANTONIO ESTRELLA GRULLÓN, MUNICIPIO PUÑAL, PROVINCIA SANTIAGO.</t>
  </si>
  <si>
    <t>36-AMPLIACIÓN DEL PLANTEL EDUCATIVO PARA INICIAL DELIA SANTELISES, MUNICIPIO SAN JOSÉ DE LAS MATAS, PROVINCIA SANTIAGO.</t>
  </si>
  <si>
    <t>35-CONSTRUCCIÓN  DE 8 ESTANCIAS INFANTILES EN LA PROVINCIA SANTIAGO (FASE 2)</t>
  </si>
  <si>
    <t>33-RECONSTRUCCIÓN DE LA INFRAESTRUCTURA VIAL URBANA DEL MUNICIPIO SABANA IGLESIA, PROVINCIA SANTIAGO</t>
  </si>
  <si>
    <t>32-AMPLIACIÓN DEL PLANTEL EDUCATIVO PARA INICIAL GENEROSA FERREIRA - SABANA IGLESIA , MUNICIPIO SANTIAGO, PROVINCIA SANTIAGO.</t>
  </si>
  <si>
    <t>31-RECONSTRUCCIÓN DE LA INFRAESTRUCTURA VIAL URBANA DEL MUNICIPIO JÁNICO, PROVINCIA SANTIAGO</t>
  </si>
  <si>
    <t>30-RECONSTRUCCIÓN DE LA INFRAESTRUCTURA VIAL URBANA DEL MUNICIPIO LICEY AL MEDIO, PROVINCIA SANTIAGO</t>
  </si>
  <si>
    <t>30-AMPLIACIÓN DEL PLANTEL EDUCATIVO PARA INICIAL DELFÍN RODRÍGUEZ TORRES, MUNICIPIO SAN JOSÉ DE LAS MATAS, PROVINCIA SANTIAGO.</t>
  </si>
  <si>
    <t>29-RECONSTRUCCIÓN DE LA INFRAESTRUCTURA VIAL URBANA DEL MUNICIPIO BISONÓ, PROVINCIA SANTIAGO</t>
  </si>
  <si>
    <t>13-RESTAURACIÓN CASA DE ARTE DEL CENTRO HISTORICO DE SANTIAGO DE LOS CABALLEROS, PROVINCIA SANTIAGO</t>
  </si>
  <si>
    <t>52-AMPLIACIÓN DEL PLANTEL EDUCATIVO PARA INICIAL LA SOLEDAD, MUNICIPIO LA MATA, PROVINCIA SANCHEZ RAMIREZ.</t>
  </si>
  <si>
    <t>35-HABILITACIÓN ESTACION DEPURADORA AGUAS RESIDUALES JUAN DOLIO, MUNICIPIO GUAYACANES, PROVINCIA DE SAN PEDRO DE MACORIS</t>
  </si>
  <si>
    <t>56-AMPLIACIÓN DEL PLANTEL EDUCATIVO PARA INICIAL EUGENIO MARÍA DE HOSTOS, MUNICIPIO QUISQUEYA, PROVINCIA SAN PEDRO DE MACORÍS.</t>
  </si>
  <si>
    <t>52-CONSTRUCCIÓN CANCHA DE BALONCESTO EL TOCONAL, MUNICIPIO SAN PEDRO DE MACORÍS</t>
  </si>
  <si>
    <t>51-RECONSTRUCCIÓN DE LA INFRAESTRUCTURA VIAL URBANA DEL MUNICIPIO RAMÓN SANTANA, PROVINCIA SAN PEDRO DE MACORÍS.</t>
  </si>
  <si>
    <t>49-RECONSTRUCCIÓN DE LA INFRAESTRUCTURA VIAL URBANA DEL MUNICIPIO QUISQUEYA, PROVINCIA SAN PEDRO DE MACORÍS</t>
  </si>
  <si>
    <t>48-CONSTRUCCIÓN PUENTE DE ALCANTARILLA DE CAJÓN AFECTADO POR LA VAGUADA DE ABRIL 2022, COMUNIDADES INVI - LA LOMA, MUNICIPIO QUISQUEYA, PROVINCIA SAN PEDRO DE MACORIS</t>
  </si>
  <si>
    <t>28-RECONSTRUCCIÓN DE PUENTE PEATONAL AFECTADO POR LA VAGUADA DE ABRIL 2022, AUTOVIA DEL ESTE, COMUNIDAD EL SOCO, MUNICIPIO SAN PEDRO DE MACORIS, PROVINCIA SAN PEDRO DE MACORIS</t>
  </si>
  <si>
    <t>23-CONSTRUCCIÓN DE 4 ESTANCIAS INFANTILES EN LA PROVINCIA DE SAN PEDRO DE MACORIS</t>
  </si>
  <si>
    <t>12-AMPLIACIÓN DE PLANTELES EDUCATIVOS EN LA PROVINCIA DE SAN PEDRO DE MACORÍS (FASE 2)</t>
  </si>
  <si>
    <t>06-CONSTRUCCIÓN DE ECO-HABITAT INTEGRAL PARA CIUDADANOS EN CONDICION DE POBREZA MULTIDIMENSIONAL EN EL MUNICIPIO SAN PEDRO DE MACORÍS, PROVINCIA SAN PEDRO DE MACORÍS</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</si>
  <si>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</si>
  <si>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</si>
  <si>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</si>
  <si>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50-RECONSTRUCCIÓN CAMINO VECINAL LA CUENDA, MUNICIPIO SAN JUAN DE LA MAGUANA, PROVINCIA SAN JUAN</t>
  </si>
  <si>
    <t>45-RECONSTRUCCIÓN DE LA INFRAESTRUCTURA VIAL URBANA DEL MUNICIPIO JUAN DE HERRERA, PROVINCIA SAN JUAN</t>
  </si>
  <si>
    <t>44-RECONSTRUCCIÓN  DE LA INFRAESTRUCTURA VIAL URBANA DEL MUNICIPIO EL CERCADO, PROVINCIA SAN JUAN</t>
  </si>
  <si>
    <t>43-CONSTRUCCIÓN DE APARTAMENTOS EN LOS RESIDENCIALES VISTA DEL RÍO Y ALTOS DEL TENGUE, MUNICIPIO SAN JUAN, PROVINCIA SAN JUAN</t>
  </si>
  <si>
    <t>37-AMPLIACIÓN DEL PLANTEL EDUCATIVO PARA INICIAL PROF. LINADO FULCAR FULCAR, MUNICIPIO EL CERCADO, PROVINCIA SAN JUAN.</t>
  </si>
  <si>
    <t>34-AMPLIACIÓN DEL PLANTEL EDUCATIVO PARA INICIAL ARISLENNY CANARIO MONTERO, MUNICIPIO EL CERCADO, PROVINCIA SAN JUAN.</t>
  </si>
  <si>
    <t>33-AMPLIACIÓN DEL PLANTEL EDUCATIVO PARA INICIAL SAN FRANCISCO JAVIER FE Y ALEGRÍA, MUNICIPIO EL CERCADO,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</si>
  <si>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</si>
  <si>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</si>
  <si>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</si>
  <si>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05-AMPLIACIÓN DEL PLANTEL EDUCATIVO PARA INICIAL SECTOR SURESTE, MUNICIPIO SAN JUAN, PROVINCIA SAN JUAN.</t>
  </si>
  <si>
    <t>90-AMPLIACIÓN DEL PLANTEL EDUCATIVO PARA INICIAL PROF. ZENEYDA BELTRÉ, MUNICIPIO SAN GREGORIO DE NIGUA, PROVINCIA SAN CRISTÓBAL.</t>
  </si>
  <si>
    <t>88-AMPLIACIÓN DEL PLANTEL EDUCATIVO PARA INICIAL LA PLAYA, MUNICIPIO SAN GREGORIO DE NIGUA, PROVINCIA SAN CRISTÓBAL.</t>
  </si>
  <si>
    <t>85-AMPLIACIÓN DEL PLANTEL EDUCATIVO PARA INICIAL PADRE BORBÓN, MUNICIPIO SABANA GRANDE DE PALENQUE, PROVINCIA SAN CRISTÓBAL.</t>
  </si>
  <si>
    <t>76-AMPLIACIÓN DEL PLANTEL EDUCATIVO PARA INICIAL FRAY BARTOLOMÉ DE LAS CASAS, MUNICIPIO YAGUATE, PROVINCIA SAN CRISTÓBAL.</t>
  </si>
  <si>
    <t>70-RECONSTRUCCIÓN DE INFRAESTRUCTURA VIAL URBANA DEL MUNICIPIO LOS CACAOS, PROVINCIA SAN CRISTÓBAL</t>
  </si>
  <si>
    <t>69-RECONSTRUCCIÓN DE LA INFRAESTRUCTURA VIAL URBANA DEL MUNICIPIO YAGUATE, PROVINCIA SAN CRISTÓBAL</t>
  </si>
  <si>
    <t>66-AMPLIACIÓN Y REHABILITACION DE 14 PLANTELES ESCOLARES  EN LA PROVINCIA SAN CRISTOBAL</t>
  </si>
  <si>
    <t>63-RECONSTRUCCIÓN DE LA INFRAESTRUCTURA VIAL URBANA DEL MUNICIPIO BAJOS DE HAINA, PROVINCIA SAN CRISTÓBAL</t>
  </si>
  <si>
    <t>62-RECONSTRUCCIÓN DE LA INFRAESTRUCTURA VIAL URBANA DEL MUNICIPIO VILLA ALTAGRACIA, PROVINCIA SAN CRISTÓBAL</t>
  </si>
  <si>
    <t>60-RECONSTRUCCIÓN DE LA INFRAESTRUCTURA VIAL URBANA DEL MUNICIPIO SABANA GRANDE DE PALENQUE, PROVINCIA SAN CRISTÓBAL.</t>
  </si>
  <si>
    <t>59-RECONSTRUCCIÓN DE LA INFRAESTRUCTURA VIAL URBANA DEL MUNICIPIO SAN GREGORIO DE NIGUA, PROVINCIA SAN CRISTOBAL</t>
  </si>
  <si>
    <t>54-CONSTRUCCIÓN DE PUENTE EN LA CARRETERA EL BATEY, PIEDRA BLANCA, MUNICIPIO VILLA ALTAGRACIA, PROVINCIA SAN CRISTÓBAL</t>
  </si>
  <si>
    <t>52-AMPLIACIÓN DEL PLANTEL EDUCATIVO PARA INICIAL MARÍA TRINIDAD SÁNCHEZ, MUNICIPIO CAMBITA GARABITOS, PROVINCIA SAN CRISTÓBAL.</t>
  </si>
  <si>
    <t>11-RECONSTRUCCIÓN DE CALLE EL HOYO EN EL SECTOR YOGO YOGO, AFECTADA POR LA TORMENTA FRANKLIN, MUNICIPIO SAN GREGORIO DE NIGUA, PROVINCIA SAN CRISTÓBAL</t>
  </si>
  <si>
    <t>05-RECONSTRUCCIÓN DE PLAZA DE VENDEDORES EN EL PUEBLO LOS PESCADORES, MUNICIPIO LAS TERRENAS, PROVINCIA SAMANA</t>
  </si>
  <si>
    <t>09-CONSTRUCCIÓN HOSPITAL LAS TERRENAS, PROVINCIA SAMANÁ</t>
  </si>
  <si>
    <t>40-CONSTRUCCIÓN DE PLANTELES EDUCATIVOS EN LA PROVINCIA DE HERMANAS MIRABAL (FASE 2)</t>
  </si>
  <si>
    <t>23-RECONSTRUCCIÓN DE LA INFRAESTRUCTURA VIAL URBANA DEL MUNICIPIO VILLA TAPIA, PROVINCIA HERMANAS MIRABAL</t>
  </si>
  <si>
    <t>66-RECONSTRUCCIÓN VÍA DE ACCESO A PLAYA TECO, DISTRITO MUNICIPAL MAIMÓN, PROVINCIA PUERTO PLATA</t>
  </si>
  <si>
    <t>50-RECONSTRUCCIÓN DE LA INFRAESTRUCTURA VIAL URBANA DEL MUNICIPIO ALTAMIRA, PROVINCIA PUERTO PLATA</t>
  </si>
  <si>
    <t>41-RECONSTRUCCIÓN DE LA INFRAESTRUCTURA VIAL URBANA DEL MUNICIPIO LOS HIDALGOS DE LA PROVINCIA PUERTO PLATA</t>
  </si>
  <si>
    <t>20-CONSTRUCCIÓN DE PLANTELES EDUCATIVOS EN LA PROVINCIA PUERTO PLATA (FASE 3)</t>
  </si>
  <si>
    <t>10-AMPLIACIÓN DEL PLANTEL EDUCATIVO PARA INICIAL LUZ VARONA, MUNICIPIO VILLA ISABELA, PROVINCIA PUERTO PLATA.</t>
  </si>
  <si>
    <t>07-AMPLIACIÓN DEL PLANTEL EDUCATIVO PARA INICIAL GEORGE ARZENO BRUGAL FE Y ALEGRÍA, MUNICIPIO PUERTO PLATA, PROVINCIA PUERTO PLATA.</t>
  </si>
  <si>
    <t>04-CONSTRUCCIÓN DEL TRAMO CARRETERO CRUCE PUERTO PLATA - SAN MARCOS - EL CUPEY, MUNICIPIO PUERTO PLATA, PROVINCIA PUERTO PLATA.</t>
  </si>
  <si>
    <t>01-AMPLIACIÓN DEL PLANTEL EDUCATIVO PARA INICIAL JUAN ARTURO LOCKWARD STAMERS, MUNICIPIO VILLA MONTELLANO, PROVINCIA PUERTO PLATA.</t>
  </si>
  <si>
    <t>47-AMPLIACIÓN DEL PLANTEL EDUCATIVO PARA INICIAL SABANA CHIQUITA, MUNICIPIO BANÍ, PROVINCIA PERAVIA.</t>
  </si>
  <si>
    <t>44-AMPLIACIÓN DEL PLANTEL EDUCATIVO PARA INICIAL LA SAONA, MUNICIPIO BANÍ, PROVINCIA PERAVIA.</t>
  </si>
  <si>
    <t>43-AMPLIACIÓN DEL PLANTEL EDUCATIVO PARA INICIAL PROF. LUIS EMILIO PEÑA, MUNICIPIO BANÍ, PROVINCIA PERAVIA.</t>
  </si>
  <si>
    <t>42-AMPLIACIÓN DEL PLANTEL EDUCATIVO PARA INICIAL CARLOS JULIO TEJEDA ORTIZ, MUNICIPIO BANÍ, PROVINCIA PERAVIA.</t>
  </si>
  <si>
    <t>01-AMPLIACIÓN DEL PLANTEL EDUCATIVO PARA INICIAL MARÍA INOCENCIA BELÉN MININO, MUNICIPIO BANÍ, PROVINCIA PERAVIA.</t>
  </si>
  <si>
    <t>01-MEJORAMIENTO PUERTO DE MANZANILLO Y SUS VÍAS DE CONECTIVIDAD, PROVINCIA MONTECRISTI, R.D.</t>
  </si>
  <si>
    <t>59-AMPLIACIÓN DEL PLANTEL EDUCATIVO PARA INICIAL ANA LUCÍA LÓPEZ DE TAVERAS, MUNICIPIO VILLA VÁZQUEZ, PROVINCIA MONTE CRISTI.</t>
  </si>
  <si>
    <t>47-CONSTRUCCIÓN  DE PLANTELES EDUCATIVOS EN LA PROVINCIA DE MONTE CRISTI (FASE 2)</t>
  </si>
  <si>
    <t>17-CONSTRUCCIÓN DE PLANTELES EDUCATIVOS EN LA PROVINCIA MONTE CRISTI (FASE 3)</t>
  </si>
  <si>
    <t>04-AMPLIACIÓN DEL PLANTEL EDUCATIVO PARA INICIAL SERAFINA SÁNCHEZ, MUNICIPIO MONTE CRISTI, PROVINCIA MONTE CRISTI.</t>
  </si>
  <si>
    <t>03-AMPLIACIÓN DEL PLANTEL EDUCATIVO PARA INICIAL ROSA SMESTER, MUNICIPIO MONTE CRISTI, PROVINCIA MONTE CRISTI.</t>
  </si>
  <si>
    <t>32-RECONSTRUCCIÓN DE LA INFRAESTRUCTURA VIAL URBANA DEL MUNICIPIO DE CABRERA, PROVINCIA MARÍA TRINIDAD SÁNCHEZ</t>
  </si>
  <si>
    <t>68-CONSTRUCCIÓN DESTACAMENTO POLICIAL EN EL COPEYITO, MUNICIPIO RIO SAN JUAN, PROVINCIA MARIA TRINIDAD SANCHEZ</t>
  </si>
  <si>
    <t>45-AMPLIACIÓN Y REHABILITACION DE 9 PLANTELES ESCOLARES EN LA PROVINCIA MARIA TRINIDAD SANCHEZ</t>
  </si>
  <si>
    <t>15-AMPLIACIÓN DEL PLANTEL EDUCATIVO PARA INICIAL RAMÓN ANTONIO TEJADA, MUNICIPIO CABRERA, PROVINCIA MARÍA TRINIDAD SÁNCHEZ.</t>
  </si>
  <si>
    <t>10-RECONSTRUCCIÓN DE LA INFRAESTRUCTURA VIAL URBANA DEL MUNICIPIO RIO SAN JUAN PROVINCIA MARÍA TRINIDAD SÁNCHEZ</t>
  </si>
  <si>
    <t>46-RECONSTRUCCIÓN DEL CAMINO DE ACCESO AL SALTO DE AGUAS BLANCAS, MUNICIPIO CONSTANZA, PROVINCIA LA VEGA.</t>
  </si>
  <si>
    <t>30-RECONSTRUCCIÓN DE PUENTE ESTANCIA LA PEÑA SOBRE ARROYO BARRACO AFECTADA POR LA VAGUADA DE ABRIL 2022, MUNICIPIO JARABACOA, PROVINCIA LA VEGA</t>
  </si>
  <si>
    <t>38-AMPLIACIÓN DEL PLANTEL EDUCATIVO PARA INICIAL PROF. TOMASA CIPRIÁN, MUNICIPIO VILLA HERMOSA, PROVINCIA LA ROMANA.</t>
  </si>
  <si>
    <t>97-RECONSTRUCCIÓN CARRETERA AUTOVÍA DEL CORAL EN EL CRUCE BOCA DE CHAVÓN, MUNICIPIO SALVALEON DE HIGUEY, PROVINCIA LA ALTAGRACIA</t>
  </si>
  <si>
    <t>28-CONSTRUCCIÓN PUENTE BADEN TUBULAR SOBRE RIO ANAMUYA AFECTADO POR LA VAGUADA DE ABRIL 2022, MUNICIPIO HIGÜEY, PROVINCIA ALTAGRACIA</t>
  </si>
  <si>
    <t>13-CONSTRUCCIÓN MURO DE GAVIONES EN LOS MÁRGENES DEL RIO DUEY EN LA AVENIDA GASTÓN FERNANDO DELIGNE, AFECTADOS POR EL HURACÁN FIONA, MUNICIPIO HIGUEY, PROVINCIA LA ALTAGRACIA</t>
  </si>
  <si>
    <t>10-CONSTRUCCIÓN DE CANALIZACION Y PROTECCION DE LOS MARGENES DEL RIO QUISIBANI, AFECTADO POR EL HURACAN FIONA, MUNICIPIO HIGUEY, PROVINCIA LA ALTAGRACIA</t>
  </si>
  <si>
    <t>28-CONSTRUCCIÓN DE ESTACIONAMIENTO VEHICULAR PARA VISITANTES DE PLAYA BAYAHIBE, PROVINCIA LA ALTAGRACIA</t>
  </si>
  <si>
    <t>11-CONSTRUCCIÓN DE CANALIZACION Y PROTECCION DEL RIO DUEY Y LA CAÑADA DE LA CIRCUNVALACION LA OTRA BANDA, AFECTADOS POR EL HURACAN FIONA, MUNICIPIO HIGUEY, PROVINCIA LA ALTAGRACIA</t>
  </si>
  <si>
    <t>87-RECONSTRUCCIÓN DEL CAMINO VECINAL BENERITO - SANTA CRUZ DEL GATO AFECTADO POR LA TORMENTA FRANKLIN, MUNICIPIO SAN RAFAEL DEL YUMA, PROVINCIA LA ALTAGRACIA</t>
  </si>
  <si>
    <t>51-RECONSTRUCCIÓN DE LA INFRAESTRUCTURA VIAL URBANA DEL MUNICIPIO DE HIGUEY, PROVINCIA LA ALTAGRACIA</t>
  </si>
  <si>
    <t>14-CONSTRUCCIÓN DE MURO DE GAVIONES EN LOS MÁRGENES AGUAS ARRIBA Y AGUAS ABAJO DEL RIO DUEY AFECTADOS POR EL HURACÁN FIONA, EN LA CARRETERA HIGUEY-LA OTRA BANDA, MUNICIPIO HIGUEY, PROVINCIA LA ALTAGRACIA</t>
  </si>
  <si>
    <t>12-CONSTRUCCIÓN MURO DE GAVIONES Y CANALIZACION DEL RIO DUEY, EN TRAMO AVENIDA JUAN XXIII AFECTADO POR EL HURACAN FIONA, MUNICIPIO HIGUEY, PROVINCIA LA ALTAGRACIA</t>
  </si>
  <si>
    <t>12-CONSTRUCCIÓN DEL PALACIO MUNICIPAL DE SAN RAFAEL DEL YUMA, PROVINCIA LA ALTAGRACIA</t>
  </si>
  <si>
    <t>12-AMPLIACIÓN DEL PLANTEL EDUCATIVO PARA INICIAL BENERITO, MUNICIPIO SAN RAFAEL DEL YUMA, PROVINCIA LA ALTAGRACIA.</t>
  </si>
  <si>
    <t>07-CONSTRUCCIÓN DEL CENTRO DE ATENCIÓN Y PRIVACION DE LIBERTAD PROVISIONAL ANAMUYA, MUNICIPIO HIGÜEY, PROVINCIA LA ALTAGRACIA</t>
  </si>
  <si>
    <t>03-AMPLIACIÓN DEL PLANTEL EDUCATIVO PARA INICIAL HERMANOS TREJO, MUNICIPIO HIGÜEY, PROVINCIA LA ALTAGRACIA.</t>
  </si>
  <si>
    <t>55-AMPLIACIÓN DEL PLANTEL EDUCATIVO PARA INICIAL FILOMENA PÉREZ Y PÉREZ, MUNICIPIO MELLA, PROVINCIA INDEPENDENCIA.</t>
  </si>
  <si>
    <t>09-AMPLIACIÓN DEL PLANTEL EDUCATIVO PARA INICIAL RAMÓN BOLÍVAR MEDRANO, MUNICIPIO CRISTÓBAL, PROVINCIA INDEPENDENCIA.</t>
  </si>
  <si>
    <t>70-CONSTRUCCIÓN DE 2 ESTANCIAS INFANTILES EN LA PROVINCIA DE ESPAILLAT (FASE 3)</t>
  </si>
  <si>
    <t>27-AMPLIACIÓN DEL PLANTEL EDUCATIVO PARA INICIAL PROF. FELIPE MONTES GÓMEZ, MUNICIPIO GASPAR HERNÁNDEZ, PROVINCIA ESPAILLAT.</t>
  </si>
  <si>
    <t>26-RECONSTRUCCIÓN DE LA INFRAESTRUCTURA VIAL URBANA DEL MUNICIPIO SAN VICTOR, PROVINCIA ESPAILLAT</t>
  </si>
  <si>
    <t>25-RECONSTRUCCIÓN DE LA INFRAESTRUCTURA VIAL URBANA DEL MUNICIPIO GASPAR HERNANDEZ, PROVINCIA ESPAILLAT</t>
  </si>
  <si>
    <t>23-RECONSTRUCCIÓN DE LA CARRETERA PRINCIPAL DEL DISTRITO MUNICIPAL MONTE DE LA JAGUA - AEROPUERTO DEL CIBAO, MUNICIPIO MOCA, PROVINCIA ESPAILLAT</t>
  </si>
  <si>
    <t>53-CONSTRUCCIÓN  PLAZA MULTIUSO SEIBANA,  MUNICIPIO DE SANTA CRUZ, PROVINCIA EL SEIBO.</t>
  </si>
  <si>
    <t>37-RECONSTRUCCIÓN DEL MUELLE TURISTICO DE MICHES, MUNICIPIO MICHES, PROVINCIA EL SEIBO.</t>
  </si>
  <si>
    <t>73-CONSTRUCCIÓN MURO DE GAVIONES PARA PROTECCIÓN DEL PUENTE SOBRE EL RÍO CEDRO, AFECTADO POR EL HURACAN FIONA, MUNICIPIO MICHES, PROVINCIA EL SEIBO</t>
  </si>
  <si>
    <t>22-RECONSTRUCCIÓN  PARQUE DEL HIGO Y SU ENTORNO, MUNICIPIO DE BÁNICA, PROVINCIA ELIAS PIÑA.</t>
  </si>
  <si>
    <t>08-RECONSTRUCCIÓN DE LA INFRAESTRUCTURA VIAL URBANA DEL MUNICIPIO EL LLANO, PROVINCIA ELIAS PIÑA</t>
  </si>
  <si>
    <t>09-CONSTRUCCIÓN DE 354 VIVIENDAS E INFRAESTRUCTURAS URBANAS RESILIENTES PARA LA COMUNIDAD BARRIO AZUL EN URBANIZACIÓN CORDERO TEJADA, SAN FRANCISCO DE MACORÍS, PROVINCIA DUARTE</t>
  </si>
  <si>
    <t>83-AMPLIACIÓN DEL PLANTEL EDUCATIVO PARA INICIAL PEDRO MIR, MUNICIPIO SAN FRANCISCO DE MACORÍS, PROVINCIA DUARTE.</t>
  </si>
  <si>
    <t>63-CONSTRUCCIÓN  PUENTE SOBRE EL RIO PAYABO, CAMINO VECINAL LAS SERVAS-LOS CONTRERAS AFECTADO POR LA VAGUADA DE ABRIL 2022, MUNICIPIO VILLA RIVA, PROVINCIA DUARTE</t>
  </si>
  <si>
    <t>60-AMPLIACIÓN DEL PLANTEL EDUCATIVO PARA INICIAL PROF. LORENZO BURGOS ABREU, MUNICIPIO SAN FRANCISCO DE MACORÍS, PROVINCIA DUARTE.</t>
  </si>
  <si>
    <t>50-CONSTRUCCIÓN PUENTE SOBRE EL RIO CENOVI AFECTADO POR LA VAGUADA DE ABRIL 2022, MUNICIPIO SAN FRANCISCO DE MACORÍS, PROVINCIA DUARTE</t>
  </si>
  <si>
    <t>50-AMPLIACIÓN DEL PLANTEL EDUCATIVO PARA INICIAL RAFAEL EDUARDO VALERIO REYES, MUNICIPIO SAN FRANCISCO DE MACORÍS, PROVINCIA DUARTE.</t>
  </si>
  <si>
    <t>49-AMPLIACIÓN DEL PLANTEL EDUCATIVO PARA INICIAL SALOMÉ UREÑA, MUNICIPIO SAN FRANCISCO DE MACORÍS, PROVINCIA DUARTE.</t>
  </si>
  <si>
    <t>46-REHABILITACIÓN DEL CAMINO VECINAL CRUCE DE PIMENTEL-CASA DE ALTO-SAN FELIPE ABAJO, MUNICIPIO PIMENTEL PROVINCIA DUARTE</t>
  </si>
  <si>
    <t>42-CONSTRUCCIÓN DE PUENTE TIPO ALCANTARILLA DE CAJÓN EN EL RIO AZUCEY, AFECTADO POR LA VAGUADA DE ABRIL 2022, CAMINO VECINAL JOBOBAN, MUNICIPIO VILLA RIVA, PROVINCIA DUARTE</t>
  </si>
  <si>
    <t>39-AMPLIACIÓN DEL PLANTEL EDUCATIVO PARA INICIAL PROF. ASUNCIÓN NATALIA ACOSTA, MUNICIPIO VILLA RIVA, PROVINCIA DUARTE.</t>
  </si>
  <si>
    <t>36-AMPLIACIÓN DEL PLANTEL EDUCATIVO PARA INICIAL LUIS TEODOSIO MOLINA ALBERT, MUNICIPIO VILLA RIVA, PROVINCIA DUARTE.</t>
  </si>
  <si>
    <t>29-CONSTRUCCIÓN DE PUENTE BADEN AFECTADO POR LA VAGUADA DE ABRIL 2022 EN EL CAMINO VECINAL RINCÓN HONDO-EL FIRME EN LA COMUNIDAD LOS LANOS, MUNICIPIO CASTILLO, PROVINCIA DUARTE</t>
  </si>
  <si>
    <t>08-AMPLIACIÓN DEL PLANTEL EDUCATIVO PARA INICIAL PABLITA POLANCO RODRÍGUEZ, MUNICIPIO VILLA RIVA, PROVINCIA DUARTE.</t>
  </si>
  <si>
    <t>06-AMPLIACIÓN DEL PLANTEL EDUCATIVO PARA INICIAL MARÍA ALEJANDRINA PICHARDO, MUNICIPIO VILLA RIVA, PROVINCIA DUARTE.</t>
  </si>
  <si>
    <t>13-RECONSTRUCCIÓN DE LA INFRAESTRUCTURA VIAL URBANA DEL MUNICIPIO PARTIDO, PROVINCIA DAJABÓN</t>
  </si>
  <si>
    <t>11-RECONSTRUCCIÓN DE LA INFRAESTRUCTURA VIAL URBANA DEL MUNICIPIO LOMA DE CABRERA, PROVINCIA DAJABÓN</t>
  </si>
  <si>
    <t>09-RECONSTRUCCIÓN DE LA INFRAESTRUCTURA VIAL URBANA DEL MUNICIPIO EL PINO, PROVINCIA DAJABÓN</t>
  </si>
  <si>
    <t>44-RECONSTRUCCIÓN DE LA INFRAESTRUCTURA VIAL URBANA DEL MUNICIPIO DE ENRIQUILLO, PROVINCIA BARAHONA</t>
  </si>
  <si>
    <t>43-RECONSTRUCCIÓN DE LA INFRAESTRUCTURA VIAL URBANA DEL MUNICIPIO DE POLO, PROVINCIA BARAHONA</t>
  </si>
  <si>
    <t>34-AMPLIACIÓN DEL PLANTEL EDUCATIVO PARA INICIAL PROF. RAFAEL ENRÍQUEZ MARRERO MATOS, MUNICIPIO VICENTE NOBLE, PROVINCIA BARAHONA.</t>
  </si>
  <si>
    <t>33-AMPLIACIÓN DEL PLANTEL EDUCATIVO PARA INICIAL LAS SALINAS, MUNICIPIO LAS SALINAS, PROVINCIA BARAHONA.</t>
  </si>
  <si>
    <t>31-AMPLIACIÓN DEL PLANTEL EDUCATIVO PARA INICIAL PROF. IRENE ACOSTA, MUNICIPIO FUNDACIÓN, PROVINCIA BARAHONA.</t>
  </si>
  <si>
    <t>28-AMPLIACIÓN DEL PLANTEL EDUCATIVO PARA INICIAL FIDEL MEDINA, MUNICIPIO BARAHONA, PROVINCIA BARAHONA.</t>
  </si>
  <si>
    <t>27-AMPLIACIÓN DEL PLANTEL EDUCATIVO PARA INICIAL BAITOITA, MUNICIPIO BARAHONA, PROVINCIA BARAHONA.</t>
  </si>
  <si>
    <t>26-AMPLIACIÓN DEL PLANTEL EDUCATIVO PARA INICIAL CLARENCE CRISTOPHER HAMILTON OXLEY, MUNICIPIO BARAHONA, PROVINCIA BARAHONA.</t>
  </si>
  <si>
    <t>09-CONSTRUCCIÓN MERCADO MUNICIPAL DE CABRAL, PROVINCIA BARAHONA</t>
  </si>
  <si>
    <t>04-RECONSTRUCCIÓN DE LA INFRAESTRUCTURA VIAL URBANA DEL MUNICIPIO LA CIENAGA, PROVINCIA BARAHONA</t>
  </si>
  <si>
    <t>03-RECONSTRUCCIÓN DE LA INFRAESTRUCTURA VIAL URBANA DEL MUNICIPIO JAQUIMEYES, PROVINCIA BARAHONA</t>
  </si>
  <si>
    <t>74-RECONSTRUCCIÓN DE LA INFRAESTRUCTURA VIAL URBANA DEL MUNICIPIO TAMAYO, PROVINCIA BAHORUCO</t>
  </si>
  <si>
    <t>43-AMPLIACIÓN DEL PLANTEL EDUCATIVO PARA INICIAL SALOMÉ UREÑA DE HENRÍQUEZ, MUNICIPIO TAMAYO, PROVINCIA BAORUCO.</t>
  </si>
  <si>
    <t>06-RECONSTRUCCIÓN DE LA INFRAESTRUCTURA VIAL URBANA DEL MUNICIPIO DE GALVAN, PROVINCIA BAHORUCO</t>
  </si>
  <si>
    <t>05-RECONSTRUCCIÓN DE LA INFRAESTRUCTURA VIAL URBANA DEL MUNICIPIO DE VILLA JARAGUA, PROVINCIA BAHORUCO</t>
  </si>
  <si>
    <t>45-CONSTRUCCIÓN CENTRO UNIVERSITARIO REGIONAL UASD AZUA, PROVINCIA AZUA</t>
  </si>
  <si>
    <t>41-RECONSTRUCCIÓN DE LA INFRAESTRUCTURA VIAL URBANA DEL MUNICIPIO PUEBLO VIEJO, PROVINCIA AZUA</t>
  </si>
  <si>
    <t>36-RECONSTRUCCIÓN DEL PUENTE AFECTADO POR LA VAGUADA DE ABRIL 2022, SOBRE EL RIO VIAJAMA, MUNICIPIO DE LAS YAYAS DE VIAJAMAS, PROVINCIA AZUA</t>
  </si>
  <si>
    <t>31-AMPLIACIÓN DEL PLANTEL EDUCATIVO PARA INICIAL CELIDA LUISA PÉREZ DE CRESPO , MUNICIPIO AZUA, PROVINCIA AZUA.</t>
  </si>
  <si>
    <t>28-AMPLIACIÓN DEL PLANTEL EDUCATIVO PARA INICIAL REYNALDO DEL CARMEN GARCÍA, MUNICIPIO AZUA, PROVINCIA AZUA.</t>
  </si>
  <si>
    <t>24-AMPLIACIÓN DEL PLANTEL EDUCATIVO PARA INICIAL LUIS RAMÍREZ MORA, MUNICIPIO TÁBARA ARRIBA, PROVINCIA AZUA.</t>
  </si>
  <si>
    <t>18-AMPLIACIÓN DEL PLANTEL EDUCATIVO PARA INICIAL LOS PARCELEROS, MUNICIPIO AZUA, PROVINCIA AZUA.</t>
  </si>
  <si>
    <t>11-AMPLIACIÓN DEL PLANTEL EDUCATIVO PARA INICIAL MARÍA DEL CARMEN GERARDO, MUNICIPIO LAS YAYAS DE VIAJAMA, PROVINCIA AZUA.</t>
  </si>
  <si>
    <t>01-CONSTRUCCIÓN DE ECO-HABITAT INTEGRAL PARA CIUDADANOS EN CONDICION DE POBREZA MULTIDIMENSIONAL EN LA PROVINCIA DE AZUA</t>
  </si>
  <si>
    <t>31-RECONSTRUCCIÓN DE LA INFRAESTRUCTURA VIAL URBANA DE LA CIRCUNSCRIPCIÓN 2 DEL DISTRITO NACIONAL</t>
  </si>
  <si>
    <t>64-REMODELACIÓN DE LA AV. GUSTAVO MEJIA RICART, TRAMO AV. WINSTON CHURCHILL - AV. ABRAHAM LINCOLN, SECTOR PIANTINI, DISTRITO NACIONAL</t>
  </si>
  <si>
    <t>82-CONSTRUCCIÓN DEL CLUB DEPORTIVO LOS JARDINES DEL NORTE, DISTRITO NACIONAL</t>
  </si>
  <si>
    <t>81-RECONSTRUCCIÓN DE LA INFRAESTRUCTURA VIAL URBANA DE LA CIRCUNSCRIPCIÓN 3 DEL DISTRITO NACIONAL</t>
  </si>
  <si>
    <t>81-AMPLIACIÓN DEL PLANTEL EDUCATIVO PARA INICIAL REPÚBLICA DE COSTA RICA, MUNICIPIO SANTO DOMINGO DE GUZMÁN, DISTRITO NACIONAL.</t>
  </si>
  <si>
    <t>31-REMODELACIÓN DE LAS OFICINAS DE LA CÁMARA DE CUENTAS DE LA REPÚBLICA DOMINICANA, DISTRITO NACIONAL.</t>
  </si>
  <si>
    <t>15-Remodelación Estadio Olímpico Félix Sánchez, Distrito Nacional</t>
  </si>
  <si>
    <t>14-CONSTRUCCIÓN EDIFICIO DE AULAS PARA EL INSTITUTO POLICIAL DE EDUCACIÓN SUPERIOR, SECTOR LA FERIA, DISTRITO NACIONAL</t>
  </si>
  <si>
    <t>12-AMPLIACIÓN INSTITUTO NACIONAL DEL CÁNCER ROSA EMILIA SÁNCHEZ PÉREZ DE TAVARES, DISTRITO NACIONAL.</t>
  </si>
  <si>
    <t>10-REMODELACIÓN DE LA CINEMATECA DOMINICANA, PLAZA DE LA CULTURA JUAN PABLO DUARTE, DISTRITO NACIONAL</t>
  </si>
  <si>
    <t>05-AMPLIACIÓN DE LA CAPACIDAD DE TRANSPORTE DE LA LÍNEA 2 DEL METRO DE SANTO DOMINGO</t>
  </si>
  <si>
    <t>01-CONSTRUCCIÓN DEL PLANTEL EDUCATIVO DE EDUCACIÓN ESPECIAL Y DE APOYOS MÚLTIPLES DOÑA MANUELA DIEZ, MUNICIPIO SANTO DOMINGO OESTE, PROVINCIA SANTO DOMINGO.</t>
  </si>
  <si>
    <t>76-CONSTRUCCIÓN PLANTEL EDUCATIVO ANA PATRIA MARTÍNEZ, MUNICIPIO COMENDADOR, PROVINCIA ELÍAS PIÑA</t>
  </si>
  <si>
    <t>49-RECONSTRUCCIÓN PUENTE FRANCISCO DEL ROSARIO SANCHEZ (PUENTE DE LA 17) AFECTADO POR LA VAGUADA DE ABRIL 2022, PROVINCIA SANTO DOMINGO</t>
  </si>
  <si>
    <t>40-CONSTRUCCIÓN PUENTE EN HORMIGÓN POSTENSADO SOBRE ARROYO MANOGUAYABO EN LA AV. LOS BEISBOLISTAS, AFECTADO POR EL DISTURBIO TROPICAL NO. 22, MUNICIPIO SANTO DOMINGO OESTE, PROVINCIA SANTO DOMINGO</t>
  </si>
  <si>
    <t>30-CONSTRUCCIÓN DE 2 ALCANTARILLAS TIPO CAJÓN SIMPLE, EN ARROYOS LA VUELTA Y LA PLATA, CARRETERA SIERRA PRIETA- MAMÁ TINGÓ, AFECTADAS POR EL DISTURBIO NO. 22, MUNICIPIO PEDRO BRAND, PROVINCIA SANTO DOMINGO</t>
  </si>
  <si>
    <t>21-RECONSTRUCCIÓN DE LA CARRETERA LA CEIBITA - LOS MAMBRUCE, MUNICIPIO DE SANTO DOMINGO NORTE, PROVINCIA SANTO DOMINGO</t>
  </si>
  <si>
    <t>17-CONSTRUCCIÓN MUROS DE GAVIONES EN MARGENES DEL ARROYO MANOGUAYABO, SECTOR EL CONTROL, AFECTADO POR EL DISTURBIO TROPICAL NO.22, MUNICIPIO SANTO DOMINGO OESTE, PROVINCIA SANTO DOMINGO</t>
  </si>
  <si>
    <t>14-CONSTRUCCIÓN MUROS DE GAVIONES EN CALLE SANTA CLARA SECTOR DE MANOGUAYABO, AFECTADO POR EL DISTURBIO TROPICAL NO 22, MUNICIPIO SANTO DOMINGO OESTE, PROVINCIA SANTO DOMINGO</t>
  </si>
  <si>
    <t>99-RECONSTRUCCIÓN DE ENLACE Y CONSTRUCCIÓN DE PUENTE SOBRE RIO NIZAO, CARRETERA RANCHO ARRIBA- MONTE NEGRO, AFECTADO POR EL DISTURBIO NO. 22, MUNICIPIO RANCHO ARRIBA, PROVINCIA SAN JOSÉ DE OCOA</t>
  </si>
  <si>
    <t>36-CONSTRUCCIÓN PUENTE DE HORMIGON POSTENSADO SOBRE ARROYO LA VACA EN LA CALLE MANOLO TAVÁREZ JUSTO, AFECTADO POR EL DISTURBIO TROPICAL NO.22, MUNICIPIO SABANA LARGA, PROVINCIA SAN JOSÉ DE OCOA</t>
  </si>
  <si>
    <t>08-CONSTRUCCIÓN DE LA CARRETERA LOS COQUITOS - EL PRADO, MUNICIPIO MONTE PLATA, PROVINCIA MONTE PLATA</t>
  </si>
  <si>
    <t>41-RECONSTRUCCIÓN PUENTE SOBRE RÍO LOS CACAOS, AFECTADO POR LA VAGUADA DE ABRIL 2022, MUNICIPIO LOS CACAOS, PROVINCIA SAN CRISTÓBAL</t>
  </si>
  <si>
    <t>08-CONSTRUCCIÓN DEL PUENTE DE ALCANTARILLA DE CAJÓN SIMPLE EN ARROYO NOVILLERO, POBLADO NOVILLERO, AFECTADO POR EL DISTURBIO TROPICAL NO.22, MUNICIPIO VILLA ALTAGRACIA, PROVINCIA SAN CRISTÓBAL</t>
  </si>
  <si>
    <t>26-RECONSTRUCCIÓN DE LA CARRETERA CRUCE DE LAS TERRENAS -SÁNCHEZ-BATEY HORMIGA, AFECTADA POR EL DISTURBIO TROPICAL NO.22, MUNICIPIO LAS TERRENAS, PROVINCIA SAMANÁ</t>
  </si>
  <si>
    <t>10-CONSTRUCCIÓN DEL PUENTE DE ALCANTARILLA DE CAJON, CAMINO VECINAL LA PLAYITA, DISTRITO MUNICIPAL ARROYO BARRIL, MUNICIPIO SANTA BÁRBARA DE SAMAMÁ, PROVINCIA SAMANÁ.</t>
  </si>
  <si>
    <t>09-CONSTRUCCIÓN DEL PUENTE DE ALCANTARILLA DE CAJON SOBRE ARROYO LOS ROBALOS, CALLE ROBALO, DISTRITO MUNICIPAL ARROYO BARRIL, MUNICIPIO SANTA BÁRBARA DE SAMAMÁ, PROVINCIA SAMANÁ.</t>
  </si>
  <si>
    <t>25-RECONSTRUCCIÓN CARRETERA JAMAO - SABANETA DE YASICA, PROVINCIAS ESPAILLAT Y PUERTO PLATA</t>
  </si>
  <si>
    <t>20-RECONSTRUCCIÓN CAMINO VECINAL HATILLO PALMA- ARROYO CAÑA- LOS DERRAMADEROS, MUNICIPIO GUAYUBÍN, PROVINCIA MONTE CRISTI</t>
  </si>
  <si>
    <t>28-RECONSTRUCCIÓN DE LA CARRETERA CUTUPÚ - ARROYO HONDO - CRUCE CARRETERA RAMÓN CÁCERES, AFECTADA POR LA TORMENTA FRANKLIN, MUNICIPIO LA VEGA, PROVINCIA LA VEGA</t>
  </si>
  <si>
    <t>89-CONSTRUCCIÓN DEL BADEN TUBULAR PRÓXIMO AL PUENTE LA CUCHILLA AFECTADO POR LA VAGUADA DE ABRIL 2022, EN LA COMUNIDAD DE CHAVÓN, MUNICIPIO DE GUAYMATE, PROVINCIA LA ROMANA</t>
  </si>
  <si>
    <t>18-RECONSTRUCCIÓN DEL CAMINO VECINAL GUANITO-SANATE ABAJO, AFECTADO POR EL HURACÁN FIONA, MUNICIPIO SALVALEÓN DE HIGÜEY, PROVINCIA LA ALTAGRACIA</t>
  </si>
  <si>
    <t>30-RECONSTRUCCIÓN  TRAMO DE LA CARRETERA HATO MAYOR - VICENTILLO, PROVINCIA EL SEIBO</t>
  </si>
  <si>
    <t>27-CONSTRUCCIÓN DE MUROS DE GAVIONES EN LOS MÁRGENES AGUAS ARRIBA Y AGUAS ABAJO DEL RÍO CUACÓN. AFECTADO POR EL HURACÁN FIONA, MUNICIPIO DE MICHES, PROVINCIA EL SEIBO</t>
  </si>
  <si>
    <t>09-RECONSTRUCCIÓN DE LA CARRETERA PEDRO SÁNCHEZ-MICHES, AFECTADA POR EL HURACÁN FIONA, MUNICIPIO SANTA CRUZ DE EL SEIBO, PROVINCIA EL SEIBO</t>
  </si>
  <si>
    <t>03-RECONSTRUCCIÓN DE LA CARRETERA EL SEIBO - CACIQUILLO AFECTADA POR EL HURACAN FIONA, MUNICIPIO SANTA CRUZ DE EL SEIBO, PROVINCIA EL SEIBO</t>
  </si>
  <si>
    <t>87-RECONSTRUCCIÓN DEL CAMINO VECINAL CASA DEL ALTA ABAJO-BUENA VISTA, MUNICIPIO PIMENTEL, PROVINCIA DUARTE</t>
  </si>
  <si>
    <t>32-CONSTRUCCIÓN MURO DE GAVIÓN PARA PROTECCIÓN DE TALUD EN CARRETERA LA ISABELA (KM 7), AFECTADA POR EL DISTURBIO TROPICAL NO.22, DISTRITO NACIONAL</t>
  </si>
  <si>
    <t>15-REPARACIÓN DE PASO A DESNIVEL EN LA INTERSECCIÓN AVENIDA MÁXIMO GÓMEZ CON AVENIDA JOHN F. KENNEDY, AFECTADA POR EL DISTURBIO TROPICAL NO. 22, DISTRITO NACIONAL</t>
  </si>
  <si>
    <t>05-RECONSTRUCCIÓN DE CALLES EN LA URBANIZACION ALTOS ARROYO HONDO III, AFECTADAS POR EL DISTURBIO TROPICAL NO. 22, DISTRITO NACIONAL</t>
  </si>
  <si>
    <t>14-CONSTRUCCIÓN DE PUENTE LEVADIZO EN SUSTITUCIÓN AL FLOTANTE SOBRE EL RIO OZAMA, ENTRE AV. FRANCISCO CAAMAÑO DEÑÓ CON AV. MALECÓN, PROVINCIA SANTO DOMINGO</t>
  </si>
  <si>
    <t>51-AMPLIACIÓN DE PLANTELES EDUCATIVOS EN LA PROVINCIA DE MONTE PLATA (FASE 3)</t>
  </si>
  <si>
    <t>10-CONSTRUCCIÓN DE 100 VIVIENDAS ECO-AMIGABLES PARA FAMILIAS EN CONDICIONES DE VULNERABILIDAD EN EL DISTRITO MUNICIPAL CHIRINO, PROVINCIA MONTE PLATA</t>
  </si>
  <si>
    <t>02-CONSTRUCCIÓN DE PLANTELES EDUCATIVOS EN LA PROVINCIA BAHORUCO (FASE 3)</t>
  </si>
  <si>
    <t>33-CONSTRUCCIÓN MURO DE GAVIÓN EN MARGEN NORTE DEL RÍO CAMÚ PARA PROTECCIÓN DE TALUD EN LA CARRETERA PIMENTEL - LA BIJA, AFECTADO POR EL DISTURBIO TROPICAL NO.22, MUNICIPIO COTUÍ, PROVINCIA SÁNCHEZ RAMÍREZ</t>
  </si>
  <si>
    <t>17-REPARACIÓN DE INSTALACIONES DEPORTIVAS DEL CENTRO OLÍMPICO JUAN PABLO DUARTE,DISTRITO NACIONAL.</t>
  </si>
  <si>
    <t>12-RECONSTRUCCIÓN DEL PUENTE SOBRE EL RÍO CEVICOS, CARRETERA CEVICOS - EL PALMAR ARRIBA, AFECTADO POR EL DISTURBIO TROPICAL NO.22, MUNICIPIO CEVICOS, PROVINCIA SÁNCHEZ RAMÍREZ</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</si>
  <si>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</si>
  <si>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</si>
  <si>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</si>
  <si>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</si>
  <si>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</si>
  <si>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</si>
  <si>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</si>
  <si>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</si>
  <si>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</si>
  <si>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</si>
  <si>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</si>
  <si>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</si>
  <si>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</si>
  <si>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</si>
  <si>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</si>
  <si>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</si>
  <si>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</si>
  <si>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</si>
  <si>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</si>
  <si>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01-REMODELACIÓN CLUB DEPORTIVO, SOCIAL Y CULTURAL VILLA FRANCISCA, SECTOR VILLA FRANCISCA, DISTRITO NACIONAL.</t>
  </si>
  <si>
    <t>05-CONSTRUCCIÓN EDIFICIO NUEVA SEDE CENTRAL DE LA POLICÍA NACIONAL EN EL DISTRITO NACIONAL</t>
  </si>
  <si>
    <t>07-REMODELACIÓN CLUB DEPORTIVO EL MILLÓN YIREH, SECTOR EL MILLÓN, DISTRITO NACIONAL</t>
  </si>
  <si>
    <t>12-CONSTRUCCIÓN VIADUCTO Y DISTRIBUIDOR VIAL EN LA AV. REPÚBLICA DE COLOMBIA CON AV. CORONEL JUAN MARÍA LORA Y AV. PÉREZ RICART, DISTRITO NACIONAL</t>
  </si>
  <si>
    <t>13-CONSTRUCCIÓN MURO NOROESTE DEL PASO A DESNIVEL EN INTERSECCIÓN DE AVENIDA 27 DE FEBRERO CON AVENIDA MÁXIMO GÓMEZ, AFECTADO POR EL DISTURBIO TROPICAL NO. 22, DISTRITO NACIONAL</t>
  </si>
  <si>
    <t>19-REPARACIÓN DE 12 INSTALACIONES DEPORTIVAS DEL CENTRO OLÍMPICO JUAN PABLO DUARTE, DISTRITO NACIONAL</t>
  </si>
  <si>
    <t>40-RECONSTRUCCIÓN CAMINO VECINAL AGUAS AMARGAS - EL JOBO - LA BASTIDA , AZUA</t>
  </si>
  <si>
    <t>29-CONSTRUCCIÓN DE ALCANTARILLA DE CAJÓN EN TRAMO CARRETERA VILLA JARAGUA - LAS CLAVELLINAS, AFECTADA POR LA TORMENTA FRANKLIN, MUNICIPIO VILLA JARAGUA, PROVINCIA BAHORUCO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</si>
  <si>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</si>
  <si>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</si>
  <si>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59-CONSTRUCCIÓN PUENTE SOBRE RÍO LOS BRAZOS AFECTADO POR LA VAGUADA DE ABRIL 2022, EN LA ENTRADA LOMA DE LOS PANZO, MUNICIPIO NEIBA, PROVINCIA BAHORUCO</t>
  </si>
  <si>
    <t>99-REMODELACIÓN CLUB RECREATIVO Y CULTURAL VILLA XARAGUA, MUNICIPIO VILLA JARAGUA, PROVINCIA BAHORUCO</t>
  </si>
  <si>
    <t>05-CONSTRUCCIÓN INSTALACIONES PARA EL CUERPO ESPECIALIZADO DE MITIGACION A EMERGENCIAS Y DESASTRES, CEMED - CENTRO DE MITIGACION REGION ENRIQUILLO,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</si>
  <si>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</si>
  <si>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</si>
  <si>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44-CONSTRUCCIÓN  DEL PUENTE SOBRE EL RÍO LEMBA AFECTADO POR LA VAGUADA DE ABRIL 2022, PERPENDICULAR A LA CALLE RESTAURACIÓN, MUNICIPIO LAS SALINAS, PROVINCIA BARAHONA</t>
  </si>
  <si>
    <t>01-CONSTRUCCIÓN DE 1 ESTANCIA INFANTIL EN LA PROVINCIA DE DAJABON</t>
  </si>
  <si>
    <t>31-RECONSTRUCCIÓN PUENTE SOBRE EL RIO MASACRE, MUNICIPIO DAJABON, PROVINCIA DAJABON</t>
  </si>
  <si>
    <t>69-RECONSTRUCCIÓN PUENTE SOBRE RÍO MANATÍ AFECTADO POR LA VAGUADA DE ABRIL 2022, ENTRE LOMA DE CABRERA - CAPOTILLO, PROVINCIA DAJABÓN</t>
  </si>
  <si>
    <t>05-RECONSTRUCCIÓN DE ENLACE Y PUENTE SOBRE EL RÍO CENOVÍ, AFECTADO POR EL DISTURBIO TROPICAL NO.22, MUNICIPIO SAN FRANCISCO DE MACORÍS, PROVINCIA DUARTE.</t>
  </si>
  <si>
    <t>49-CONSTRUCCIÓN PUENTE DE HORMIGÓN POSTENSADO SOBRE RÍO CUABA AFECTADO POR LA VAGUADA DE ABRIL 2022, CARRETERA SAN FELIPE ABAJO, MUNICIPIO PIMENTEL, PROVINCIA DUARTE</t>
  </si>
  <si>
    <t>60-CONSTRUCCIÓN DE PUENTE BEBEDERO SOBRE RÍO BAJO YUNA AFECTADO POR LA VAGUADA DE ABRIL 2022, MUNICIPIO ARENOSO, PROVINCIA DUARTE</t>
  </si>
  <si>
    <t>95-RECONSTRUCCIÓN DE CARRETERA LA GUAMA AFECTADA POR EL DISTURBIO TROPICAL NO.22, MUNICIPIO SAN FRANCISCO DE MACORÍS, PROVINCIA DUARTE</t>
  </si>
  <si>
    <t>74-RECONSTRUCCIÓN DE LOS PUENTES SOBRE RÍO CUABA Y ARROYO PATAO EN EL CAMINO VECINAL LA PEÑA - MAJAGUA - EL LLANO, AFECTADO POR EL DISTURBIO TROPICAL NO.22, MUNICIPIO SAN FRANCISCO DE MACORÍS, PROVINCIA DUARTE</t>
  </si>
  <si>
    <t>08-RECONSTRUCCIÓN CLUB DEPORTIVO Y CULTURAL GINANDIANA,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</si>
  <si>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</si>
  <si>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</si>
  <si>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77-CONSTRUCCIÓN DE MURO DE HORMIGÓN ARMADO PARA LA PROTECCIÓN LATERAL DEL PUENTE SOBRE EL RÍO LA YEGUADA, MUNICIPIO MICHES, PROVINCIA EL SEIBO</t>
  </si>
  <si>
    <t>67-RECONSTRUCCIÓN PUENTE MIXTO EN LA CARRETERA LA DESCUBIERTA - BOCA DE CACHÓN, PROVINCIA INDEPENDENCIA</t>
  </si>
  <si>
    <t>06-CONSTRUCCIÓN  INSTALACIONES PARA EL CUERPO ESPECIALIZADO DE MITIGACIÓN A EMERGENCIAS Y DESASTRES, CEMED - CENTRO DE MITIGACION HIGUAMO-YUMA, PROVINCIA LA ALTAGRACIA</t>
  </si>
  <si>
    <t>22-CONSTRUCCIÓN  IGLESIA SAN FRANCISCO DE ASÍS, MUNICIPIO HIGÜEY, PROVINCIA LA ALTAGRACIA</t>
  </si>
  <si>
    <t>91-RECONSTRUCCIÓN CAMINO VECINAL SANTA CLARA - MATACHALUPE - LA TRANQUERA, MUNICIPIO SALVALEON DE HIGUEY, PROVINCIA LA ALTAGRACIA</t>
  </si>
  <si>
    <t>92-RECONSTRUCCIÓN DEL CAMINO VECINAL LA GUAZUMA, PROVINCIA LA ALTAGRACIA</t>
  </si>
  <si>
    <t>03-REMODELACIÓN CLUB DEPORTIVO Y CULTURAL SAN MARTÍN DE PORRES, SECTOR PAPAGAYO, MUNICIPIO LA ROMANA, PROVINCIA LA ROMANA</t>
  </si>
  <si>
    <t>07-CONSTRUCCIÓN INSTALACIONES PARA EL CUERPO ESPECIALIZADO DE MITIGACION A EMERGENCIAS Y DESASTRES, CEMED - CENTRO DE MITIGACION JARABACOA, PROVINCIA LA VEGA</t>
  </si>
  <si>
    <t>34-CONSTRUCCIÓN DE PUENTE BADEN TUBULAR AFECTADO POR LA VAGUADA DE ABRIL 2022, SOBRE EL RÍO JAQUEY - ACAPULCO, MUNICIPIO CONCEPCIÓN DE LA VEGA, PROVINCIA LA VEGA</t>
  </si>
  <si>
    <t>63-RECONSTRUCCIÓN DEL CAMINO VECINAL RINCÓN DE MOLINILLO-LAS GARZAS, AFECTADO POR EL HURACÁN FIONA, MUNICIPIO NAGUA, PROVINCIA MARÍA TRINIDAD SÁNCHEZ</t>
  </si>
  <si>
    <t>85-RECONSTRUCCIÓN DEL CAMINO VECINAL LA CANTERA - CARAQUEÑO - PALMARITO, AFECTADO POR LA TORMENTA FRANKLIN, PROVINCIAS ESPAILLAT Y MARÍA TRINIDAD SÁNCHEZ</t>
  </si>
  <si>
    <t>71-RECONSTRUCCIÓN CARRETERA GUAYUBIN - LAS MATAS DE SANTA CRUZ - COPEY - PEPILLO SALCEDO, PROVINCIA MONTE CRISTI</t>
  </si>
  <si>
    <t>50-CONSTRUCCIÓN  DE 2 ESTANCIAS INFATILES EN LA PROVINCIA DE PERAVIA (FASE 2)</t>
  </si>
  <si>
    <t>27-RECONSTRUCCIÓN DEL CALLEJÓN PRÓXIMO A LA CARRETERA 506-040, TRAMO PALENQUE - NIZAO, EN LA SECCIÓN DON GREGORIO AFECTADO POR LA TORMENTA FRANKLIN, MUNICIPIO NIZAO, PROVINCIA PERAVIA</t>
  </si>
  <si>
    <t>04-REMODELACIÓN CLUB ATLETICO Y CULTURAL HUGO KUNHARDT, BARRIO INVI, MUNICIPIO PUERTO PLATA, PROVINCIA PUERTO PLATA</t>
  </si>
  <si>
    <t>06-RECONSTRUCCIÓN  DE TRAMO CARRETERO DESDE LA ISABELA HASTA LA ZONA URBANA DEL MUNICIPIO LUPERÓN, MUNICIPIO LUPERON, PROVINCIA PUERTO PLATA.</t>
  </si>
  <si>
    <t>37-CONSTRUCCIÓN PUENTE JUAN DE MINA- LAS VIEJAS- ALTAMIRA AFECTADO POR LA VAGUADA DE ABRIL 2022, MUNICIPIO ALTAMIRA, PROVINCIA PUERTO PLATA</t>
  </si>
  <si>
    <t>38-CONSTRUCCIÓN PUENTE GUANANICO MUNICIPIO IMBERT AFECTADO POR LA VAGUADA DE ABRIL 2022, PROVINCIA PUERTO PLATA</t>
  </si>
  <si>
    <t>69-CONSTRUCCIÓN DE 1 ESTANCIAS INFANTILES EN LA PROVINCIA DE PUERTO PLATA (FASE 3)</t>
  </si>
  <si>
    <t>10-RECONSTRUCCIÓN DEL CAMINO VECINAL MONTELLANO-LOS LIRIOS-LOS ARACENA-LOS ABANICOS, SALCEDO , PROVINCIA HERMANAS MIRABAL</t>
  </si>
  <si>
    <t>29-RECONSTRUCCIÓN DE TRAMO CARRETERA SANCHEZ, FRENTE A QUALA DOMINICANA,  AFECTADO POR LA TORMENTA FRANKLIN, MUNICIPIO BAJOS DE HAINA, PROVINCIA SAN CRISTÓBAL</t>
  </si>
  <si>
    <t>36-AMPLIACIÓN DEL PLANTEL EDUCATIVO PARA INICIAL PROF. MANUEL DE JESÚS BOCIO, MUNICIPIO EL CERCADO, PROVINCIA SAN JUAN.</t>
  </si>
  <si>
    <t>54-CONSTRUCCIÓN DEL CAMINO VECINAL GAUTIER-GUAYABAL-PALOMA TRAMO II AFECTADO POR LA VAGUADA DE ABRIL 2022, MUNICIPIO SAN PEDRO DE MACORÍS, PROVINCIA SAN PEDRO DE MACORÍS</t>
  </si>
  <si>
    <t>06-RECONSTRUCCIÓN DEL PUENTE SOBRE RÍO CUAYÁ (LA MAJAGUA), AFECTADO POR LA TORMENTA TROPICAL FRANKLIN, MUNICIPIO COTUÍ, PROVINCIA SÁNCHEZ RAMÍREZ</t>
  </si>
  <si>
    <t>31-CONSTRUCCIÓN DE MUROS DE GAVIONES EN EL MARGEN DEL RIO CAMÚ, AFECTADO POR EL DISTURBIO TROPICAL NO.22, CARRETERA LA BIJA - PIMENTEL, MUNICIPIO VILLA LA MATA, PROVINCIA SÁNCHEZ RAMÍREZ</t>
  </si>
  <si>
    <t>94-RECONSTRUCCIÓN DEL CAMINO VECINAL DON MIGUEL - BABARI AFECTADO POR LA TORMENTA FRANKLIN, MUNICIPIO COTUÍ, PROVINCIA SÁNCHEZ RAMÍREZ</t>
  </si>
  <si>
    <t>04-CONSTRUCCIÓN INSTALACIONES PARA EL CUERPO ESPECIALIZADO DE MITIGACION A EMERGENCIAS Y DESASTRES, CEMED - CENTRO DE MITIGACION CIBAO SUR-NORTE, PROVINCIA SANTIAGO</t>
  </si>
  <si>
    <t>09-REMODELACIÓN POLIDEPORTIVO JUAN PABLO SOSA VILLANUEVA, MUNICIPIO VILLA GONZÁLEZ, PROVINCIA SANTIAGO</t>
  </si>
  <si>
    <t>32-RECONSTRUCCIÓN DE PUENTE TIPO CAJON EN LA CARRETERA PUÑAL - ORTEGA, AFECTADA POR EL DISTURBIO TROPICAL NO.22, MUNICIPIO PUÑAL, PROVINCIA SANTIAGO</t>
  </si>
  <si>
    <t>75-RECONSTRUCCIÓN DE PUENTE PEATONAL, AUTOPISTA JOAQUÍN BALAGUER, MUNICIPIO VILLA GONZÁLEZ, PROVINCIA SANTIAGO</t>
  </si>
  <si>
    <t>89-CONSTRUCCIÓN SEDE DE LA JUNTA DEL DISTRITO MUNICIPAL SANTIAGO OESTE, PROVINCIA SANTIAGO</t>
  </si>
  <si>
    <t>12-CONSTRUCCIÓN DE RELLENO SANITARIO EN EL MUNICIPIO BONAO, PROVINCIA MONSEÑOR NOUEL</t>
  </si>
  <si>
    <t>03-CONSTRUCCIÓN DE MURO DE GAVION EN EL CAMINO VECINAL PERALVILLO-SERRALLES, MUNICIPIO PERALVILLO, PROVINCIA MONTE PLATA</t>
  </si>
  <si>
    <t>07-RECONSTRUCCIÓN DE LA CARRETERA CHIRINO HASTA LA CARRETERA BAYAGUANA - MONTE PLATA, MUNICIPIO MONTE PLATA, PROVINCIA MONTE PLATA</t>
  </si>
  <si>
    <t>11-CONSTRUCCIÓN DE PLAZA COMUNITARIA EN EL DISTRITO MUNICIPAL DE CHIRINO, PROVINCIA MONTE PLATA</t>
  </si>
  <si>
    <t>31-RECONSTRUCCIÓN DE APROCHE AFECTADO POR LA VAGUADA DE ABRIL 2022 EN LA CARRETERA JUAN PABLO II CRUCE JUAN PABLO II - BAYAGUANA, MUNICIPIO BAYAGUANA, PROVINCIA MONTE PLATA</t>
  </si>
  <si>
    <t>34-CONSTRUCCIÓN DE LA  ALCANTARILLA DE CAJÓN SIMPLE, ARROYO PIEDRA EN LA CARRETERA LOS BOTADOS, AFECTADOS POR LA TORMENTA FRANKLIN, MUNICIPIO YAMASÁ, PROVINCIA MONTE PLATA.</t>
  </si>
  <si>
    <t>51-CONSTRUCCIÓN DEL PUENTE DIONISIO, AFECTADO POR LA VAGUADA DE ABRIL 2022, MUNICIPIO PERALVILLO, PROVINCIA MONTE PLATA</t>
  </si>
  <si>
    <t>65-RECONSTRUCCIÓN CAMINO VECINAL CAÑUELO - DAJAO - ANTON SÁNCHEZ, AFECTADO POR EL HURACAN FIONA, MUNICIPIO BAYAGUANA, PROVINCIA MONTE PLATA.</t>
  </si>
  <si>
    <t>68-RECONSTRUCCIÓN DEL PUENTE SOBRE EL RÍO SAVITA AFECTADO POR LA VAGUADA DE ABRIL 2022, UBICADO EN LA CARRETERA HACIENDA ESTRELLA - MONTE PLATA, MUNICIPIO MONTE PLATA PROVINCIA MONTE PLATA</t>
  </si>
  <si>
    <t>75-CONSTRUCCIÓN NUEVO PUENTE DE ALCANTARILLA DE CAJON POR DAÑOS VAGUADA ABRIL 2022, CARRETERA HACIENDA ESTRELLA, MUNICIPIO MONTE PLATA, PROVINCIA MONTE PLATA</t>
  </si>
  <si>
    <t>02-CONSTRUCCIÓN MUROS DE GAVIONES EN MARGEN NORTE DEL RIO NIZAO, AFECTADO POR EL DISTURBIO TROPICAL NO.22, COMUNIDAD LA ESTRECHURA, MUNICIPIO SAN JOSÉ DE OCOA, PROVINCIA SAN JOSÉ DE OCOA</t>
  </si>
  <si>
    <t>15-CONSTRUCCIÓN MURO DE GAVIONES, ARROYO LA VACA, CARRETERA EL NARANJAL AFECTADO POR EL DISTURBIO TROPICAL 22, MUNICIPIO SABANA LARGA, PROVINCIA SAN JOSE DE OCOA</t>
  </si>
  <si>
    <t>71-CONSTRUCCIÓN DEL PUENTE SOBRE EL RÍO BANILEJO Y RECONSTRUCCIÓN DE ENLACE EN LA CARRETERA EL PINAR - EL MEMIZO, AFECTADO POR EL DISTURBIO TROPICAL NO.22, MUNICIPIO SAN JOSÉ DE OCOA, PROVINCIA SAN JOSÉ DE OCOA</t>
  </si>
  <si>
    <t>02-REMODELACIÓN CLUB DEPORTIVO Y CULTURAL RAMÓN MATÍAS MELLA, MUNICIPIO SANTO DOMINGO ESTE, PROVINCIA SANTO DOMINGO</t>
  </si>
  <si>
    <t>03-CONSTRUCCIÓN CENTRO DE ACOPIO BIENES NACIONALES, SANTO DOMINGO NORTE</t>
  </si>
  <si>
    <t>05-REMODELACIÓN CLUB DEPORTIVO Y CULTURAL LOS MINA, MUNICIPIO SANTO DOMINGO ESTE, PROVINCIA SANTO DOMINGO</t>
  </si>
  <si>
    <t>01-GESTION  INTEGRAL DE RESIDUOS SOLIDOS EN EL VERTEDERO DE DUQUESA , PROVINCIA SANTO DOMINGO</t>
  </si>
  <si>
    <t>21-FORTALECIMIENTO DE LA INFRAESTRUCTURA SANITARIA DEL SISTEMA NACIONAL DE SALUD EN LA REPÚBLICA DOMINICANA</t>
  </si>
  <si>
    <t xml:space="preserve">Incidencia positiva </t>
  </si>
  <si>
    <t>Incidencia negativa</t>
  </si>
  <si>
    <t>Ley núm. 99-25</t>
  </si>
  <si>
    <t>MINISTERIO DE HACIENDA Y ECONOMÍA</t>
  </si>
  <si>
    <t xml:space="preserve">Pres. Inicial   </t>
  </si>
  <si>
    <t>1.2.4.4 - Donaciones de Capital</t>
  </si>
  <si>
    <t>0405 - TRIBUNAL SUPERIOR ELECTORAL (TSE)</t>
  </si>
  <si>
    <t>1-SERVICIOS GENERALES</t>
  </si>
  <si>
    <t>3.2.98-Investigación y desarrollo relacionado con la protección del medio ambiente</t>
  </si>
  <si>
    <t>2.4.2-TRANSFERENCIAS CORRIENTES AL GOBIERNO GENERAL NACIONAL</t>
  </si>
  <si>
    <t>2.4.05-Energía eléctrica de fuentes hidroeléctricas</t>
  </si>
  <si>
    <t>0205-MINISTERIO DE HACIENDA Y ECONOMIA</t>
  </si>
  <si>
    <t>0224-MINISTERIO DE JUSTICIA</t>
  </si>
  <si>
    <t>2.7.3-CONSTRUCCIONES EN BIENES CONCESIONADOS</t>
  </si>
  <si>
    <t>04-CONSTRUCCIÓN DE 14 ESTANCIAS INFANTILES DE LA PROVINCIA DISTRITO NACIONAL</t>
  </si>
  <si>
    <t>04-RECUPERACION DEL MARGEN OCCIDENTAL DEL RÍO OZAMA EN EL BARRIO DE GUALEY, DISTRITO NACIONAL</t>
  </si>
  <si>
    <t>05-CONSTRUCCIÓN VÍA MARGINAL PASEO DEL RÍO EN LOS SECTORES LA CIÉNAGA Y LOS GUANDULES, DISTRITO NACIONAL</t>
  </si>
  <si>
    <t>06-CONSTRUCCIÓN DE UN PATINÓDROMO Y PARQUE  URBANO EN EL SECTOR MIRAMAR,  DISTRITO NACIONAL</t>
  </si>
  <si>
    <t>06-RECONSTRUCCIÓN  CANCHA  CLUB DEPORTIVO MANGANAGUA, SECTOR EL MILLONCITO, DISTRITO NACIONAL</t>
  </si>
  <si>
    <t>07-RECONSTRUCCIÓN CANCHA CLUB DEPORTIVO  OSCAR SANTANA, ENSANCHE ESPAILLAT, DISTRITO NACIONAL.</t>
  </si>
  <si>
    <t>08-RECONSTRUCCIÓN CANCHA  CLUB DEPORTIVO 30 DE MAYO, DISTRITO NACIONAL</t>
  </si>
  <si>
    <t>09-RECONSTRUCCIÓN CANCHA CLUB DEPORTIVO RAFAEL PAULINO, CRISTO REY, DISTRITO NACIONAL</t>
  </si>
  <si>
    <t>10-RECONSTRUCCIÓN CANCHA CLUB  DEPORTIVO NUEVO HORIZONTE, ARROYO HONDO II, DISTRITO NACIONAL.</t>
  </si>
  <si>
    <t>11-RECONSTRUCCIÓN  CANCHA CLUB DEPORTIVO GENERAL ANTONIO DUVERGE, SECTOR HONDURAS, DISTRITO NACIONAL.</t>
  </si>
  <si>
    <t>12-RECONSTRUCCIÓN CANCHA CLUB DEPORTIVO LOS GLADIADORES, SECTOR GUACHUPITA, DISTRITO NACIONAL.</t>
  </si>
  <si>
    <t>16-RECONSTRUCCIÓN CANCHA CLUB DEPORTIVO Y CULTURAL MATRISA, URB. MARIA TRINIDAD SANCHEZ, LOS MINA,  MUNICIPO SANTO DOMINGO ESTE</t>
  </si>
  <si>
    <t>24-RECONSTRUCCIÓN CANCHA CLUB DEPORTIVO ORLANDO MARTINEZ, MATA HAMBRE, DISTRITO NACIONAL</t>
  </si>
  <si>
    <t>25-RECONSTRUCCIÓN CANCHA CLUB PLAZA INDEPENDECIA, DISTRITO NACIONAL</t>
  </si>
  <si>
    <t>26-RECONSTRUCCIÓN CANCHA CLUB DEPORTIVO VARIAS LUCES, ENSANCHE ESPAILLAT, DISTRITO NACIONAL</t>
  </si>
  <si>
    <t>27-RECONSTRUCCIÓN CANCHA CLUB URBANIZACIÓN INDEPENDENCIA, URBANIZACIÓN INDEPENDENCIA, DISTRITO NACIONAL</t>
  </si>
  <si>
    <t>28-REMODELACIÓN PALACIO DE LOS DEPORTES PROFESOR VIRGILIO TRAVIESO SOTO, DISTRITO NACIONAL.</t>
  </si>
  <si>
    <t>29-RECONSTRUCCIÓN DE ESPACIOS PUBLICOS EN LOS PRADITOS, SECTOR JULIETA MORALES, DISTRITO NACIONAL.</t>
  </si>
  <si>
    <t>31-AMPLIACIÓN DE PLANTELES EDUCATIVOS EN LA PROVINCIA DISTRITO NACIONAL (FASE 3)</t>
  </si>
  <si>
    <t>33-CONSTRUCCIÓN  DE 8 ESTANCIAS INFANTILES DE LA PROVINCIA DISTRITO NACIONAL (FASE 2)</t>
  </si>
  <si>
    <t>49-CONSTRUCCIÓN DE 26 PLANTELES ESCOLARES EN EL DISTRITO NACIONAL</t>
  </si>
  <si>
    <t>57-CONSTRUCCIÓN DEL EDIFICIO DE PARQUEOS CENTRO DE LOS HEROES I, DISTRITO NACIONAL</t>
  </si>
  <si>
    <t>52-RECONSTRUCCIÓN CALLES COLÓN, EUGENIO MARÍA DE HOSTOS Y CALLEJÓN DE REGINA, CIUDAD COLONIAL, DISTRITO NACIONAL.</t>
  </si>
  <si>
    <t>67-RESTAURACIÓN EDIFICIO DE LA DIRECCIÓN NACIONAL DE PATRIMONIO MONUMENTAL (DNPM), CIUDAD COLONIAL, DISTRITO NACIONAL</t>
  </si>
  <si>
    <t>22-CONSTRUCCIÓN DE LA EXTENSIÓN DE LA AV. JACOBO MAJLUTA CON AV. REPÚBLICA DE COLOMBIA Y SU ENTORNO, DISTRITO NACIONAL.</t>
  </si>
  <si>
    <t>45-CONSTRUCCIÓN DE 2 ESTANCIAS INFANTILES EN LA PROVINCIA AZUA (FASE 2)</t>
  </si>
  <si>
    <t>77-AMPLIACIÓN  Y REHABILITACION DE 18 PLANTELES ESCOLARES EN LA PROVINCIA BARAHONA</t>
  </si>
  <si>
    <t>05-AMPLIACIÓN DEL PLANTEL EDUCATIVO PARA INICIAL CRISTINO MATOS LEDESMA, MUNICIPIO TAMAYO, PROVINCIA BAHORUCO.</t>
  </si>
  <si>
    <t>45-AMPLIACIÓN DEL PLANTEL EDUCATIVO PARA INICIAL PEDRO MIR, MUNICIPIO TAMAYO, PROVINCIA BAORUCO.</t>
  </si>
  <si>
    <t>63-CONSTRUCCIÓN  DE 1 ESTANCIA INFANTIL EN LA PROVINCIA DE BAHORUCO (FASE 2)</t>
  </si>
  <si>
    <t>74-CONSTRUCCIÓN DE 1 ESTANCIAS INFANTILES EN LA PROVINCIA DE BAHORUCO (FASE 3)</t>
  </si>
  <si>
    <t>02-CONSTRUCCIÓN DEL COMANDO NAVAL SUR, ARD, MUNICIPIO BARAHONA, PROVINCIA BARAHONA</t>
  </si>
  <si>
    <t>25-AMPLIACIÓN DEL PLANTEL EDUCATIVO PARA INICIAL ISMAEL MIRANDA, MUNICIPIO ENRIQUILLO, PROVINCIA BARAHONA.</t>
  </si>
  <si>
    <t>02-RECONSTRUCCIÓN FORTALEZA BELLER ERD, MUNICIPIO DAJABON, PROVINCIA DAJABON</t>
  </si>
  <si>
    <t>34-CONSTRUCCIÓN DE PLANTELES EDUCATIVOS EN LA PROVINCIA DE DAJABÓN (FASE 2)</t>
  </si>
  <si>
    <t>05-CONSTRUCCIÓN DE 4 ESTANCIAS INFANTILES EN LA PROVINCIA DUARTE</t>
  </si>
  <si>
    <t>19-RECONSTRUCCIÓN DEL CAMINO VECINAL MATA LARGA, MUNICIPIO SAN FRANCISCO DE MACORÍS, PROVINCIA DUARTE</t>
  </si>
  <si>
    <t>25-REHABILITACIÓN DEL CAMINO VECINAL CRUCE DE PIMENTEL-CASA DE ALTO-SAN FELIPE ABAJO, MUNICIPIO PIMENTEL PROVINCIA DUARTE</t>
  </si>
  <si>
    <t>32-AMPLIACIÓN DE PLANTELES EDUCATIVOS EN LA PROVINCIA DUARTE (FASE 3)</t>
  </si>
  <si>
    <t>33-AMPLIACIÓN DEL PLANTEL EDUCATIVO PARA INICIAL CAOBETE, MUNICIPIO PIMENTEL, PROVINCIA DUARTE.</t>
  </si>
  <si>
    <t>37-AMPLIACIÓN DEL PLANTEL EDUCATIVO PARA INICIAL PROF. ANA CRISTINA LÓPEZ SANTANA, MUNICIPIO VILLA RIVA, PROVINCIA DUARTE.</t>
  </si>
  <si>
    <t>40-CONSTRUCCIÓN  DE 2  ESTANCIAS INFANTILES EN LA PROVINCIA DUARTE (FASE 2)</t>
  </si>
  <si>
    <t>42-AMPLIACIÓN DEL PLANTEL EDUCATIVO PARA INICIAL HUNGRÍA ESPINAL FRANCISCO, MUNICIPIO ARENOSO, PROVINCIA DUARTE.</t>
  </si>
  <si>
    <t>44-AMPLIACIÓN DEL PLANTEL EDUCATIVO PARA INICIAL JOSÉ DEL CARMEN RODRÍGUEZ MOREL, MUNICIPIO VILLA RIVA, PROVINCIA DUARTE.</t>
  </si>
  <si>
    <t>46-AMPLIACIÓN DEL PLANTEL EDUCATIVO PARA INICIAL MARÍA ALTAGRACIA PAULA, MUNICIPIO SAN FRANCISCO DE MACORÍS, PROVINCIA DUARTE.</t>
  </si>
  <si>
    <t>47-AMPLIACIÓN DEL PLANTEL EDUCATIVO PARA INICIAL ANA EMILIA ABIGAIL MEJÍA, MUNICIPIO SAN FRANCISCO DE MACORÍS, PROVINCIA DUARTE.</t>
  </si>
  <si>
    <t>47-RECONSTRUCCIÓN DE LA CARRETERA LAS PAJAS - GUINEAL, MUNICIPIO SAN FRANCISCO DE MACORÍS, PROVINCIA DUARTE</t>
  </si>
  <si>
    <t>56-AMPLIACIÓN DEL PLANTEL EDUCATIVO PARA INICIAL GASTÓN FERNANDO DELIGNE, MUNICIPIO SAN FRANCISCO DE MACORÍS, PROVINCIA DUARTE.</t>
  </si>
  <si>
    <t>79-CONSTRUCCIÓN DE 1 ESTANCIAS INFANTILES EN LA PROVINCIA DE DUARTE (FASE 3)</t>
  </si>
  <si>
    <t>96-RECONSTRUCCIÓN CAMINO VECINAL LA YAGUIZA-CRUCE LOS ZANCONES-LOS CACAOS-LOS ALGODONES-ALTO DEL PLAY, MUNICIPIO SAN FRANCISCO DE MACORÍS, PROVINCIA DUARTE</t>
  </si>
  <si>
    <t>01-RECONSTRUCCIÓN DEL CAMINO VECINAL LOS LANOS - EL NARANJO, MUNICIPIO CASTILLO, PROVINCIA DUARTE</t>
  </si>
  <si>
    <t>02-AMPLIACIÓN DEL PLANTEL EDUCATIVO PARA INICIAL ANDRÉS TOLENTINO TOLENTINO, MUNICIPIO COMENDADOR, PROVINCIA ELÍAS PIÑA.</t>
  </si>
  <si>
    <t>08-CONSTRUCCIÓN DE PLANTELES EDUCATIVOS EN LA PROVINCIA ELÍAS PIÑA (FASE 3)</t>
  </si>
  <si>
    <t>15-AMPLIACIÓN DEL PLANTEL EDUCATIVO PARA INICIAL PROF. RAÚL JIMÉNEZ CAIRO, MUNICIPIO COMENDADOR, PROVINCIA ELÍAS PIÑA.</t>
  </si>
  <si>
    <t>16-AMPLIACIÓN DEL PLANTEL EDUCATIVO PARA INICIAL ISIDRO MARTÍNEZ, MUNICIPIO COMENDADOR, PROVINCIA ELÍAS PIÑA.</t>
  </si>
  <si>
    <t>17-AMPLIACIÓN DEL PLANTEL EDUCATIVO PARA INICIAL LOS RINCONCITOS, MUNICIPIO COMENDADOR, PROVINCIA ELÍAS PIÑA.</t>
  </si>
  <si>
    <t>18-AMPLIACIÓN DEL PLANTEL EDUCATIVO PARA INICIAL LA MESETA, MUNICIPIO COMENDADOR, PROVINCIA ELÍAS PIÑA.</t>
  </si>
  <si>
    <t>19-AMPLIACIÓN DEL PLANTEL EDUCATIVO PARA INICIAL EL PINO, MUNICIPIO COMENDADOR, PROVINCIA ELÍAS PIÑA.</t>
  </si>
  <si>
    <t>20-AMPLIACIÓN DEL PLANTEL EDUCATIVO PARA INICIAL ANGOSTURA, MUNICIPIO COMENDADOR, PROVINCIA ELÍAS PIÑA.</t>
  </si>
  <si>
    <t>21-AMPLIACIÓN DEL PLANTEL EDUCATIVO PARA INICIAL MANUEL ANTONIO MORALES, MUNICIPIO COMENDADOR, PROVINCIA ELÍAS PIÑA.</t>
  </si>
  <si>
    <t>22-AMPLIACIÓN DEL PLANTEL EDUCATIVO PARA INICIAL EVA MARÍA PELLERANO, MUNICIPIO BÁNICA, PROVINCIA ELÍAS PIÑA.</t>
  </si>
  <si>
    <t>44-RECONSTRUCCIÓN CARRETERA COMENDADOR - GUAROA, PROV. ELIAS PIÑA</t>
  </si>
  <si>
    <t>57-AMPLIACIÓN DEL PLANTEL EDUCATIVO PARA INICIAL MARÍA TRINIDAD SÁNCHEZ, MUNICIPIO JUAN SANTIAGO, PROVINCIA ELÍAS PIÑA.</t>
  </si>
  <si>
    <t>01-CONSTRUCCIÓN CENTRO DE DESARROLLO DE CAPACIDADES EN COMENDADOR,  PROVINCIA ELÍAS PIÑA</t>
  </si>
  <si>
    <t>06-RECONSTRUCCIÓN CAMINO VECINAL BARRIO LOS FRANCESES-LOS ARTILES, MUNICIPIO MICHES, PROVINCIA EL SEIBO.</t>
  </si>
  <si>
    <t>07-RECONSTRUCCIÓN CAMINO VECINAL LA ISLA -AGUA CLARA, MUNICIPIO SANTA CRUZ DEL SEIBO, PROVINCIA EL SEIBO.</t>
  </si>
  <si>
    <t>14-RECONSTRUCCIÓN CAMINO VECINAL GUACO-RIO CEDRO, MUNICIPIO MICHES, PROVINCIA EL SEIBO</t>
  </si>
  <si>
    <t>22-AMPLIACIÓN DEL PLANTEL EDUCATIVO PARA INICIAL LA MINA, MUNICIPIO MICHES, PROVINCIA EL SEIBO.</t>
  </si>
  <si>
    <t>25-AMPLIACIÓN DEL PLANTEL EDUCATIVO PARA INICIAL RAMÓN ANTONIO DORVILLE LEBRÓN, MUNICIPIO MICHES, PROVINCIA EL SEIBO.</t>
  </si>
  <si>
    <t>27-AMPLIACIÓN DEL PLANTEL EDUCATIVO PARA INICIAL FELICIA ESPINO BURGOS, MUNICIPIO MICHES, PROVINCIA EL SEIBO.</t>
  </si>
  <si>
    <t>34-AMPLIACIÓN DEL PLANTEL EDUCATIVO PARA INICIAL CAÑADA DEL AGUA, MUNICIPIO EL SEIBO, PROVINCIA EL SEIBO.</t>
  </si>
  <si>
    <t>35-AMPLIACIÓN DEL PLANTEL EDUCATIVO PARA INICIAL EL JOBO, MUNICIPIO EL SEIBO, PROVINCIA EL SEIBO.</t>
  </si>
  <si>
    <t>37-AMPLIACIÓN DEL PLANTEL EDUCATIVO PARA INICIAL PASO CIBAO, MUNICIPIO EL SEIBO, PROVINCIA EL SEIBO.</t>
  </si>
  <si>
    <t>55-CONSTRUCCIÓN  DE 1 ESTANCIA INFANTIL EN LA PROVINCIA DE EL SEIBO (FASE 2)</t>
  </si>
  <si>
    <t>90-RECONSTRUCCIÓN DEL CAMINO VECINAL EL CUEY - EL PALMAR - LOS PRIETOS, MUNICIPIO SANTA CRUZ DE EL SEIBO, PROVINCIA EL SEIBO</t>
  </si>
  <si>
    <t>01-AMPLIACIÓN DEL PLANTEL EDUCATIVO PARA INICIAL PROF. AURA ESTELA NÚÑEZ, MUNICIPIO MOCA, PROVINCIA ESPAILLAT.</t>
  </si>
  <si>
    <t>01-CONSTRUCCIÓN DEL COMANDO NAVAL NORTE, ARD, LA ERMITA, MUNICIPIO GASPAR HERNÁNDEZ, PROVINCIA ESPAILLAT</t>
  </si>
  <si>
    <t>02-AMPLIACIÓN DEL PLANTEL EDUCATIVO PARA INICIAL SILVESTRE ANTONIO GUZMÁN FERNÁNDEZ, MUNICIPIO GASPAR HERNÁNDEZ, PROVINCIA ESPAILLAT.</t>
  </si>
  <si>
    <t>03-AMPLIACIÓN DEL PLANTEL EDUCATIVO PARA INICIAL PROF. ANGUSTIA PÉREZ ROSARIO, MUNICIPIO MOCA, PROVINCIA ESPAILLAT.</t>
  </si>
  <si>
    <t>07-AMPLIACIÓN DEL PLANTEL EDUCATIVO PARA INICIAL PROF. YOJANY DE LA CRUZ SANTANA, MUNICIPIO JAMAO AL NORTE, PROVINCIA ESPAILLAT.</t>
  </si>
  <si>
    <t>08-AMPLIACIÓN DEL PLANTEL EDUCATIVO PARA INICIAL SALOMÉ UREÑA DE HENRÍQUEZ, MUNICIPIO JAMAO AL NORTE, PROVINCIA ESPAILLAT.</t>
  </si>
  <si>
    <t>16-AMPLIACIÓN DEL PLANTEL EDUCATIVO PARA INICIAL AQUILINA DE JESÚS OVALLES FERNÁNDEZ, MUNICIPIO MOCA, PROVINCIA ESPAILLAT.</t>
  </si>
  <si>
    <t>17-AMPLIACIÓN DEL PLANTEL EDUCATIVO PARA INICIAL EL COROZO, MUNICIPIO MOCA, PROVINCIA ESPAILLAT.</t>
  </si>
  <si>
    <t>18-AMPLIACIÓN DEL PLANTEL EDUCATIVO PARA INICIAL DR. FRANK DÍAZ DOMÍNGUEZ, MUNICIPIO MOCA, PROVINCIA ESPAILLAT.</t>
  </si>
  <si>
    <t>20-AMPLIACIÓN DEL PLANTEL EDUCATIVO PARA INICIAL MANUEL ANTONIO RODRÍGUEZ MERCEDES, MUNICIPIO MOCA, PROVINCIA ESPAILLAT.</t>
  </si>
  <si>
    <t>21-AMPLIACIÓN DEL PLANTEL EDUCATIVO PARA INICIAL OLIVERIO ESPAILLAT HERNÁNDEZ, MUNICIPIO MOCA, PROVINCIA ESPAILLAT.</t>
  </si>
  <si>
    <t>22-AMPLIACIÓN DEL PLANTEL EDUCATIVO PARA INICIAL PROF. CAROLINA ANTONIA ROJAS, MUNICIPIO MOCA, PROVINCIA ESPAILLAT.</t>
  </si>
  <si>
    <t>23-AMPLIACIÓN DEL PLANTEL EDUCATIVO PARA INICIAL ONÉSIMO POLANCO, MUNICIPIO MOCA, PROVINCIA ESPAILLAT.</t>
  </si>
  <si>
    <t>24-AMPLIACIÓN DEL PLANTEL EDUCATIVO PARA INICIAL ISABEL MARÍA CORONA, MUNICIPIO MOCA, PROVINCIA ESPAILLAT.</t>
  </si>
  <si>
    <t>25-AMPLIACIÓN DEL PLANTEL EDUCATIVO PARA INICIAL PROF. MARÍA FACUNDA GUZMÁN BENCOSME, MUNICIPIO MOCA, PROVINCIA ESPAILLAT.</t>
  </si>
  <si>
    <t>28-AMPLIACIÓN DEL PLANTEL EDUCATIVO PARA INICIAL ISABEL LA CATÓLICA, MUNICIPIO CAYETANO GERMOSÉN, PROVINCIA ESPAILLAT.</t>
  </si>
  <si>
    <t>29-AMPLIACIÓN DEL PLANTEL EDUCATIVO PARA INICIAL AMADO MARÍA TEJADA SÁNCHEZ, MUNICIPIO MOCA, PROVINCIA ESPAILLAT.</t>
  </si>
  <si>
    <t>88-CONSTRUCCIÓN  DEL TRAMO DE CARRETERA ENLACE VIAL ESTANCIA NUEVA HASTA EL CRUCE DE CHERO MUNICIPIO MOCA, PROVINCIA ESPAILLAT</t>
  </si>
  <si>
    <t>02-AMPLIACIÓN DEL PLANTEL EDUCATIVO PARA INICIAL LOS GUINEOS, MUNICIPIO HIGÜEY, PROVINCIA LA ALTAGRACIA.</t>
  </si>
  <si>
    <t>04-AMPLIACIÓN DEL PLANTEL EDUCATIVO PARA INICIAL EL GUANITO, MUNICIPIO HIGÜEY, PROVINCIA LA ALTAGRACIA.</t>
  </si>
  <si>
    <t>05-AMPLIACIÓN DEL PLANTEL EDUCATIVO PARA INICIAL PROF. CÁNDIDO ELIGIO GUERRERO CEDANO - SAN PEDRO, MUNICIPIO HIGÜEY, PROVINCIA LA ALTAGRACIA.</t>
  </si>
  <si>
    <t>09-AMPLIACIÓN DEL PLANTEL EDUCATIVO PARA INICIAL HERMANAS MIRABAL, MUNICIPIO HIGÜEY, PROVINCIA LA ALTAGRACIA.</t>
  </si>
  <si>
    <t>10-CONSTRUCCIÓN INSTALACIONES DE LA  AGENCIA INTERAGENCIAL, D.M. VERÓN-PUNTA CANA, PROVINCIA LA ALTAGRACIA</t>
  </si>
  <si>
    <t>15-AMPLIACIÓN DEL PLANTEL EDUCATIVO PARA INICIAL PEDRO LIVIO CEDEÑO, MUNICIPIO HIGÜEY, PROVINCIA LA ALTAGRACIA.</t>
  </si>
  <si>
    <t>20-RECONSTRUCCIÓN  DE CALLES ADYACENTES A LA ESCUELA CANDIDO ELIGIO GUERRERO, AFECTADAS POR LA TORMENTA FRANKLIN, MUNICIPIO SALVALEON DE HIGÜEY, PROVINCIA LA ALTAGRACIA</t>
  </si>
  <si>
    <t>23-CONSTRUCCIÓN DE 12 PLANTELES ESCOLARES EN LA PROVINCIA LA ALTAGRACIA</t>
  </si>
  <si>
    <t>38-AMPLIACIÓN DE PLANTELES EDUCATIVOS EN LA PROVINCIA DE LA ALTAGRACIA (FASE 3)</t>
  </si>
  <si>
    <t>38-RECONSTRUCCIÓN DE CALLES DE LA ZONA URBANA DE BAYAHIBE, PROVINCIA LA ALTAGRACIA</t>
  </si>
  <si>
    <t>75-RECONSTRUCCIÓN DEL PARQUE DE LA MUJER (OBELISCO), MUNICIPIO HIGUEY, PROVINCIA LA ALTAGRACIA.</t>
  </si>
  <si>
    <t>76-RECONSTRUCCIÓN DE ACERAS Y CONTENES DEL PERÍMETRO DE LA BASÍLICA CATEDRAL NUESTRA SEÑORA DE LA ALTAGRACIA, MUNICIPIO HIGÜEY, PROVINCIA LA ALTAGRACIA</t>
  </si>
  <si>
    <t>02-RECONSTRUCCIÓN DEL CAMINO VECINAL GUANITO - GUARAPITO - NARANJO DE CHINA, MUNICIPIO HIGÜEY, PROVINCIA LA ALTAGRACIA.</t>
  </si>
  <si>
    <t>17-AMPLIACIÓN DEL PLANTEL EDUCATIVO PARA INICIAL ERVIDO CREALES, MUNICIPIO VILLA HERMOSA, PROVINCIA LA ROMANA.</t>
  </si>
  <si>
    <t>20-AMPLIACIÓN DEL PLANTEL EDUCATIVO PARA INICIAL PROF. RAMÓN ALTAGRACIA CORDONES, MUNICIPIO VILLA HERMOSA, PROVINCIA LA ROMANA.</t>
  </si>
  <si>
    <t>29-AMPLIACIÓN DEL PLANTEL EDUCATIVO PARA INICIAL PROF. RITA ELENA MÉNDEZ NÚÑEZ, MUNICIPIO LA ROMANA, PROVINCIA LA ROMANA.</t>
  </si>
  <si>
    <t>30-AMPLIACIÓN DEL PLANTEL EDUCATIVO PARA INICIAL MERCEDES LAURA AGUIAR, MUNICIPIO LA ROMANA, PROVINCIA LA ROMANA.</t>
  </si>
  <si>
    <t>31-AMPLIACIÓN DEL PLANTEL EDUCATIVO PARA INICIAL CRISTO REY, MUNICIPIO LA ROMANA, PROVINCIA LA ROMANA.</t>
  </si>
  <si>
    <t>33-AMPLIACIÓN DEL PLANTEL EDUCATIVO PARA INICIAL BATEY CENTRAL, MUNICIPIO LA ROMANA, PROVINCIA LA ROMANA.</t>
  </si>
  <si>
    <t>39-AMPLIACIÓN DEL PLANTEL EDUCATIVO PARA INICIAL KILÓMETRO 10 DE CUMAYASA, MUNICIPIO VILLA HERMOSA, PROVINCIA LA ROMANA.</t>
  </si>
  <si>
    <t>40-AMPLIACIÓN DEL PLANTEL EDUCATIVO PARA INICIAL HERMANAS MIRABAL, MUNICIPIO VILLA HERMOSA, PROVINCIA LA ROMANA.</t>
  </si>
  <si>
    <t>43-CONSTRUCCIÓN DE PLANTELES EDUCATIVOS EN LA PROVINCIA DE LA ROMANA (FASE 2)</t>
  </si>
  <si>
    <t>44-CONSTRUCCIÓN DE 10 PLANTELES ESCOLARES EN LA PROVINCIA LA ROMANA</t>
  </si>
  <si>
    <t>14-CONSTRUCCIÓN DE PLANTELES EDUCATIVOS EN LA PROVINCIA LA VEGA (FASE 3)</t>
  </si>
  <si>
    <t>15-AMPLIACIÓN DEL PLANTEL EDUCATIVO PARA INICIAL FRANCISCO JIMÉNEZ, MUNICIPIO LA VEGA, PROVINCIA LA VEGA.</t>
  </si>
  <si>
    <t>16-CONSTRUCCIÓN INSTALACIONES PARA EL CUERPO ESPECIALIZADO DE MITIGACION A EMERGENCIAS Y DESASTRES, CEMED - CENTRO DE MITIGACION CONSTANZA, PROVINCIA LA VEGA</t>
  </si>
  <si>
    <t>17-AMPLIACIÓN DEL PLANTEL EDUCATIVO PARA INICIAL ALICIA BALAGUER, MUNICIPIO LA VEGA, PROVINCIA LA VEGA.</t>
  </si>
  <si>
    <t>18-AMPLIACIÓN DEL PLANTEL EDUCATIVO PARA INICIAL LAS CABUYAS, MUNICIPIO LA VEGA, PROVINCIA LA VEGA.</t>
  </si>
  <si>
    <t>20-AMPLIACIÓN DE PLANTELES EDUCATIVOS EN LA PROVINCIA DE LA VEGA (FASE 2)</t>
  </si>
  <si>
    <t>20-AMPLIACIÓN DEL PLANTEL EDUCATIVO PARA INICIAL LA GUAMA ABAJO, MUNICIPIO LA VEGA, PROVINCIA LA VEGA.</t>
  </si>
  <si>
    <t>22-AMPLIACIÓN DEL PLANTEL EDUCATIVO PARA INICIAL ANA LUISA SUAREZ CARABALLO, MUNICIPIO LA VEGA, PROVINCIA LA VEGA.</t>
  </si>
  <si>
    <t>25-AMPLIACIÓN DEL PLANTEL EDUCATIVO PARA INICIAL ERNESTO CONCEPCIÓN LUCIANO, MUNICIPIO LA VEGA, PROVINCIA LA VEGA.</t>
  </si>
  <si>
    <t>26-AMPLIACIÓN DEL PLANTEL EDUCATIVO PARA INICIAL CUTUPÚ, MUNICIPIO LA VEGA, PROVINCIA LA VEGA.</t>
  </si>
  <si>
    <t>29-AMPLIACIÓN DEL PLANTEL EDUCATIVO PARA INICIAL LA FRONTERA, MUNICIPIO JIMA ABAJO, PROVINCIA LA VEGA.</t>
  </si>
  <si>
    <t>29-REHABILITACIÓN PISTA DE ATLETISMO, COMPLEJO DEPORTIVO DE LA VEGA, PROVINCIA LA VEGA</t>
  </si>
  <si>
    <t>30-AMPLIACIÓN DEL PLANTEL EDUCATIVO PARA INICIAL PUERTO ARTURO - SAN JUAN BOSCO FE Y ALEGRÍA, MUNICIPIO JIMA ABAJO, PROVINCIA LA VEGA.</t>
  </si>
  <si>
    <t>41-AMPLIACIÓN DE PLANTELES EDUCATIVOS EN LA PROVINCIA DE LA VEGA (FASE 3)</t>
  </si>
  <si>
    <t>43-RECONSTRUCCIÓN CARRETERA CRUCE AUTOPISTA DUARTE-PRESA DE TAVERAS-LOS COCOS-BAITOA, PROVINCIAS LA VEGA Y SANTIAGO</t>
  </si>
  <si>
    <t>70-RECONSTRUCCIÓN VIA DE ACCESO A JUMUNUCO TRAMO CALLE SABINA-ESCUELA COMPADRE PASCUAL, MUNICIPIO JARABACOA, PROVINCIA LA VEGA.</t>
  </si>
  <si>
    <t>08-RECONSTRUCCIÓN CAMINO VECINAL CRUCE DE PIRULOS - LA TRAVESIA, MUNICIPIO NAGUA, PROVINCIA MARIA TRINIDAD SANCHEZ.</t>
  </si>
  <si>
    <t>12-AMPLIACIÓN DEL PLANTEL EDUCATIVO PARA INICIAL LA LOMETA DE LAS GORDAS, MUNICIPIO NAGUA, PROVINCIA MARÍA TRINIDAD SÁNCHEZ.</t>
  </si>
  <si>
    <t>16-AMPLIACIÓN DEL PLANTEL EDUCATIVO PARA INICIAL LOS JENGIBRES, MUNICIPIO NAGUA, PROVINCIA MARÍA TRINIDAD SÁNCHEZ.</t>
  </si>
  <si>
    <t>58-CONSTRUCCIÓN  DE 1 ESTANCIA INFANTIL EN LA PROVINCIA DE MARIA TRINIDAD SANCHEZ (FASE 2)</t>
  </si>
  <si>
    <t>69-RECONSTRUCCIÓN PLAZA DE VENDEDORES PLAYA MINO, MUNICIPIO RIO SAN JUAN, PROVINCIA MARIA TRINIDAD SANCHEZ</t>
  </si>
  <si>
    <t>26-CONSTRUCCIÓN DE 9 PLANTELES ESCOLARES EN LA PROVINCIA MONTECRISTI</t>
  </si>
  <si>
    <t>49-AMPLIACIÓN DE PLANTELES EDUCATIVOS EN LA PROVINCIA DE MONTE CRISTI (FASE 3)</t>
  </si>
  <si>
    <t>57-CONSTRUCCIÓN  DE 1 ESTANCIA INFANTIL EN LA PROVINCIA DE MONTE CRISTI (FASE 2)</t>
  </si>
  <si>
    <t>58-AMPLIACIÓN DEL PLANTEL EDUCATIVO PARA INICIAL LUISA DE LA ROSA HELENA, MUNICIPIO VILLA VÁZQUEZ, PROVINCIA MONTE CRISTI.</t>
  </si>
  <si>
    <t>15-CONSTRUCCIÓN INSTALACIONES PARA EL CUERPO ESPECIALIZADO DE MITIGACIÓN A EMERGENCIAS Y DESASTRES, CEMED - CENTRO DE MITIGACION VALDESIA, PROVINCIA PERAVIA</t>
  </si>
  <si>
    <t>30-CONSTRUCCIÓN DE 15 PLANTELES ESCOLARES EN LA PROVINCIA PERAVIA</t>
  </si>
  <si>
    <t>68-CONSTRUCCIÓN DE INFRAESTRUCTURAS RECREATIVAS EN FRENTE MARÍTIMO DE PLAYA LINDA, MUNICIPIO NIZAO, PROVINCIA PERAVIA.</t>
  </si>
  <si>
    <t>03-RECONSTRUCCIÓN CAMINO VECINAL EL POMO-LOMA BAJITA, MUNICIPIO SOSUA, PROVINCIA PUERTO PLATA</t>
  </si>
  <si>
    <t>04-CONSTRUCCIÓN INFRAESTRUCTURAS PARA EL BATALLÓN DE INFANTERÍA, ERD, MUNICIPIO IMBERT, PROVINCIA PUERTO PLATA</t>
  </si>
  <si>
    <t>10-REMODELACIÓN CLUB DEPORTIVO GUSTAVO BEHALL, CENTRO HISTORICO DE PUERTO PLATA, MUNICIPIO PUERTO PLATA</t>
  </si>
  <si>
    <t>12-RECONSTRUCCIÓN DE LA CARRETERA ALTAMIRA - RÍO GRANDE, AFECTADA POR LA VAGUADA DE ABRIL 2022, MUNICIPIO ALTAMIRA, PROVINCIA PUERTO PLATA</t>
  </si>
  <si>
    <t>16-RECONSTRUCCIÓN CAMINO VECINAL RIO GRANDE-BAJABONICO, MUNICIPIO ALTAMIRA, PROVINCIA PUERTO PLATA</t>
  </si>
  <si>
    <t>20-CONSTRUCCIÓN 4 ESTANCIAS INFANTILES EN LA PROVINCIA DE PUERTO PLATA</t>
  </si>
  <si>
    <t>33-AMPLIACIÓN DEL PLANTEL EDUCATIVO PARA INICIAL NICOLAS MELENDEZ, MUNICIPIO ALTAMIRA, PROVINCIA PUERTO PLATA.</t>
  </si>
  <si>
    <t>36-AMPLIACIÓN DE PLANTELES DUCATIVOS EN LA PROVINCA PUERTO PLATA (FASE 3)</t>
  </si>
  <si>
    <t>41-CONSTRUCCIÓN DE 4 ESTANCIAS INFANTILES EN LA PROVINCIA DE PUERTO PLATA (FASE 2)</t>
  </si>
  <si>
    <t>45-RECONSTRUCCIÓN  DE TRAMO CARRETERA SAN MARCOS ARRIBA - SAN MARCOS, MUNICIPIO PUERTO PLATA, PROVINCIA PUERTO PLATA.</t>
  </si>
  <si>
    <t>49-RECONSTRUCCIÓN CARRETERA LA PALMITA-LA JAIBA-GUALETE-ESTERO HONDO, MUNICIPIO VILLA ISABELA, PROVINVCIA PUERTO PLATA</t>
  </si>
  <si>
    <t>70-RECONSTRUCCIÓN CARRETERA ISABELA-EL ESTRECHO-BARRANCON, PROVINCIA PUERTO PLATA</t>
  </si>
  <si>
    <t>08-RECONSTRUCCIÓN DEL FRENTE COSTERO DE LA PLAYA SOSUA, MUNICIPIO SOSUA, PROVINCIA PUERTO PLATA</t>
  </si>
  <si>
    <t>45-RECONSTRUCCIÓN DE LAS CALLES DEL MUNICIPIO SOSUA, PROVINCIA  PUERTO PLATA.</t>
  </si>
  <si>
    <t>71-CONSTRUCCIÓN PLAZA DE VENDEDORES PLAYA TECO, DISTRITO MUNICIPAL MAIMÓN, PROVINCIA PUERTO PLATA</t>
  </si>
  <si>
    <t>02-REPARACIÓN DE LOS CAMINOS VECINALES LA JAGUITA Y EL GORRO, MUNICIPIO TENARES, PROVINCIA HERMANAS MIRABAL</t>
  </si>
  <si>
    <t>05-AMPLIACIÓN DEL PLANTEL EDUCATIVO PARA INICIAL EL RANCHITO, MUNICIPIO VILLA TAPIA, PROVINCIA HERMANAS MIRABAL.</t>
  </si>
  <si>
    <t>09-CONSTRUCCIÓN DE 1 ESTANCIA INFANTIL EN LA PROVINCIA HERMANAS MIRABAL</t>
  </si>
  <si>
    <t>17-RECONSTRUCCIÓN CAMINO VECINAL CRUCE TENARES-LOS CANETES-LOS CACAOS, MUNICIPIO TENARES, PROVINCIA HERMANAS MIRABAL</t>
  </si>
  <si>
    <t>35-AMPLIACIÓN DE PLANTELES EDUCATIVOS EN LA PROVINCIA HERMANAS MIRABAL (FASE 3)</t>
  </si>
  <si>
    <t>53-CONSTRUCCIÓN  DE 1 ESTANCIA INFANTIL EN LA PROVINCIA HERMANAS MIRABAL (FASE 2)</t>
  </si>
  <si>
    <t>54-AMPLIACIÓN Y REHABILITACION DE 17 PLANTELES ESCOLARES EN LA PROVINCIA HERMANAS MIRABAL</t>
  </si>
  <si>
    <t>21-AMPLIACIÓN DEL PLANTEL EDUCATIVO PARA INICIAL PROF. ALTAGRACIA MEDINA DE BRITO, MUNICIPIO SAMANÁ, PROVINCIA SAMANÁ.</t>
  </si>
  <si>
    <t>21-CONSTRUCCIÓN DE PLANTELES EDUCATIVOS EN LA PROVINCIA SAMANÁ (FASE 3)</t>
  </si>
  <si>
    <t>42-RECONSTRUCCIÓN CARRETERA BATEY HORMIGA-RANCHO ESPAÑOL, MUNICIPIO SANTA BARBARA DE SAMANA, PROVINCIA SAMANA</t>
  </si>
  <si>
    <t>59-CONSTRUCCIÓN  DE 2 ESTANCIA INFANTIL EN LA PROVINCIA SAMANA (FASE 2)</t>
  </si>
  <si>
    <t>31-RECONSTRUCCIÓN PASARELA PEATONAL EN LA ZONA COSTERA DEL MUNICIPIO LAS TERRENAS, PROVINCIA SAMANA</t>
  </si>
  <si>
    <t>59-RECONSTRUCCIÓN DEL PARQUE CENTRAL JUAN PABLO DUARTE Y SU ENTORNO, MUNICIPIO SANTA BÁRBARA DE SAMANÁ, PROVINCIA SAMANÁ</t>
  </si>
  <si>
    <t>62-RECONSTRUCCIÓN DEL PARQUE GLORIETA A SANTA BÁRBARA Y SU ENTORNO, MUNICIPIO SANTA BÁRBARA DE SAMANÁ, PROVINCIA SAMANÁ.</t>
  </si>
  <si>
    <t>13-CONSTRUCCIÓN VERJA PERIMETRAL EN LA INDUSTRIA MILITAR DOMINICANA, MUNICIPIO SAN CRISTÓBAL, PROVINCIA SAN CRISTÓBAL</t>
  </si>
  <si>
    <t>17-CONSTRUCCIÓN DE 5 ESTANCIAS INFANTILES EN LA PROVINCIA DE SAN CRISTOBAL</t>
  </si>
  <si>
    <t>29-AMPLIACIÓN DE PLANTELES EDUCATIVOS EN LA PROVINCIA DE SAN CRISTÓBAL (FASE 2)</t>
  </si>
  <si>
    <t>33-CONSTRUCCIÓN DE 43 PLANTELES ESCOLARES EN LA PROVINCIA SAN CRISTOBAL</t>
  </si>
  <si>
    <t>35-CONSTRUCCIÓN DE MURO DE GAVIONES EN EL ARROYO CAÑA, AFECTADO POR EL DISTURBIO TROPICAL NO. 22, MUNICIPIO VILLA ALTAGRACIA, PROVINCIA SAN CRISTÓBAL</t>
  </si>
  <si>
    <t>37-CONSTRUCCIÓN  DE 5 ESTANCIAS INFANTILES EN LA PROVINCIA DE SAN CRISTOBAL (FASE 2)</t>
  </si>
  <si>
    <t>54-AMPLIACIÓN DEL PLANTEL EDUCATIVO PARA INICIAL HOGAR DOÑA CHUCHA, MUNICIPIO SAN CRISTÓBAL, PROVINCIA SAN CRISTÓBAL.</t>
  </si>
  <si>
    <t>55-AMPLIACIÓN DEL PLANTEL EDUCATIVO PARA INICIAL EMMANUEL, MUNICIPIO SAN CRISTÓBAL, PROVINCIA SAN CRISTÓBAL.</t>
  </si>
  <si>
    <t>56-AMPLIACIÓN DEL PLANTEL EDUCATIVO PARA INICIAL ENRIQUE DURÁN BERROA, MUNICIPIO SAN CRISTÓBAL, PROVINCIA SAN CRISTÓBAL.</t>
  </si>
  <si>
    <t>58-AMPLIACIÓN DEL PLANTEL EDUCATIVO PARA INICIAL PABLO BARINAS, MUNICIPIO SAN CRISTÓBAL, PROVINCIA SAN CRISTÓBAL.</t>
  </si>
  <si>
    <t>64-AMPLIACIÓN DEL PLANTEL EDUCATIVO PARA INICIAL SAN ANTONIO, MUNICIPIO SAN CRISTÓBAL, PROVINCIA SAN CRISTÓBAL.</t>
  </si>
  <si>
    <t>65-AMPLIACIÓN DEL PLANTEL EDUCATIVO PARA INICIAL SABANA TORO, MUNICIPIO SAN CRISTÓBAL, PROVINCIA SAN CRISTÓBAL.</t>
  </si>
  <si>
    <t>92-AMPLIACIÓN DEL PLANTEL EDUCATIVO PARA INICIAL LOS MONTONES  2, MUNICIPIO SAN CRISTÓBAL, PROVINCIA SAN CRISTÓBAL.</t>
  </si>
  <si>
    <t>99-CONSTRUCCIÓN DE EDIFICIO DE ESTACIONAMIENTOS PÚBLICOS EN EL  MUNICIPIO SAN CRISTÓBAL, PROVINCIA SAN CRISTÓBAL</t>
  </si>
  <si>
    <t>13-CONSTRUCCIÓN PLAZA DE VENDEDORES PLAYA PALENQUE, MUNICIPIO SABANA GRANDE DE PALENQUE, PROVINCIA SAN CRISTOBAL.</t>
  </si>
  <si>
    <t>39-RECONSTRUCCIÓN MALECON PLAYA GRINGO,MUNICIPIO HAINA, PROVINCIA SAN CRISTOBAL</t>
  </si>
  <si>
    <t>72-MEJORAMIENTO  ENTORNOS  BALNEARIOS CASCADA LAS TAÍNAS Y EL TABERNÁCULO, MUNICIPIO LOS CACAOS, PROVINCIA SAN CRISTOBAL.</t>
  </si>
  <si>
    <t>73-REMODELACIÓN INSTITUTO DE FORMACIÓN TURÍSTICA DEL CARIBE (IFTC), MUNICIPIO SAN CRISTÓBAL, PROVINCIA SAN CRISTÓBAL.</t>
  </si>
  <si>
    <t>16-CONSTRUCCIÓN DE 5 ESTANCIAS INFANTILES EN LA PROVINCIA SAN JUAN</t>
  </si>
  <si>
    <t>29-AMPLIACIÓN DEL PLANTEL EDUCATIVO PARA INICIAL ACTIVO 20 - 30, MUNICIPIO LAS MATAS DE FARFÁN, PROVINCIA SAN JUAN.</t>
  </si>
  <si>
    <t>09-AMPLIACIÓN DEL PLANTEL EDUCATIVO PARA INICIAL LOS GUANDULES, MUNICIPIO SAN PEDRO DE MACORÍS, PROVINCIA SAN PEDRO DE MACORÍS.</t>
  </si>
  <si>
    <t>12-AMPLIACIÓN DEL PLANTEL EDUCATIVO PARA INICIAL SOR LEONOR GIBB, MUNICIPIO CONSUELO, PROVINCIA SAN PEDRO DE MACORÍS.</t>
  </si>
  <si>
    <t>14-AMPLIACIÓN DEL PLANTEL EDUCATIVO PARA INICIAL COQUITO, MUNICIPIO LOS LLANOS, PROVINCIA SAN PEDRO DE MACORÍS.</t>
  </si>
  <si>
    <t>15-AMPLIACIÓN DEL PLANTEL EDUCATIVO PARA INICIAL PROF. SILVIA SOSA, MUNICIPIO QUISQUEYA, PROVINCIA SAN PEDRO DE MACORÍS.</t>
  </si>
  <si>
    <t>16-AMPLIACIÓN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</si>
  <si>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</si>
  <si>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19-AMPLIACIÓN DEL PLANTEL EDUCATIVO PARA INICIAL ESPERANZA, MUNICIPIO SAN PEDRO DE MACORÍS, PROVINCIA SAN PEDRO DE MACORÍS.</t>
  </si>
  <si>
    <t>20-AMPLIACIÓN DEL PLANTEL EDUCATIVO PARA INICIAL FEDERICO BERMÚDEZ, MUNICIPIO RAMÓN SANTANA, PROVINCIA SAN PEDRO DE MACORÍS.</t>
  </si>
  <si>
    <t>22-AMPLIACIÓN DEL PLANTEL EDUCATIVO PARA INICIAL BATEY MIGUELCHO, MUNICIPIO SAN PEDRO DE MACORÍS, PROVINCIA SAN PEDRO DE MACORÍS.</t>
  </si>
  <si>
    <t>24-AMPLIACIÓN DEL PLANTEL EDUCATIVO PARA INICIAL BOCA DEL SOCO, MUNICIPIO SAN PEDRO DE MACORÍS, PROVINCIA SAN PEDRO DE MACORÍS.</t>
  </si>
  <si>
    <t>26-AMPLIACIÓN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</si>
  <si>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</si>
  <si>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29-AMPLIACIÓN DEL PLANTEL EDUCATIVO PARA INICIAL ESCUELA COMUNITARIA PARROQUIAL SANTA CLARA DE ASÍS, MUNICIPIO SAN PEDRO DE MACORÍS, PROVINCIA SAN PEDRO DE MACORÍS.</t>
  </si>
  <si>
    <t>45-AMPLIACIÓN DEL PLANTEL EDUCATIVO PARA INICIAL MADRE CARMEN SALLES, MUNICIPIO CONSUELO, PROVINCIA SAN PEDRO DE MACORÍS.</t>
  </si>
  <si>
    <t>46-AMPLIACIÓN DEL PLANTEL EDUCATIVO PARA INICIAL ANTONIO PAREDES MENA, MUNICIPIO CONSUELO, PROVINCIA SAN PEDRO DE MACORÍS.</t>
  </si>
  <si>
    <t>48-AMPLIACIÓN DEL PLANTEL EDUCATIVO PARA INICIAL BATEY DON JUAN, MUNICIPIO CONSUELO, PROVINCIA SAN PEDRO DE MACORÍS.</t>
  </si>
  <si>
    <t>50-AMPLIACIÓN DEL PLANTEL EDUCATIVO PARA INICIAL BATEY CACHENA, MUNICIPIO CONSUELO, PROVINCIA SAN PEDRO DE MACORÍS.</t>
  </si>
  <si>
    <t>51-AMPLIACIÓN DEL PLANTEL EDUCATIVO PARA INICIAL SOR MARILENE COLE, MUNICIPIO CONSUELO, PROVINCIA SAN PEDRO DE MACORÍS.</t>
  </si>
  <si>
    <t>52-AMPLIACIÓN DEL PLANTEL EDUCATIVO PARA INICIAL BATEY PALOMA, MUNICIPIO LOS LLANOS, PROVINCIA SAN PEDRO DE MACORÍS.</t>
  </si>
  <si>
    <t>54-AMPLIACIÓN DEL PLANTEL EDUCATIVO PARA INICIAL LA GINA, MUNICIPIO LOS LLANOS, PROVINCIA SAN PEDRO DE MACORÍS.</t>
  </si>
  <si>
    <t>55-AMPLIACIÓN DEL PLANTEL EDUCATIVO PARA INICIAL VIRGEN DE LA CARIDAD DEL COBRE, MUNICIPIO QUISQUEYA, PROVINCIA SAN PEDRO DE MACORÍS.</t>
  </si>
  <si>
    <t>57-AMPLIACIÓN DEL PLANTEL EDUCATIVO PARA INICIAL FRAY ANTÓN DE MONTESINOS, MUNICIPIO QUISQUEYA, PROVINCIA SAN PEDRO DE MACORÍS.</t>
  </si>
  <si>
    <t>58-AMPLIACIÓN DEL PLANTEL EDUCATIVO PARA INICIAL LOS MONTONES, MUNICIPIO QUISQUEYA, PROVINCIA SAN PEDRO DE MACORÍS.</t>
  </si>
  <si>
    <t>60-RECONSTRUCCIÓN DE LA PLAZA MARCELINO MARTE (CANITO) Y SU ENTORNO, MUNICIPIO GUAYACANES, PROVINCIA SAN PEDRO DE MACORÍS.</t>
  </si>
  <si>
    <t>04-RECONSTRUCCIÓN DE CAMINO VECINAL LOS LLANOS - QUISQUEYA, PROVINCIA SAN PEDRO DE MACORÍS</t>
  </si>
  <si>
    <t>05-RECONSTRUCCIÓN DE CARRETERA LA PALOMA - LOS LLANOS, PROVINCIA SAN PEDRO DE MACORIS</t>
  </si>
  <si>
    <t>06-RECONSTRUCCIÓN CAMINO VECINAL CONSUELO-MONTECOCA, MUNICIPIO CONSUELO, PROVINCIA SAN PEDRO DE MACORIS</t>
  </si>
  <si>
    <t>09-RECONSTRUCCIÓN CAMINO VECINAL CRUCE DE BARRAQUITO-LOMA MAJINA, MUNICIPIO COTUI, PROVINCIA SANCHEZ RAMIREZ</t>
  </si>
  <si>
    <t>32-CONSTRUCCIÓN 1 ESTANCIA INFANTIL EN LA PROVINCIA DE SANCHEZ RAMIREZ</t>
  </si>
  <si>
    <t>58-CONSTRUCCIÓN DE PLANTELES EDUCATIVOS EN LA PROVINCIA SÁNCHEZ RAMÍREZ (FASE 3)</t>
  </si>
  <si>
    <t>61-CONSTRUCCIÓN DE 2 ESTANCIAS INFANTILES EN LA PROVINCIA DE SANCHEZ RAMIREZ (FASE 2)</t>
  </si>
  <si>
    <t>65-AMPLIACIÓN Y REHABILITACION DE 6 PLANTELES ESCOLARES  EN LA PROVINCIA SANCHEZ RAMIREZ</t>
  </si>
  <si>
    <t>75-CONSTRUCCIÓN DE 11 PLANTELES ESCOLARES EN LA PROVINCIA SANCHEZ RAMIREZ</t>
  </si>
  <si>
    <t>04-RECONSTRUCCIÓN CAMINO VECINAL EL AGUACATE-SALAMANCA, MUNICIPIO SANTIAGO DE LOS CABALLEROS, PROVINCIA SANTIAGO</t>
  </si>
  <si>
    <t>06-RECONSTRUCCIÓN CLUB DE OFICIALES 2DA. BRIGADA DE INFANTERÍA GENERAL DE DIVISIÓN FERNANDO VALERIO ERD., MUNICIPIO SANTIAGO DE LOS CABALLEROS</t>
  </si>
  <si>
    <t>29-CONSTRUCCIÓN DE 10 ESTANCIAS INFANTILES EN LA PROVINCIA SANTIAGO</t>
  </si>
  <si>
    <t>38-CONSTRUCCIÓN DE 46 PLANTELES ESCOLARES EN LA PROVINCIA SANTIAGO</t>
  </si>
  <si>
    <t>50-AMPLIACIÓN DE PLANTELES EDUCATIVOS EN LA PROVINCIA SANTIAGO (FASE 3)</t>
  </si>
  <si>
    <t>70-AMPLIACIÓN  Y REHABILITACION DE 12 PLANTELES ESCOLARES EN LA PROVINCIA SANTIAGO</t>
  </si>
  <si>
    <t>71-AMPLIACIÓN DEL PLANTEL EDUCATIVO PARA INICIAL JOSÉ CRISTINO COLLADO, MUNICIPIO SANTIAGO, PROVINCIA SANTIAGO.</t>
  </si>
  <si>
    <t>83-RECONSTRUCCIÓN DE OBRAS COMPLEMENTARIAS CARRETERA TURÍSTICA GREGORIO LUPERÓN, PROVINCIAS SANTIAGO- PUERTO PLATA</t>
  </si>
  <si>
    <t>85-RECONSTRUCCIÓN DE OBRAS COMPLEMENTARIAS CARRETERA TURÍSTICA GREGORIO LUPERÓN, PROVINCIAS SANTIAGO- PUERTO PLATA</t>
  </si>
  <si>
    <t>86-AMPLIACIÓN DEL PLANTEL EDUCATIVO PARA INICIAL BLANCA MASCARO, MUNICIPIO LICEY AL MEDIO, PROVINCIA SANTIAGO.</t>
  </si>
  <si>
    <t>59-CONSTRUCCIÓN DE PLANTELES EDUCATIVOS EN LA PROVINCIA SANTIAGO RODRÍGUEZ (FASE 3)</t>
  </si>
  <si>
    <t>14-CONSTRUCCIÓN INSTALACIONES PARA EL CUERPO ESPECIALIZADO DE MITIGACION A EMERGENCIAS Y DESASTRES, CEMED - CENTRO DE MITIGACION NOROESTE, PROVINCIA VALVERDE</t>
  </si>
  <si>
    <t>40-CONSTRUCCIÓN DE 13 PLANTELES ESCOLARES EN LA PROVINCIA VALVERDE</t>
  </si>
  <si>
    <t>47-CONSTRUCCIÓN  DE 2 ESTANCIAS INFANTILES EN LA PROVINCIA DE VALVERDE (FASE 2)</t>
  </si>
  <si>
    <t>60-CONSTRUCCIÓN DE PLANTELES EDUCATIVOS EN LA PROVINCIA DE VALVERDE (FASE 2)</t>
  </si>
  <si>
    <t>73-AMPLIACIÓN Y REHABILITACION DE 5 PLANTELES ESCOLARES EN LA PROVINCIA VALVERDE</t>
  </si>
  <si>
    <t>86-REPARACIÓN DE HOSPITALES EN LA PROVINCIA VALVERDE</t>
  </si>
  <si>
    <t>25-CONSTRUCCIÓN DE 11 PLANTELES ESCOLARES EN LA PROVINCIA MONSEÑOR NOUEL</t>
  </si>
  <si>
    <t>46-CONSTRUCCIÓN DE PLANTELES EDUCATIVOS EN LA PROVINCIA DE MONSEÑOR NOUEL (FASE 2)</t>
  </si>
  <si>
    <t>54-AMPLIACIÓN DEL PLANTEL EDUCATIVO PARA INICIAL REVERENDO ERNESTO ROQUE FRÍAS, MUNICIPIO MAIMÓN, PROVINCIA MONSEÑOR NOUEL.</t>
  </si>
  <si>
    <t>55-AMPLIACIÓN DEL PLANTEL EDUCATIVO PARA INICIAL EUGENIO MARÍA DE HOSTOS, MUNICIPIO MAIMÓN, PROVINCIA MONSEÑOR NOUEL.</t>
  </si>
  <si>
    <t>56-AMPLIACIÓN DEL PLANTEL EDUCATIVO PARA INICIAL JUAN PABLO DUARTE, MUNICIPIO PIEDRA BLANCA, PROVINCIA MONSEÑOR NOUEL.</t>
  </si>
  <si>
    <t>60-CONSTRUCCIÓN  DE 1 ESTANCIAS INFANTILES EN LA PROVINCIA DE MONSEÑOR NOUEL (FASE 2)</t>
  </si>
  <si>
    <t>82-CONSTRUCCIÓN DE 1 ESTANCIAS INFANTILES EN LA PROVINCIA DE MOSEÑOR NOUEL (FASE 3)</t>
  </si>
  <si>
    <t>94-CONSTRUCCIÓN DE PUENTE SOBRE EL RIO LA LEONORA, CALLE MIGUEL ANGEL GARRIDO, MUNICIPIO MAIMON, PROVINCIA MONSEÑOR NOUEL</t>
  </si>
  <si>
    <t>04-AMPLIACIÓN DEL PLANTEL EDUCATIVO PARA INICIAL RAMÓN MARTÍNEZ, MUNICIPIO PERALVILLO, PROVINCIA MONTE PLATA.</t>
  </si>
  <si>
    <t>07-AMPLIACIÓN DEL PLANTEL EDUCATIVO PARA INICIAL AMÉRICO LUGO, MUNICIPIO SABANA GRANDE DE BOYÁ, PROVINCIA MONTE PLATA.</t>
  </si>
  <si>
    <t>09-RECONSTRUCCIÓN CARRETERA BAYAGUANA - EL PUERTO, PROVINCIA MONTE PLATA</t>
  </si>
  <si>
    <t>18-CONSTRUCCIÓN DE PLANTELES EDUCATIVOS EN LA PROVINCIA MONTE PLATA (FASE 3)</t>
  </si>
  <si>
    <t>28-REHABILITACIÓN CENTRO CONANI BOYA, DISTRITO MUNICIPAL DE BOYÁ, PROVINCIA MONTE PLATA</t>
  </si>
  <si>
    <t>37-RECONSTRUCCIÓN CARRETERA LA LUISA- PORTILLO, PROVINCIA MONTE PLATA</t>
  </si>
  <si>
    <t>60-AMPLIACIÓN DEL PLANTEL EDUCATIVO PARA INICIAL SAN ANTONIO, MUNICIPIO YAMASÁ, PROVINCIA MONTE PLATA.</t>
  </si>
  <si>
    <t>63-AMPLIACIÓN DEL PLANTEL EDUCATIVO PARA INICIAL FERNANDO ARTURO DE MERIÑO, MUNICIPIO MONTE PLATA, PROVINCIA MONTE PLATA.</t>
  </si>
  <si>
    <t>65-AMPLIACIÓN DEL PLANTEL EDUCATIVO PARA INICIAL FRANCISCO MORENO MUÑOZ, MUNICIPIO YAMASÁ, PROVINCIA MONTE PLATA.</t>
  </si>
  <si>
    <t>66-AMPLIACIÓN DEL PLANTEL EDUCATIVO PARA INICIAL LOS ÁNGELITOS, MUNICIPIO YAMASÁ, PROVINCIA MONTE PLATA.</t>
  </si>
  <si>
    <t>67-AMPLIACIÓN DEL PLANTEL EDUCATIVO PARA INICIAL SABANA GRANDE, MUNICIPIO YAMASÁ, PROVINCIA MONTE PLATA.</t>
  </si>
  <si>
    <t>72-AMPLIACIÓN DEL PLANTEL EDUCATIVO PARA INICIAL DON JUAN, MUNICIPIO MONTE PLATA, PROVINCIA MONTE PLATA.</t>
  </si>
  <si>
    <t>75-AMPLIACIÓN DEL PLANTEL EDUCATIVO PARA INICIAL GREGORIO LUPERÓN - PILANCÓN, MUNICIPIO MONTE PLATA, PROVINCIA MONTE PLATA.</t>
  </si>
  <si>
    <t>76-AMPLIACIÓN DEL PLANTEL EDUCATIVO PARA INICIAL MATA LIMÓN , MUNICIPIO MONTE PLATA, PROVINCIA MONTE PLATA.</t>
  </si>
  <si>
    <t>77-AMPLIACIÓN DEL PLANTEL EDUCATIVO PARA INICIAL EL LAUREL, MUNICIPIO MONTE PLATA, PROVINCIA MONTE PLATA.</t>
  </si>
  <si>
    <t>78-AMPLIACIÓN DEL PLANTEL EDUCATIVO PARA INICIAL RIO BOYA, MUNICIPIO MONTE PLATA, PROVINCIA MONTE PLATA.</t>
  </si>
  <si>
    <t>79-AMPLIACIÓN DEL PLANTEL EDUCATIVO PARA INICIAL FRÍAS, MUNICIPIO MONTE PLATA, PROVINCIA MONTE PLATA.</t>
  </si>
  <si>
    <t>81-AMPLIACIÓN DEL PLANTEL EDUCATIVO PARA INICIAL LA JAGUA, MUNICIPIO MONTE PLATA, PROVINCIA MONTE PLATA.</t>
  </si>
  <si>
    <t>82-AMPLIACIÓN DEL PLANTEL EDUCATIVO PARA INICIAL JOSÉ PANTALEÓN CASTILLO, MUNICIPIO BAYAGUANA, PROVINCIA MONTE PLATA.</t>
  </si>
  <si>
    <t>83-AMPLIACIÓN DEL PLANTEL EDUCATIVO PARA INICIAL MANUEL EMILIO DE LOS SANTOS, MUNICIPIO BAYAGUANA, PROVINCIA MONTE PLATA.</t>
  </si>
  <si>
    <t>84-AMPLIACIÓN DEL PLANTEL EDUCATIVO PARA INICIAL MORAYMA VELOZ DE BÁEZ, MUNICIPIO BAYAGUANA, PROVINCIA MONTE PLATA.</t>
  </si>
  <si>
    <t>86-AMPLIACIÓN DEL PLANTEL EDUCATIVO PARA INICIAL PROF. JUAN EMILIO BOSCH GAVIÑO, MUNICIPIO YAMASA, PROVINCIA MONTE PLATA</t>
  </si>
  <si>
    <t>88-AMPLIACIÓN DEL PLANTEL EDUCATIVO PARA INICIAL ANACAONA, MUNICIPIO SABANA GRANDE DE BOYÁ, PROVINCIA MONTE PLATA.</t>
  </si>
  <si>
    <t>89-AMPLIACIÓN DEL PLANTEL EDUCATIVO PARA INICIAL PASTORA CASTILLO, MUNICIPIO SABANA GRANDE DE BOYÁ, PROVINCIA MONTE PLATA.</t>
  </si>
  <si>
    <t>90-AMPLIACIÓN DEL PLANTEL EDUCATIVO PARA INICIAL MINERVA MIRABAL, MUNICIPIO SABANA GRANDE DE BOYÁ, PROVINCIA MONTE PLATA.</t>
  </si>
  <si>
    <t>91-AMPLIACIÓN DEL PLANTEL EDUCATIVO PARA INICIAL ANDRÉS BELLO, MUNICIPIO SABANA GRANDE DE BOYÁ, PROVINCIA MONTE PLATA.</t>
  </si>
  <si>
    <t>92-RECONSTRUCCIÓN DEL PUENTE SOBRE ARROYO DON JUAN, CARRETERA HACIENDA ESTRELLA - MONTE PLATA, AFECTADO POR EL HURACAN FIONA, MUNICIPIO MONTE PLATA, PROVINCIA MONTE PLATA</t>
  </si>
  <si>
    <t>93-AMPLIACIÓN DEL PLANTEL EDUCATIVO PARA INICIAL JESÚS MARÍA MANZUETA, MUNICIPIO PERALVILLO, PROVINCIA MONTE PLATA.</t>
  </si>
  <si>
    <t>93-RECONSTRUCCIÓN DEL PUENTE SOBRE ARROYO NARANJO, CARRETERA HACIENDA ESTRELLA-MONTE PLATA, MUNICIPIO MONTE PLATA, PROVINCIA MONTE PLATA</t>
  </si>
  <si>
    <t>94-AMPLIACIÓN DEL PLANTEL EDUCATIVO PARA INICIAL MANUELA MOREL HERNÁNDEZ, MUNICIPIO PERALVILLO, PROVINCIA MONTE PLATA.</t>
  </si>
  <si>
    <t>95-AMPLIACIÓN DEL PLANTEL EDUCATIVO PARA INICIAL MELANIA MANZUETA, MUNICIPIO PERALVILLO, PROVINCIA MONTE PLATA.</t>
  </si>
  <si>
    <t>96-AMPLIACIÓN DEL PLANTEL EDUCATIVO PARA INICIAL JOSÉ VÁSQUEZ JIMÉNEZ, MUNICIPIO PERALVILLO, PROVINCIA MONTE PLATA.</t>
  </si>
  <si>
    <t>58-CONSTRUCCIÓN VERJA PERIMETRAL DEL SANTUARIO NACIONAL SANTO CRISTO DE LOS MILAGROS, MUNICIPIO DE BAYAGUANA, PROVINCIA MONTE PLATA</t>
  </si>
  <si>
    <t>79-REMODELACIÓN DE LA PLAZA DE MUNICIPALIDAD DE MONTE PLATA, PROVINCIA DE MONTE PLATA</t>
  </si>
  <si>
    <t>01-RECONSTRUCCIÓN INFRAESTRUCTURAS DE PUENTES PARA MEJORAR LA RESILIENCIA CLIMÁTICA EN REPÚBLICA DOMINICANA.</t>
  </si>
  <si>
    <t>02-RECONSTRUCCIÓN INFRAESTRUCTURAS DE PUENTES PARA MEJORAR LA RESILIENCIA CLIMÁTICA EN REPÚBLICA DOMINICANA.</t>
  </si>
  <si>
    <t>04-RECONSTRUCCIÓN INFRAESTRUCTURAS DE PUENTES PARA MEJORAR LA RESILIENCIA CLIMÁTICA EN REPÚBLICA DOMINICANA.</t>
  </si>
  <si>
    <t>05-RECONSTRUCCIÓN INFRAESTRUCTURAS DE PUENTES PARA MEJORAR LA RESILIENCIA CLIMÁTICA EN REPÚBLICA DOMINICANA.</t>
  </si>
  <si>
    <t>06-RECONSTRUCCIÓN INFRAESTRUCTURAS DE PUENTES PARA MEJORAR LA RESILIENCIA CLIMÁTICA EN REPÚBLICA DOMINICANA.</t>
  </si>
  <si>
    <t>10-RECONSTRUCCIÓN INFRAESTRUCTURAS DE PUENTES PARA MEJORAR LA RESILIENCIA CLIMÁTICA EN REPÚBLICA DOMINICANA.</t>
  </si>
  <si>
    <t>12-RECONSTRUCCIÓN INFRAESTRUCTURAS DE PUENTES PARA MEJORAR LA RESILIENCIA CLIMÁTICA EN REPÚBLICA DOMINICANA.</t>
  </si>
  <si>
    <t>13-RECONSTRUCCIÓN INFRAESTRUCTURAS DE PUENTES PARA MEJORAR LA RESILIENCIA CLIMÁTICA EN REPÚBLICA DOMINICANA.</t>
  </si>
  <si>
    <t>15-RECONSTRUCCIÓN INFRAESTRUCTURAS DE PUENTES PARA MEJORAR LA RESILIENCIA CLIMÁTICA EN REPÚBLICA DOMINICANA.</t>
  </si>
  <si>
    <t>16-RECONSTRUCCIÓN INFRAESTRUCTURAS DE PUENTES PARA MEJORAR LA RESILIENCIA CLIMÁTICA EN REPÚBLICA DOMINICANA.</t>
  </si>
  <si>
    <t>17-RECONSTRUCCIÓN INFRAESTRUCTURAS DE PUENTES PARA MEJORAR LA RESILIENCIA CLIMÁTICA EN REPÚBLICA DOMINICANA.</t>
  </si>
  <si>
    <t>18-RECONSTRUCCIÓN INFRAESTRUCTURAS DE PUENTES PARA MEJORAR LA RESILIENCIA CLIMÁTICA EN REPÚBLICA DOMINICANA.</t>
  </si>
  <si>
    <t>19-RECONSTRUCCIÓN INFRAESTRUCTURAS DE PUENTES PARA MEJORAR LA RESILIENCIA CLIMÁTICA EN REPÚBLICA DOMINICANA.</t>
  </si>
  <si>
    <t>20-RECONSTRUCCIÓN INFRAESTRUCTURAS DE PUENTES PARA MEJORAR LA RESILIENCIA CLIMÁTICA EN REPÚBLICA DOMINICANA.</t>
  </si>
  <si>
    <t>21-RECONSTRUCCIÓN INFRAESTRUCTURAS DE PUENTES PARA MEJORAR LA RESILIENCIA CLIMÁTICA EN REPÚBLICA DOMINICANA.</t>
  </si>
  <si>
    <t>22-RECONSTRUCCIÓN INFRAESTRUCTURAS DE PUENTES PARA MEJORAR LA RESILIENCIA CLIMÁTICA EN REPÚBLICA DOMINICANA.</t>
  </si>
  <si>
    <t>23-RECONSTRUCCIÓN INFRAESTRUCTURAS DE PUENTES PARA MEJORAR LA RESILIENCIA CLIMÁTICA EN REPÚBLICA DOMINICANA.</t>
  </si>
  <si>
    <t>24-RECONSTRUCCIÓN INFRAESTRUCTURAS DE PUENTES PARA MEJORAR LA RESILIENCIA CLIMÁTICA EN REPÚBLICA DOMINICANA.</t>
  </si>
  <si>
    <t>25-RECONSTRUCCIÓN INFRAESTRUCTURAS DE PUENTES PARA MEJORAR LA RESILIENCIA CLIMÁTICA EN REPÚBLICA DOMINICANA.</t>
  </si>
  <si>
    <t>27-RECONSTRUCCIÓN INFRAESTRUCTURAS DE PUENTES PARA MEJORAR LA RESILIENCIA CLIMÁTICA EN REPÚBLICA DOMINICANA.</t>
  </si>
  <si>
    <t>28-RECONSTRUCCIÓN INFRAESTRUCTURAS DE PUENTES PARA MEJORAR LA RESILIENCIA CLIMÁTICA EN REPÚBLICA DOMINICANA.</t>
  </si>
  <si>
    <t>29-RECONSTRUCCIÓN INFRAESTRUCTURAS DE PUENTES PARA MEJORAR LA RESILIENCIA CLIMÁTICA EN REPÚBLICA DOMINICANA.</t>
  </si>
  <si>
    <t>30-RECONSTRUCCIÓN INFRAESTRUCTURAS DE PUENTES PARA MEJORAR LA RESILIENCIA CLIMÁTICA EN REPÚBLICA DOMINICANA.</t>
  </si>
  <si>
    <t>31-RECONSTRUCCIÓN INFRAESTRUCTURAS DE PUENTES PARA MEJORAR LA RESILIENCIA CLIMÁTICA EN REPÚBLICA DOMINICANA.</t>
  </si>
  <si>
    <t>32-RECONSTRUCCIÓN INFRAESTRUCTURAS DE PUENTES PARA MEJORAR LA RESILIENCIA CLIMÁTICA EN REPÚBLICA DOMINICANA.</t>
  </si>
  <si>
    <t>33-RECONSTRUCCIÓN INFRAESTRUCTURAS DE PUENTES PARA MEJORAR LA RESILIENCIA CLIMÁTICA EN REPÚBLICA DOMINICANA.</t>
  </si>
  <si>
    <t>34-RECONSTRUCCIÓN INFRAESTRUCTURAS DE PUENTES PARA MEJORAR LA RESILIENCIA CLIMÁTICA EN REPÚBLICA DOMINICANA.</t>
  </si>
  <si>
    <t>35-RECONSTRUCCIÓN INFRAESTRUCTURAS DE PUENTES PARA MEJORAR LA RESILIENCIA CLIMÁTICA EN REPÚBLICA DOMINICANA.</t>
  </si>
  <si>
    <t>36-RECONSTRUCCIÓN INFRAESTRUCTURAS DE PUENTES PARA MEJORAR LA RESILIENCIA CLIMÁTICA EN REPÚBLICA DOMINICANA.</t>
  </si>
  <si>
    <t>38-RECONSTRUCCIÓN INFRAESTRUCTURAS DE PUENTES PARA MEJORAR LA RESILIENCIA CLIMÁTICA EN REPÚBLICA DOMINICANA.</t>
  </si>
  <si>
    <t>39-RECONSTRUCCIÓN INFRAESTRUCTURAS DE PUENTES PARA MEJORAR LA RESILIENCIA CLIMÁTICA EN REPÚBLICA DOMINICANA.</t>
  </si>
  <si>
    <t>40-RECONSTRUCCIÓN INFRAESTRUCTURAS DE PUENTES PARA MEJORAR LA RESILIENCIA CLIMÁTICA EN REPÚBLICA DOMINICANA.</t>
  </si>
  <si>
    <t>41-RECONSTRUCCIÓN INFRAESTRUCTURAS DE PUENTES PARA MEJORAR LA RESILIENCIA CLIMÁTICA EN REPÚBLICA DOMINICANA.</t>
  </si>
  <si>
    <t>42-RECONSTRUCCIÓN INFRAESTRUCTURAS DE PUENTES PARA MEJORAR LA RESILIENCIA CLIMÁTICA EN REPÚBLICA DOMINICANA.</t>
  </si>
  <si>
    <t>43-RECONSTRUCCIÓN INFRAESTRUCTURAS DE PUENTES PARA MEJORAR LA RESILIENCIA CLIMÁTICA EN REPÚBLICA DOMINICANA.</t>
  </si>
  <si>
    <t>45-RECONSTRUCCIÓN INFRAESTRUCTURAS DE PUENTES PARA MEJORAR LA RESILIENCIA CLIMÁTICA EN REPÚBLICA DOMINICANA.</t>
  </si>
  <si>
    <t>46-RECONSTRUCCIÓN INFRAESTRUCTURAS DE PUENTES PARA MEJORAR LA RESILIENCIA CLIMÁTICA EN REPÚBLICA DOMINICANA.</t>
  </si>
  <si>
    <t>10-AMPLIACIÓN DEL PLANTEL EDUCATIVO PARA INICIAL CARLOS MELQUIADES PEGUERO SÁNCHEZ, MUNICIPIO HATO MAYOR, PROVINCIA HATO MAYOR.</t>
  </si>
  <si>
    <t>10-CONSTRUCCIÓN DE PLANTELES EDUCATIVOS EN LA PROVINCIA HATO MAYOR (FASE 3)</t>
  </si>
  <si>
    <t>11-AMPLIACIÓN DEL PLANTEL EDUCATIVO PARA INICIAL SAN CARLOS, MUNICIPIO SABANA DE LA MAR, PROVINCIA HATO MAYOR.</t>
  </si>
  <si>
    <t>12-CONSTRUCCIÓN DE 1 ESTANCIA INFANTIL EN LA PROVINCIA DE HATO MAYOR</t>
  </si>
  <si>
    <t>19-CONSTRUCCIÓN DE 5 PLANTELES ESCOLARES EN LA PROVINCIA HATO MAYOR</t>
  </si>
  <si>
    <t>30-AMPLIACIÓN DEL PLANTEL EDUCATIVO PARA INICIAL PROF. HILDA REYES PUELLO, MUNICIPIO HATO MAYOR, PROVINCIA HATO MAYOR.</t>
  </si>
  <si>
    <t>31-AMPLIACIÓN DEL PLANTEL EDUCATIVO PARA INICIAL MATÍAS RAMÓN MELLA, MUNICIPIO HATO MAYOR, PROVINCIA HATO MAYOR.</t>
  </si>
  <si>
    <t>32-AMPLIACIÓN DEL PLANTEL EDUCATIVO PARA INICIAL LOS HATILLOS, MUNICIPIO HATO MAYOR, PROVINCIA HATO MAYOR.</t>
  </si>
  <si>
    <t>34-AMPLIACIÓN DEL PLANTEL EDUCATIVO PARA INICIAL JUAN PABLO DUARTE, MUNICIPIO HATO MAYOR, PROVINCIA HATO MAYOR.</t>
  </si>
  <si>
    <t>35-AMPLIACIÓN DEL PLANTEL EDUCATIVO PARA INICIAL MANCHADO, MUNICIPIO HATO MAYOR, PROVINCIA HATO MAYOR.</t>
  </si>
  <si>
    <t>36-AMPLIACIÓN DEL PLANTEL EDUCATIVO PARA INICIAL EL GUAYABAL, MUNICIPIO HATO MAYOR, PROVINCIA HATO MAYOR.</t>
  </si>
  <si>
    <t>37-AMPLIACIÓN DEL PLANTEL EDUCATIVO PARA INICIAL PILAR RONDÓN, MUNICIPIO HATO MAYOR, PROVINCIA HATO MAYOR.</t>
  </si>
  <si>
    <t>38-AMPLIACIÓN DEL PLANTEL EDUCATIVO PARA INICIAL MORQUECHO, MUNICIPIO HATO MAYOR, PROVINCIA HATO MAYOR.</t>
  </si>
  <si>
    <t>39-CONSTRUCCIÓN DE PLANTELES EDUCATIVOS EN LA PROVINCIA DE HATO MAYOR (FASE 2)</t>
  </si>
  <si>
    <t>40-AMPLIACIÓN DEL PLANTEL EDUCATIVO PARA INICIAL SANTA MARÍA DEL BATEY, MUNICIPIO HATO MAYOR, PROVINCIA HATO MAYOR.</t>
  </si>
  <si>
    <t>41-AMPLIACIÓN DEL PLANTEL EDUCATIVO PARA INICIAL LAS PAJAS, MUNICIPIO HATO MAYOR, PROVINCIA HATO MAYOR.</t>
  </si>
  <si>
    <t>42-AMPLIACIÓN DEL PLANTEL EDUCATIVO PARA INICIAL SUDADERO, MUNICIPIO HATO MAYOR, PROVINCIA HATO MAYOR.</t>
  </si>
  <si>
    <t>42-AMPLIACIÓN Y REHABILITACION DE 8 PLANTELES ESCOLARES EN LA PROVINCIAHATO MAYOR</t>
  </si>
  <si>
    <t>43-AMPLIACIÓN DEL PLANTEL EDUCATIVO PARA INICIAL LAS CAÑITAS, MUNICIPIO SABANA DE LA MAR, PROVINCIA HATO MAYOR.</t>
  </si>
  <si>
    <t>03-RECONSTRUCCIÓN DE LA CARRETERA ANAMÁ-HATILLO, MUNICIPIO HATO MAYOR, PROVINCIA HATO MAYOR</t>
  </si>
  <si>
    <t>01-REPARACIÓN DE 14 EDIFICIOS DEL INSTITUTO TÉCNICO SUPERIOR COMUNITARIO (ITSC), SAN LUIS, MUNICIPIO SANTO DOMINGO ESTE, PROVINCIA SANTO DOMINGO</t>
  </si>
  <si>
    <t>02-RECONSTRUCCIÓN CANCHA	LOS	PALMARES,	SABANA	PERDIDA, MUNICIPIO SANTO DOMINGO NORTE, PROVINCIA SANTO DOMINGO.</t>
  </si>
  <si>
    <t>03-AMPLIACIÓN DEL PLANTEL EDUCATIVO PARA INICIAL CAMILA HENRÍQUEZ - FE Y ALEGRÍA, MUNICIPIO LOS ALCARRIZOS, PROVINCIA SANTO DOMINGO.</t>
  </si>
  <si>
    <t>03-RECONSTRUCCIÓN  DE DOS CANCHAS DEPORTIVAS EN EL MUNICIPIO PEDRO BRAND, PROVINCIA SANTO DOMINGO</t>
  </si>
  <si>
    <t>03-RECUPERACION DEL MARGEN ORIENTAL DEL RÍO OZAMA EN EL BARRIO LAS LILAS, MUNICIPIO SANTO DOMINGO ESTE, PROVINCIA SANTO DOMINGO</t>
  </si>
  <si>
    <t>04-RECONSTRUCCIÓN TRES CANCHAS DEPORTIVAS EN LOS ALCARRIZOS Y PANTOJA, PROVINCIA SANTO DOMINGO.</t>
  </si>
  <si>
    <t>05-RECONSTRUCCIÓN CANCHAS ENSANCHE ALTAGRACIA Y ENGOMBE, MUNICIPIO SANTO DOMNGO OESTE, PROVINCIA SANTO DOMINGO"</t>
  </si>
  <si>
    <t>06-AMPLIACIÓN DEL PLANTEL EDUCATIVO PARA INICIAL SOCORRO SÁNCHEZ, MUNICIPIO LOS ALCARRIZOS, PROVINCIA SANTO DOMINGO.</t>
  </si>
  <si>
    <t>07-CONSTRUCCIÓN PALACIO DE JUSTICIA DE SANTO DOMINGO ESTE</t>
  </si>
  <si>
    <t>08-AMPLIACIÓN DEL PLANTEL EDUCATIVO PARA INICIAL PROF. ANA LUISA ANDÚJAR SOLANO -  FE Y ALEGRÍA, MUNICIPIO LOS ALCARRIZOS, PROVINCIA SANTO DOMINGO.</t>
  </si>
  <si>
    <t>08-CONSTRUCCIÓN DE VARIAS INSTALACIONES EN EL CAMPAMENTO MILITAR CNEL. ÁNGEL REMIGIO TAVERAS GUTIÉRREZ, ERD, PARA LA FTC-CIUTRAN, SANTO DOMINGO NORTE</t>
  </si>
  <si>
    <t>09-CONSTRUCCIÓN INSTALACIONES DE LA DIRECCIÓN DE TRANSPORTACIÓN DEL MINISTERIO DE DEFENSA, MUNICIPIO LOS ALCARRIZOS, PROVINCIA SANTO DOMINGO</t>
  </si>
  <si>
    <t>10-RECONSTRUCCIÓN CAMINO VECINAL GUERRA - LA JOYA - EL PEJE, MUNICIPIO SAN ANTONIO DE GUERRA, PROVINCIA SANTO DOMINGO</t>
  </si>
  <si>
    <t>11-REPARACIÓN  DE VARIAS INFRAESTRUCTURAS DE LA FUERZA AÉREA DE REPÚBLICA DOMINICANA, BASE AÉREA SAN ISIDRO, MUNICIPIO SANTO DOMINGO ESTE</t>
  </si>
  <si>
    <t>12-CONSTRUCCIÓN VERJA PERIMETRAL Y DEPÓSITOS DE MATERIAL RESERVADO EN LA INTENDENCIA DE MATERIAL BÉLICO DE LAS FFAA, MUNICIPIO PEDRO BRAND</t>
  </si>
  <si>
    <t>13-AMPLIACIÓN DEL PLANTEL EDUCATIVO PARA INICIAL VITALINA MORDÁN DE LA CRUZ, MUNICIPIO BOCA CHICA, PROVINCIA SANTO DOMINGO.</t>
  </si>
  <si>
    <t>13-CONSTRUCCIÓN CENTRO DE MANTENIMIENTO Y OPERACIONES LOGÍSTICAS PARA EQUIPOS PESADOS DE ECO5RD EN LOS ALCARRIZOS, PROVINCIA SANTO DOMINGO</t>
  </si>
  <si>
    <t>13-RECONSTRUCCIÓN CANCHA CLUB DEPORTIVO Y CULTURAL CANCINO II  MUNICIPIO SANTO DOMINGO ESTE, PROVINCIA SANTO DOMINGO.</t>
  </si>
  <si>
    <t>14-AMPLIACIÓN DEL PLANTEL EDUCATIVO PARA INICIAL HERMANAS MIRABAL, MUNICIPIO BOCA CHICA, PROVINCIA SANTO DOMINGO.</t>
  </si>
  <si>
    <t>14-RECONSTRUCCIÓN CANCHA CLUB DEPORTIVO Y CULTURAL ITALIA, SECTOR VILLA FARO, MUNICIPIO SANTO DOMINGO ESTE.</t>
  </si>
  <si>
    <t>15-AMPLIACIÓN DEL PLANTEL EDUCATIVO PARA INICIAL MARÍA CARO, MUNICIPIO BOCA CHICA, PROVINCIA SANTO DOMINGO.</t>
  </si>
  <si>
    <t>15-RECONSTRUCCIÓN  CANCHA PUEBLO NUEVO, BARRIO PUEBLO NUEVO, SECTOR VILLA DUARTE, MUNICIPIO  SANTO DOMINGO ESTE</t>
  </si>
  <si>
    <t>16-AMPLIACIÓN DE PLANTELES EDUCATIVOS EN LA PROVINCIA DE SANTO DOMINGO (FASE 2)</t>
  </si>
  <si>
    <t>17-AMPLIACIÓN DEL PLANTEL EDUCATIVO PARA INICIAL MARÍA TRINIDAD SÁNCHEZ, MUNICIPIO BOCA CHICA, PROVINCIA SANTO DOMINGO.</t>
  </si>
  <si>
    <t>17-RECONSTRUCCIÓN CLUB DEPORTIVO Y CULTURAL LOS COQUITOS, URB. ISABELITA, SECTOR VILLA DUARTE,  MUNICIPIO SANTO DOMINGO ESTE.</t>
  </si>
  <si>
    <t>18-AMPLIACIÓN DEL PLANTEL EDUCATIVO PARA INICIAL MARÍA CONCEPCIÓN BONA, MUNICIPIO BOCA CHICA, PROVINCIA SANTO DOMINGO.</t>
  </si>
  <si>
    <t>18-RECONSTRUCCIÓN CANCHA CLUB JUAN CARLOS RAMOS INC.  SECTOR  VILLA DUARTE, MUNICIPIO SANTO DOMINGO ESTE.</t>
  </si>
  <si>
    <t>19-AMPLIACIÓN DEL PLANTEL EDUCATIVO PARA INICIAL EMILIO PRUD¿HOMME, MUNICIPIO BOCA CHICA, PROVINCIA SANTO DOMINGO.</t>
  </si>
  <si>
    <t>19-RECONSTRUCCIÓN CANCHA CLUB DEPORTIVO Y CULTURAL  LOS FRAILES, SECTOR LOS FRAILES II, MUNICIPIO  SANTO DOMINGO ESTE</t>
  </si>
  <si>
    <t>20-RECONSTRUCCIÓN  CANCHA CLUB DEPORTIVO Y CULTURAL EUGENIO MARÍA DE HOSTOS, SECTOR INVIVIENDA, MUNICIPIO SANTO DOMINGO ESTE, PROVINCIA SANTO DOMINGO.</t>
  </si>
  <si>
    <t>21-RECONSTRUCCIÓN  CANCHA CLUB DEPORTIVO Y CULTURAL FRANCIA NUEVA, URBANIZACIÓN FRANCIA NUEVA, SECTOR VILLA DUARTE, MUNICIPIO SANTO DOMINGO ESTE, PROVINCIA SANTO DOMINGO.</t>
  </si>
  <si>
    <t>22-AMPLIACIÓN DEL PLANTEL EDUCATIVO PARA INICIAL RANCHO ARRIBA, MUNICIPIO SANTO DOMINGO NORTE, PROVINCIA SANTO DOMINGO.</t>
  </si>
  <si>
    <t>22-RECONSTRUCCIÓN CANCHA CLUB DEPORTIVO Y CULTURAL EL PENSADOR, BARRIO EL PENSADOR, SECTOR VILLA DUARTE, MUNICIPIO SANTO DOMINGO ESTE.</t>
  </si>
  <si>
    <t>23-AMPLIACIÓN DEL PLANTEL EDUCATIVO PARA INICIAL PROF. ELPIDIO JAVIER TAPIA, MUNICIPIO SANTO DOMINGO NORTE, PROVINCIA SANTO DOMINGO.</t>
  </si>
  <si>
    <t>23-RECONSTRUCCIÓN  CANCHA CLUB DEPORTIVO LUCERNA INC., SECTOR CANCINO I, MUNICIPIO SANTO DOMINGO ESTE, PROVINCIA SANTO DOMINGO.</t>
  </si>
  <si>
    <t>24-AMPLIACIÓN DEL PLANTEL EDUCATIVO PARA INICIAL PASTORA MARGARITA MERCEDES, MUNICIPIO SANTO DOMINGO NORTE, PROVINCIA SANTO DOMINGO.</t>
  </si>
  <si>
    <t>25-AMPLIACIÓN DEL PLANTEL EDUCATIVO PARA INICIAL EUGENIO MARÍA DE HOSTOS, MUNICIPIO SANTO DOMINGO NORTE, PROVINCIA SANTO DOMINGO.</t>
  </si>
  <si>
    <t>27-AMPLIACIÓN DEL PLANTEL EDUCATIVO PARA INICIAL PROF. ALTAGRACIA CLARIS, MUNICIPIO SANTO DOMINGO NORTE, PROVINCIA SANTO DOMINGO.</t>
  </si>
  <si>
    <t>27-CONSTRUCCIÓN INFRAESTRUCTURA DEPORTIVA PARA BEISBOL SANTO DOMINGO OESTE, PROVINCIA SANTO DOMINGO</t>
  </si>
  <si>
    <t>30-AMPLIACIÓN DEL PLANTEL EDUCATIVO PARA INICIAL CARMEN CELIA BALAGUER DE PAXOT, MUNICIPIO SANTO DOMINGO NORTE, PROVINCIA SANTO DOMINGO.</t>
  </si>
  <si>
    <t>30-RECONSTRUCCIÓN CANCHA CLUB DEPORTIVO Y CULTURAL LA UREÑA, MUNICIPIO SANTO DOMINGO ESTE, PROVINCIA SANTO DOMINGO</t>
  </si>
  <si>
    <t>31-CONSTRUCCIÓN DE 18 ESTANCIAS INFANTILES EN LA PROVINCIA SANTO DOMINGO</t>
  </si>
  <si>
    <t>33-AMPLIACIÓN DEL PLANTEL EDUCATIVO PARA INICIAL FRANCISCO JOSÉ CABRAL LÓPEZ - GUARICANO AFUERA, MUNICIPIO SANTO DOMINGO NORTE, PROVINCIA SANTO DOMINGO.</t>
  </si>
  <si>
    <t>34-AMPLIACIÓN DEL PLANTEL EDUCATIVO PARA INICIAL LA BOMBA , MUNICIPIO SANTO DOMINGO NORTE, PROVINCIA SANTO DOMINGO.</t>
  </si>
  <si>
    <t>34-CONSTRUCCIÓN DE 36 ESTANCIAS INFANTILES EN LA PROVINCIA SANTO DOMINGO (FASE 2)</t>
  </si>
  <si>
    <t>36-AMPLIACIÓN DEL PLANTEL EDUCATIVO PARA INICIAL LA GINA, MUNICIPIO SANTO DOMINGO NORTE, PROVINCIA SANTO DOMINGO.</t>
  </si>
  <si>
    <t>37-AMPLIACIÓN DEL PLANTEL EDUCATIVO PARA INICIAL MIRADOR NORTE, MUNICIPIO SANTO DOMINGO NORTE, PROVINCIA SANTO DOMINGO.</t>
  </si>
  <si>
    <t>39-CONSTRUCCIÓN DE 78 PLANTELES ESCOLARES EN LA PROVINCIA SANTO DOMINGO</t>
  </si>
  <si>
    <t>40-AMPLIACIÓN DEL PLANTEL EDUCATIVO PARA INICIAL PROF. THELMA MEJÍA, MUNICIPIO SANTO DOMINGO ESTE, PROVINCIA SANTO DOMINGO.</t>
  </si>
  <si>
    <t>41-AMPLIACIÓN DEL PLANTEL EDUCATIVO PARA INICIAL PUERTO RICO, MUNICIPIO SANTO DOMINGO ESTE, PROVINCIA SANTO DOMINGO.</t>
  </si>
  <si>
    <t>42-AMPLIACIÓN DEL PLANTEL EDUCATIVO PARA INICIAL PROF. ISABEL SEGURA DE APATANO , MUNICIPIO SANTO DOMINGO ESTE, PROVINCIA SANTO DOMINGO.</t>
  </si>
  <si>
    <t>43-AMPLIACIÓN DEL PLANTEL EDUCATIVO PARA INICIAL PROF. MARÍA MERCEDES GÓMEZ, MUNICIPIO SANTO DOMINGO ESTE, PROVINCIA SANTO DOMINGO.</t>
  </si>
  <si>
    <t>46-AMPLIACIÓN DEL PLANTEL EDUCATIVO PARA INICIAL PROF. NILDA CELESTE NOVA, MUNICIPIO SANTO DOMINGO ESTE, PROVINCIA SANTO DOMINGO.</t>
  </si>
  <si>
    <t>47-AMPLIACIÓN DEL PLANTEL EDUCATIVO PARA INICIAL MATÍAS RAMÓN MELLA, MUNICIPIO SANTO DOMINGO ESTE, PROVINCIA SANTO DOMINGO.</t>
  </si>
  <si>
    <t>48-AMPLIACIÓN DEL PLANTEL EDUCATIVO PARA INICIAL EL DESPERTAR, MUNICIPIO SANTO DOMINGO ESTE, PROVINCIA SANTO DOMINGO.</t>
  </si>
  <si>
    <t>49-AMPLIACIÓN DEL PLANTEL EDUCATIVO PARA INICIAL PATRIA MELLA, MUNICIPIO SANTO DOMINGO ESTE, PROVINCIA SANTO DOMINGO.</t>
  </si>
  <si>
    <t>50-AMPLIACIÓN DEL PLANTEL EDUCATIVO PARA INICIAL REPÚBLICA DE PANAMÁ, MUNICIPIO SANTO DOMINGO ESTE, PROVINCIA SANTO DOMINGO.</t>
  </si>
  <si>
    <t>51-AMPLIACIÓN DEL PLANTEL EDUCATIVO PARA INICIAL REPÚBLICA DE BELICE, MUNICIPIO SANTO DOMINGO ESTE, PROVINCIA SANTO DOMINGO.</t>
  </si>
  <si>
    <t>52-AMPLIACIÓN DEL PLANTEL EDUCATIVO PARA INICIAL LA GRÚA, MUNICIPIO SANTO DOMINGO ESTE, PROVINCIA SANTO DOMINGO.</t>
  </si>
  <si>
    <t>53-AMPLIACIÓN DEL PLANTEL EDUCATIVO PARA INICIAL CENTRO SALESIANO MONS. JUAN FÉLIX PEPÉN, MUNICIPIO SANTO DOMINGO ESTE, PROVINCIA SANTO DOMINGO.</t>
  </si>
  <si>
    <t>54-AMPLIACIÓN DE PLANTELES EDUCATIVOS EN LA PROVINCIA SANTO DOMINGO (FASE 3)</t>
  </si>
  <si>
    <t>54-AMPLIACIÓN DEL PLANTEL EDUCATIVO PARA INICIAL LA INMACULADA - FE Y ALEGRÍA, MUNICIPIO SANTO DOMINGO ESTE, PROVINCIA SANTO DOMINGO.</t>
  </si>
  <si>
    <t>55-AMPLIACIÓN DEL PLANTEL EDUCATIVO PARA INICIAL CARMEN QUIDIELLO DE BOSCH, MUNICIPIO SANTO DOMINGO ESTE, PROVINCIA SANTO DOMINGO.</t>
  </si>
  <si>
    <t>56-AMPLIACIÓN DEL PLANTEL EDUCATIVO PARA INICIAL 24 DE ABRIL, MUNICIPIO SANTO DOMINGO ESTE, PROVINCIA SANTO DOMINGO.</t>
  </si>
  <si>
    <t>57-AMPLIACIÓN DEL PLANTEL EDUCATIVO PARA INICIAL LOS PALMEROS, MUNICIPIO SANTO DOMINGO ESTE, PROVINCIA SANTO DOMINGO.</t>
  </si>
  <si>
    <t>62-AMPLIACIÓN DEL PLANTEL EDUCATIVO PARA INICIAL BASILIO FRÍAS, MUNICIPIO SAN ANTONIO DE GUERRA, PROVINCIA SANTO DOMINGO.</t>
  </si>
  <si>
    <t>63-AMPLIACIÓN DEL PLANTEL EDUCATIVO PARA INICIAL CAMILA HENRÍQUEZ UREÑA, MUNICIPIO SAN ANTONIO DE GUERRA, PROVINCIA SANTO DOMINGO.</t>
  </si>
  <si>
    <t>64-AMPLIACIÓN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</si>
  <si>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</si>
  <si>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66-AMPLIACIÓN DEL PLANTEL EDUCATIVO PARA INICIAL AGUSTÍN SANTANA, MUNICIPIO SAN ANTONIO DE GUERRA, PROVINCIA SANTO DOMINGO.</t>
  </si>
  <si>
    <t>68-AMPLIACIÓN DEL PLANTEL EDUCATIVO PARA INICIAL FRANCISCO DEL ROSARIO SÁNCHEZ, MUNICIPIO SAN ANTONIO DE GUERRA, PROVINCIA SANTO DOMINGO.</t>
  </si>
  <si>
    <t>69-AMPLIACIÓN DEL PLANTEL EDUCATIVO PARA INICIAL JUAN REYES SANTANA, MUNICIPIO SANTO DOMINGO ESTE, PROVINCIA SANTO DOMINGO.</t>
  </si>
  <si>
    <t>70-AMPLIACIÓN DEL PLANTEL EDUCATIVO PARA INICIAL JOBITA SORIANO, MUNICIPIO SAN ANTONIO DE GUERRA, PROVINCIA SANTO DOMINGO.</t>
  </si>
  <si>
    <t>71-AMPLIACIÓN DEL PLANTEL EDUCATIVO PARA INICIAL SANTIAGO LANOY, MUNICIPIO SAN ANTONIO DE GUERRA, PROVINCIA SANTO DOMINGO.</t>
  </si>
  <si>
    <t>72-AMPLIACIÓN DEL PLANTEL EDUCATIVO PARA INICIAL JUAN ANTONIO ALIX, MUNICIPIO SAN ANTONIO DE GUERRA, PROVINCIA SANTO DOMINGO.</t>
  </si>
  <si>
    <t>72-AMPLIACIÓN Y REHABILITACION DE 28 PLANTELES ESCOLARES EN LA PROVINCIA SANTO DOMINGO</t>
  </si>
  <si>
    <t>73-AMPLIACIÓN DEL PLANTEL EDUCATIVO PARA INICIAL PROF. JUAN FÉLIX ORTIZ, MUNICIPIO SAN ANTONIO DE GUERRA, PROVINCIA SANTO DOMINGO.</t>
  </si>
  <si>
    <t>74-AMPLIACIÓN DEL PLANTEL EDUCATIVO PARA INICIAL TANCREDO VÁSQUEZ, MUNICIPIO SAN ANTONIO DE GUERRA, PROVINCIA SANTO DOMINGO.</t>
  </si>
  <si>
    <t>75-AMPLIACIÓN DEL PLANTEL EDUCATIVO PARA INICIAL MÁXIMO ÁVILES BLONDA, MUNICIPIO SAN ANTONIO DE GUERRA, PROVINCIA SANTO DOMINGO.</t>
  </si>
  <si>
    <t>77-AMPLIACIÓN DEL PLANTEL EDUCATIVO PARA INICIAL EL LICEY, MUNICIPIO SANTO DOMINGO NORTE, PROVINCIA SANTO DOMINGO.</t>
  </si>
  <si>
    <t>78-AMPLIACIÓN DEL PLANTEL EDUCATIVO PARA INICIAL ELDA JOSEFA REYES DE MUÑOZ, MUNICIPIO SANTO DOMINGO ESTE, PROVINCIA SANTO DOMINGO.</t>
  </si>
  <si>
    <t>88-AMPLIACIÓN DEL PLANTEL EDUCATIVO PARA INICIAL GRAL. JOSÉ FRANCISCO DE SAN MARTIN, MUNICIPIO SANTO DOMINGO OESTE, PROVINCIA SANTO DOMINGO.</t>
  </si>
  <si>
    <t>89-CONSTRUCCIÓN DE 2 PUENTES SOBRE EL RÍO LEBRÓN, AFECTADOS POR LA TORMENTA FRANKLIN, MUNICIPIO PEDRO BRAND, PROVINCIA SANTO DOMINGO</t>
  </si>
  <si>
    <t>77-REMODELACIÓN  PARROQUIA SAN RAFAEL ARCANGEL, MUNICIPIO  BOCA CHICA, PROVINCIA SANTO DOMINGO.</t>
  </si>
  <si>
    <t>78-RECONSTRUCCIÓN DE TRES PARQUES RECREATIVOS EN EL POLIGONO CENTRAL DEL MUNICIPIO DE BOCA CHICA, PROVINCIA SANTO DOMINGO".</t>
  </si>
  <si>
    <t>21-CONSTRUCCIÓN DE PASO A DESNIVEL EN INTERSECCIÓN PROLONGACION AV. 27 DE FEBRERO CON AV. ISABEL AGUIAR, MUNICIPIO SANTO DOMINGO OESTE, PROVINCIA SANTO DOMINGO</t>
  </si>
  <si>
    <t>01-CONSTRUCCIÓN LABORATORIO DE CALIBRACIONES DOSIMÉTRICAS PARA LA PROTECCIÓN RADIOLÓGICA, DISTRITO NACIONAL.</t>
  </si>
  <si>
    <t>01-DIAGNOSTICO PARA LA GESTIÓN COSTERA SOSTENIBLE EN 25 PLAYAS PRIORIZADAS DE LA REPUBLICA DOMINICANA</t>
  </si>
  <si>
    <t>01-MEJORAMIENTO DEL SISTEMA DE DISTRIBUCION ELECTRICA A NIVEL NACIONAL</t>
  </si>
  <si>
    <t>03-MEJORAMIENTO DE LA EFICIENCIA ENERGÉTICA GUBERNAMENTAL EN REPÚBLICA DOMINICANA</t>
  </si>
  <si>
    <t>Se utilizó el PIB del Panorama Macroeconómico actualizado al 26 de agosto 2025, elaborado por el Ministerio de Hacienda y Economía</t>
  </si>
  <si>
    <t>Cifras preliminares</t>
  </si>
  <si>
    <t>Ingresos y fuentes financieras: Dirección General de Política y Legislación Tributaria, Ministerio de Hacienda y Economía</t>
  </si>
  <si>
    <t>Devengado</t>
  </si>
  <si>
    <t>% Devengado</t>
  </si>
  <si>
    <t>4 = (2/PIB)</t>
  </si>
  <si>
    <t>3= 2/1</t>
  </si>
  <si>
    <t>4 - Aplicaciones financieras</t>
  </si>
  <si>
    <t>1.1.1.1.1 - Administración central</t>
  </si>
  <si>
    <t>Sum of Suma de DEVENGADO</t>
  </si>
  <si>
    <t>Sum of Suma de INICIAL</t>
  </si>
  <si>
    <t>En RD$</t>
  </si>
  <si>
    <t>Tabla dinámica</t>
  </si>
  <si>
    <t>16-REMODELACIÓN DESTACAMENTO MILITAR LA VIGIA, ERD, MUNICIPIO LOMA DE CABRERA, PROVINCIA DAJABON</t>
  </si>
  <si>
    <t>20-REMODELACIÓN DESTACAMENTO MILITAR SANTIAGO DE LA CRUZ, MUNICIPIO LOMA DE CABRERA, PROVINCIA DAJABÓN</t>
  </si>
  <si>
    <t>27-REMODELACIÓN PUESTO DE CHEQUEO MILITAR LA PEÑITA ERD, DISTRITO MUNICIPAL CAPOTILLO, MUNICIPIO LOMA DE CABRERA, PROVINCIA DAJABÓN</t>
  </si>
  <si>
    <t>12-REMODELACIÓN DESTACAMENTO MILITAR EL POZO ERD, MUNICIPIO SAN FRANCISCO DE MACORÍS, PROVINCIA DUARTE</t>
  </si>
  <si>
    <t>09-REMODELACIÓN DESTACAMENTO MILITAR CAÑADA MIGUEL ERD, MUNICIPIO HONDO VALLE, PROVINCIA ELÍAS PIÑA</t>
  </si>
  <si>
    <t>11-REMODELACIÓN PUESTO MILITAR 204 ERD, MUNICIPIO DE HONDO VALLE, PROVINCIA ELÍAS PIÑA</t>
  </si>
  <si>
    <t>18-REMODELACIÓN PUESTO MILITAR LOS CACAOS, ERD, MUNICIPIO PEDRO SANTANA, PROVINCIA ELIAS PIÑA</t>
  </si>
  <si>
    <t>21-REMODELACIÓN PUESTO MILITAR EL CORTE, ERD, MUNICIPIO PEDRO SANTANA, PROVINCIA ELIAS PIÑA</t>
  </si>
  <si>
    <t>23-REMODELACIÓN PUESTO MILITAR GUAROA ERD, MUNICIPIO DE BÁNICA, PROVINCIA ELÍAS PIÑA</t>
  </si>
  <si>
    <t>24-REMODELACIÓN DESTACAMENTO MILITAR BÁNICA ERD, MUNICIPIO DE BÁNICA, PROVINCIA ELÍAS PIÑA</t>
  </si>
  <si>
    <t>25-REMODELACIÓN DESTACAMENTO MILITAR EL GUAYABAL ERD, MUNICIPIO BÁNICA, PROVINCIA ELÍAS PIÑA</t>
  </si>
  <si>
    <t>14-CONSTRUCCIÓN DESTACAMENTO MILITAR VICENTILLO ERD, DISTRITO MUNICIPAL SAN FRANCISCO - VICENTILLO, MUNICIPIO EL SEIBO</t>
  </si>
  <si>
    <t>13-REMODELACIÓN DESTACAMENTO MILITAR DE ARROYO FRÍO ERD, MUNICIPIO MOCA, PROVINCIA ESPAILLAT</t>
  </si>
  <si>
    <t>15-REMODELACIÓN DESTACAMENTO MILITAR PUERTO ESCONDIDO, ERD, D.M. DE PUERTO ESCONDIDO, PROVINCIA INDEPENDENCIA</t>
  </si>
  <si>
    <t>29-CONSTRUCCIÓN PUESTO MILITAR LA FLORIDA, MUNICIPIO DUVERGÉ, PROVINCIA INDEPENDENCIA</t>
  </si>
  <si>
    <t>08-REMODELACIÓN DESTACAMENTO MILITAR DE MANGA, ERD, MUNICIPIO GUAYUBÍN, PROVINCIA MONTECRISTI</t>
  </si>
  <si>
    <t>19-REMODELACIÓN DESTACAMENTO MILITAR MASACRE, ERD, MUNICIPIO PEPILLO SALCEDO, PROVINCIA MONTECRISTI</t>
  </si>
  <si>
    <t>26-REMODELACIÓN DESTACAMENTO MILITAR HATILLO PALMA, DISTRITO MUNICIPAL HATILLO PALMA, MUNICIPIO GUAYUBÍN, PROVINCIA MONTE CRISTI</t>
  </si>
  <si>
    <t>28-CONSTRUCCIÓN PUESTO MILITAR LA ALGODONERA DISTRITO MUNICIPAL JUANCHO, PROVINCIA PEDERNALES</t>
  </si>
  <si>
    <t>07-REMODELACIÓN INFRAESTRUCTURAS DEL CUARTEL GENERAL DEL 11ER. BATALLÓN DE INFANTERÍA ERD, MUNICIPIO LAS MATAS DE FARFÁN, PROVINCIA SAN JUAN</t>
  </si>
  <si>
    <t>10-REMODELACIÓN PUESTO MILITAR EL CERCADO ERD, MUNICIPIO EL CERCADO, PROVINCIA SAN JUAN</t>
  </si>
  <si>
    <t>17-REMODELACIÓN DESTACAMENTO MILITAR VILLA BISONO, ERD, MUNICIPIO BISONO,PROVINCIA SANTIAGO</t>
  </si>
  <si>
    <t>22-CONSTRUCCIÓN DESTACAMENTO MILITAR LA BARRANQUITA, ERD, MUNICIPIO SANTIAGO, PROVINCIA SANTIAGO</t>
  </si>
  <si>
    <t>3.2.3 - Disminución de fondos de terceros</t>
  </si>
  <si>
    <t xml:space="preserve">Notas: </t>
  </si>
  <si>
    <r>
      <rPr>
        <b/>
        <sz val="8"/>
        <color theme="1"/>
        <rFont val="Avenir Next LT Pro"/>
        <family val="2"/>
      </rPr>
      <t xml:space="preserve">Fuente: </t>
    </r>
    <r>
      <rPr>
        <sz val="8"/>
        <color theme="1"/>
        <rFont val="Avenir Next LT Pro"/>
        <family val="2"/>
      </rPr>
      <t xml:space="preserve">Sistema de Información de la Gestión Financiera </t>
    </r>
  </si>
  <si>
    <r>
      <rPr>
        <b/>
        <sz val="8"/>
        <color theme="1"/>
        <rFont val="Avenir Next LT Pro"/>
        <family val="2"/>
      </rPr>
      <t>Fuente:</t>
    </r>
    <r>
      <rPr>
        <sz val="8"/>
        <color theme="1"/>
        <rFont val="Avenir Next LT Pro"/>
        <family val="2"/>
      </rPr>
      <t xml:space="preserve"> Sistema de Información de la Gestión Financiera </t>
    </r>
  </si>
  <si>
    <t>2.9.5-GASTOS DE INTERESES, RECARGOS MULTAS Y SANCIONES DE IMPUESTOS Y CONTRIBUCIONES SOCIALES</t>
  </si>
  <si>
    <t>41-CONSTRUCCIÓN CENTRO DE CORRECCIÓN Y REHABILITACIÓN (CCR) AZUA, PROVINCIA AZUA</t>
  </si>
  <si>
    <t>43-CONSTRUCCIÓN CENTRO DE CORRECCIÓN Y REHABILITACIÓN (CCR) NEIBA, PROVINCIA BAHORUCO.</t>
  </si>
  <si>
    <t>36-CONSTRUCCIÓN CENTRO DE CORRECCIÓN Y REHABILITACIÓN (CCR) BARAHONA, PROVINCIA BARAHONA</t>
  </si>
  <si>
    <t>26-REHABILITACIÓN DE EDIFICACIÓN PARA EL ALOJAMIENTO DE ESTACIÓN DE BOMBEROS DE SAN FRANCISCO DE MACORÍS, PROVINCIA DUARTE</t>
  </si>
  <si>
    <t>35-CONSTRUCCIÓN CENTRO DE CORRECCIÓN Y REHABILITACIÓN (CCR) EL SEIBO, PROVINCIA EL SEIBO</t>
  </si>
  <si>
    <t>35-CONSTRUCCIÓN DE FUNERARIAS EN COMUNIDADES DE LA PROVINCIA MONTECRISTI</t>
  </si>
  <si>
    <t>44-CONSTRUCCIÓN CENTRO DE CORRECCIÓN Y REHABILITACIÓN (CCR) PEDERNALES, PROVINCIA PEDERNALES</t>
  </si>
  <si>
    <t>37-CONSTRUCCIÓN CENTRO DE CORRECCIÓN Y REHABILITACIÓN (CCR) BANI, PROVINCIA PERAVIA</t>
  </si>
  <si>
    <t>96-CONSTRUCCIÓN CANCHA DE BALONCESTO EN EL MUNICIPIO EL CERCADO, PROVINCIA SAN JUAN</t>
  </si>
  <si>
    <t>97-CONSTRUCCIÓN CANCHA DE BALONCESTO EN EL DISTRITO MUNICIPAL GUANITO, MUNICIPIO SAN JUAN DE LA MAGUANA, PROVINCIA SAN JUAN</t>
  </si>
  <si>
    <t>40-CONSTRUCCIÓN CENTRO DE CORRECCIÓN Y REHABILITACIÓN (CCR) COTUÍ, PROVINCIA SÁNCHEZ RAMÍREZ</t>
  </si>
  <si>
    <t>29-CONSTRUCCIÓN DE 1 PUENTE EN LA COMUNIDAD DE CIENFUEGOS, PROVINCIA SANTIAGO</t>
  </si>
  <si>
    <t>37-RECONSTRUCCIÓN CALLE PEATONAL BENITO MONCIÓN, DESDE CALLE BOY SCOUTS HASTA SALVADOR CUCURULLO, CENTRO HISTÓRICO SANTIAGO, PROV. SANTIAG</t>
  </si>
  <si>
    <t>42-CONSTRUCCIÓN CENTRO DE CORRECCIÓN Y REHABILITACIÓN (CCR) SANTIAGO RODRÍGUEZ, PROVINCIA SANTIAGO RODRÍGUEZ.</t>
  </si>
  <si>
    <t>38-CONSTRUCCIÓN CENTRO DE CORRECCIÓN Y REHABILITACIÓN (CCR) BONAO, PROVINCIA MONSEÑOR NOUEL</t>
  </si>
  <si>
    <t>39-CONSTRUCCIÓN CENTRO DE CORRECCIÓN Y REHABILITACIÓN (CCR) HATO MAYOR, PROVINCIA HATO MAYOR</t>
  </si>
  <si>
    <t>13-CONSTRUCCIÓN Y RECONSTRUCCIÓN DE DESTACAMENTOS POLICIALES EN COMUNIDADES DE LA PROVINCIA SANTO DOMINGO</t>
  </si>
  <si>
    <t>62-CONSTRUCCIÓN PUENTE VEHICULAR TIPO TABLERO LAS LILAS, SECTOR RIVERA DEL OZAMA, MUNICIPIO SANTO DOMINGO ESTE</t>
  </si>
  <si>
    <t>Grand Total</t>
  </si>
  <si>
    <t>Row Labels</t>
  </si>
  <si>
    <t>0406 - OFICINA NACIONAL DE DEFENSA PÚBLICA</t>
  </si>
  <si>
    <t>46-RECONSTRUCCIÓN CANCHA MUNICIPIO LAS YAYAS DE VIAJAMA, PROVINCIA AZUA</t>
  </si>
  <si>
    <t>47-RECONSTRUCCIÓN CANCHA MUNICIPIO TABARA ARRIBA, PROVINCIA AZUA</t>
  </si>
  <si>
    <t>48-RECONSTRUCCIÓN CANCHA MUNICIPIO PADRE LAS CASAS, PROVINCIA AZUA.</t>
  </si>
  <si>
    <t>58-RECONSTRUCCIÓN CANCHA MUNICIPIO PUEBLO VIEJO, PROVINCIA AZUA</t>
  </si>
  <si>
    <t>62-RECONSTRUCCIÓN CANCHA MUNICIPAL GUAYABAL, MUNICIPIO GUAYABAL PROVINCIA AZUA</t>
  </si>
  <si>
    <t>85-CONSTRUCCIÓN DE PARADORES FOTOGRÁFICOS: LAS CIÉNEGAS, EL NUEVO CURRO, LAS CLAVELLINAS Y GUAYABAL, PROVINCIA AZUA.</t>
  </si>
  <si>
    <t>45-RECONSTRUCCIÓN CANCHA MUNICIPAL LOS RÍOS, MUNICIPIO LOS RÍOS, PROVINCIA BAHORUCO</t>
  </si>
  <si>
    <t>57-AMPLIACIÓN DEL PLANTEL EDUCATIVO PARA INICIAL MAURICIO BÁEZ, MUNICIPIO TAMAYO, PROVINCIA BAORUCO.</t>
  </si>
  <si>
    <t>86-MEJORAMIENTO ENTORNO DEL BALNEARIO LAS MARIAS, MUNICIPIO DE NEYBA, PROVINCIA BAHORUCO.</t>
  </si>
  <si>
    <t>43-RECONSTRUCCIÓN CANCHA MUNICIPIO JAQUIMEYES, PROVINCIA BARAHONA</t>
  </si>
  <si>
    <t>44-RECONSTRUCCIÓN CANCHA MUNICIPAL EL PEÑON, PROVINCIA BARAHONA</t>
  </si>
  <si>
    <t>54-RECONSTRUCCIÓN CANCHA MUNICIPAL DE FUNDACION, PROVINCIA BARAHONA</t>
  </si>
  <si>
    <t>82-CONSTRUCCIÓN BOULEVARD TURÍSTICO MUNICIPIOS EL PEÑON Y FUNDACIÓN, PROVINCIA DE BARAHONA.</t>
  </si>
  <si>
    <t>09-AMPLIACIÓN DEL PLANTEL EDUCATIVO PARA INICIAL FRANCISCO JAVIER UREÑA CANELA, MUNICIPIO DAJABÓN, PROVINCIA DAJABÓN.</t>
  </si>
  <si>
    <t>10-AMPLIACIÓN DEL PLANTEL EDUCATIVO PARA INICIAL JUAN SANTOS DÍAZ, MUNICIPIO LOMA DE CABRERA, PROVINCIA DAJABÓN.</t>
  </si>
  <si>
    <t>41-RECONSTRUCCIÓN CANCHA MUNICIPIO EL PINO, PROVINCIA DAJABON</t>
  </si>
  <si>
    <t>50-RECONSTRUCCIÓN CANCHA MUNICIPAL EUGENIO MARIA DE HOSTOS, PROVINCIA DUARTE</t>
  </si>
  <si>
    <t>54-AMPLIACIÓN DEL PLANTEL EDUCATIVO PARA INICIAL AGUSTÍN CHALJUB BUARY, MUNICIPIO LAS GUÁRANAS, PROVINCIA DUARTE.</t>
  </si>
  <si>
    <t>08-CONSTRUCCIÓN DE PLAZA COMUNITARIA EN EL MUNICIPIO DE BÁNICA,  PROVINCIA ELÍAS PIÑA</t>
  </si>
  <si>
    <t>28-CONSTRUCCIÓN DE 5 PLANTELES ESCOLARES EN LA PROVINCIA ELIAS PIÑA</t>
  </si>
  <si>
    <t>51-RECONSTRUCCIÓN CANCHA MUNICIPAL DE JUAN SANTIAGO, PROVINCIA ELIAS PIÑA</t>
  </si>
  <si>
    <t>53-RECONSTRUCCIÓN CANCHA MUNICIPAL DE PEDRO SANTANA, PROVINCIA ELIAS PIÑA</t>
  </si>
  <si>
    <t>77-CONSTRUCCIÓN DE 1 ESTANCIA INFANTIL EN LA PROVINCIA DE ELÍAS PIÑA (FASE 3)</t>
  </si>
  <si>
    <t>23-AMPLIACIÓN DEL PLANTEL EDUCATIVO PARA INICIAL BUENA VENTURA SORIANO, MUNICIPIO EL SEIBO, PROVINCIA EL SEIBO.</t>
  </si>
  <si>
    <t>24-AMPLIACIÓN DEL PLANTEL EDUCATIVO PARA INICIAL JUAN SÁNCHEZ RAMÍREZ, MUNICIPIO EL SEIBO, PROVINCIA EL SEIBO.</t>
  </si>
  <si>
    <t>56-RECONSTRUCCIÓN CANCHA MUNICIPAL VERAGUA, D.M. VERAGUA, PROVINCIA ESPAILLAT</t>
  </si>
  <si>
    <t>59-RECONSTRUCCIÓN CANCHA MUNICIPAL SAN VÍCTOR, PROVINCIA ESPAILLAT</t>
  </si>
  <si>
    <t>10-AMPLIACIÓN DEL PLANTEL EDUCATIVO PARA INICIAL NUESTRA SEÑORA DEL CARMEN, MUNICIPIO DUVERGÉ, PROVINCIA INDEPENDENCIA.</t>
  </si>
  <si>
    <t>55-RECONSTRUCCIÓN CANCHA MUNICIPAL LA DESCUBIERTA, MUNICIPIO LA DESCUBIERTA, PROVINCIA INDEPENDENCIA</t>
  </si>
  <si>
    <t>61-RECONSTRUCCIÓN CANCHA MUNICIPAL CRISTÓBAL, MUNICIPIO CRISTÓBAL, PROVINCIA INDEPENDENCIA</t>
  </si>
  <si>
    <t>81-RECONSTRUCCIÓN DEL CAMINO DE ACCESO A PLAYA UVERO ALTO DESDE EL DISTRITO MUNICIPAL LAS LAGUNAS DE NISIBON, PROVINCIA LA ALTAGRACIA</t>
  </si>
  <si>
    <t>52-RECONSTRUCCIÓN TECHADO CANCHA MUNICIPAL DE VILLA HERMOSA, PROVINCIA LA ROMANA</t>
  </si>
  <si>
    <t>48-CONSTRUCCIÓN DE MUELLE MARITIMO EN EL DISTRITO MUNICIPAL CALETA, PROVINCIA LA ROMANA</t>
  </si>
  <si>
    <t>01-AMPLIACIÓN DEL PLANTEL EDUCATIVO PARA INICIAL PROF. JUAN EMILIO BOSCH GAVIÑO, MUNICIPIO CONSTANZA, PROVINCIA LA VEGA.</t>
  </si>
  <si>
    <t>04-AMPLIACIÓN DEL PLANTEL EDUCATIVO PARA INICIAL PADRE FANTINO , MUNICIPIO CONSTANZA, PROVINCIA LA VEGA.</t>
  </si>
  <si>
    <t>05-AMPLIACIÓN DEL PLANTEL EDUCATIVO PARA INICIAL HATO VIEJO , MUNICIPIO JARABACOA, PROVINCIA LA VEGA.</t>
  </si>
  <si>
    <t>28-AMPLIACIÓN DEL PLANTEL EDUCATIVO PARA INICIAL DOMITILA GRULLÓN, MUNICIPIO JIMA ABAJO, PROVINCIA LA VEGA.</t>
  </si>
  <si>
    <t>31-AMPLIACIÓN DEL PLANTEL EDUCATIVO PARA INICIAL RINCÓN, MUNICIPIO JIMA ABAJO, PROVINCIA LA VEGA.</t>
  </si>
  <si>
    <t>38-REMODELACIÓN AREA DE ENTRENAMIENTO  COMPLEJO DEPORTIVO DE LA VEGA</t>
  </si>
  <si>
    <t>44-CONSTRUCCIÓN DE PLANTELES EDUCATIVOS EN LA PROVINCIA DE LA VEGA (FASE 2)</t>
  </si>
  <si>
    <t>74-RECONSTRUCCIÓN DEL PARQUE ANACAONA, MUNICIPIO DE CONSTANZA, PROVINCIA LA VEGA</t>
  </si>
  <si>
    <t>65-CONSTRUCCIÓN DE 1 ESTANCIAS INFANTILES EN LA PROVINCIA DE MARIA TRINIDAD SÁNCHEZ (FASE 3)</t>
  </si>
  <si>
    <t>03-CONSTRUCCIÓN DE ECO-VIVIENDAS PARA CIUDADANOS EN CONDICION DE POBREZA MULTIDIMENSIONAL EN EL MUNICIPIO MONTE CRISTI, PROVINCIA MONTE CRISTI</t>
  </si>
  <si>
    <t>08-AMPLIACIÓN DEL PLANTEL EDUCATIVO PARA INICIAL JOSÉ GABRIEL GARCÍA, MUNICIPIO CASTAÑUELAS, PROVINCIA MONTE CRISTI.</t>
  </si>
  <si>
    <t>16-CONSTRUCCIÓN  DE ESTACIÓN DE TRANSFERENCIA DE RESIDUOS SÓLIDOS EN EL MUNICIPIO DE GUAYUBIN, PROVINCIA MONTE CRISTI</t>
  </si>
  <si>
    <t>51-AMPLIACIÓN DEL PLANTEL EDUCATIVO PARA INICIAL DEMETRIO RODRÍGUEZ, MUNICIPIO GUAYUBÍN, PROVINCIA MONTE CRISTI.</t>
  </si>
  <si>
    <t>06-AMPLIACIÓN DEL PLANTEL EDUCATIVO PARA INICIAL ANDRÉS PEÑA CABRAL, MUNICIPIO BANÍ, PROVINCIA PERAVIA.</t>
  </si>
  <si>
    <t>49-RECONSTRUCCIÓN CANCHA MUNICIPIO MATANZAS, PROVINCIA PERAVIA</t>
  </si>
  <si>
    <t>01-RECONSTRUCCIÓN CANCHA DEPORTIVA CLUB MIRAMAR, SECTOR LOS 
COCOS MUNICIPIO SAN FELIPE PUERTO PLATA</t>
  </si>
  <si>
    <t>66-AMPLIACIÓN DEL PLANTEL EDUCATIVO PARA INICIAL JUAN VENTURA, MUNICIPIO VILLA TAPIA, PROVINCIA HERMANAS MIRABAL.</t>
  </si>
  <si>
    <t>84-RECONSTRUCCIÓN DE PARQUE PLAZA DE LOS MARTIRES (LOS PALITOS), MUNICIPIO DE SALCEDO, PROVINCIA HERMANAS MIRABAL.</t>
  </si>
  <si>
    <t>83-CONSTRUCCIÓN DESTACAMENTO POLITUR EL LIMÓN, DISTRITO MUNICIPAL EL LIMÓN, PROVINCIA SAMANÁ.</t>
  </si>
  <si>
    <t>57-RECONSTRUCCIÓN CANCHA MUNICIPAL LOS CACAOS, MUNICIPIO LOS CACAOS, PROVINCIA SAN CRISTÓBAL</t>
  </si>
  <si>
    <t>78-AMPLIACIÓN DEL PLANTEL EDUCATIVO PARA INICIAL LOS PANCHOS, MUNICIPIO YAGUATE, PROVINCIA SAN CRISTÓBAL.</t>
  </si>
  <si>
    <t>54-CONSTRUCCIÓN  PARQUE URBANO EN EL MUNICIPIO  BAJOS DE HAINA, PROVINCIA SAN CRISTOBAL</t>
  </si>
  <si>
    <t>25-AMPLIACIÓN DEL PLANTEL EDUCATIVO PARA INICIAL DOÑA LAURA VICINI VIUDA BARLETTA, MUNICIPIO GUAYACANES, PROVINCIA SAN PEDRO DE MACORÍS.</t>
  </si>
  <si>
    <t>40-REPARACIÓN DEL PABELLÓN DE LUCHA OLÍMPICA Y KARATE EN EL COMPLEJO DEPORTIVO DE SAN PEDRO DE MACORÍS</t>
  </si>
  <si>
    <t>80-MEJORAMIENTO ENTORNO DE LA PLAYA EL FARO, MUNICIPIO SAN PEDRO, PROVINCIA SAN PEDRO DE MACORIS.</t>
  </si>
  <si>
    <t>41-AMPLIACIÓN DEL PLANTEL EDUCATIVO PARA INICIAL JUAN FRANCISCO ADAMES (LICO), MUNICIPIO COTUÍ, PROVINCIA SANCHEZ RAMIREZ.</t>
  </si>
  <si>
    <t>15-CONSTRUCCIÓN DE ESTACIÒN DE TRANSFERENCIA DE RESIDUOS SÒLIDOS PARA LOS DISTRITOS MUNICIPALES HATO DEL YAQUE Y LA CANELA ,PROVINCIA SANTIAGO</t>
  </si>
  <si>
    <t>39-REPARACIÓN DE ACERAS, CONTENES Y CAMINERIAS DEL COMPLEJO DEPORTIVO LA BARRANQUITA, SANTIAGO DE LOS CABALLEROS</t>
  </si>
  <si>
    <t>42-RECONSTRUCCIÓN CANCHA MUNICIPIO EL PUÑAL, PROVINCIA 
SANTIAGO</t>
  </si>
  <si>
    <t>43-AMPLIACIÓN DEL PLANTEL EDUCATIVO PARA INICIAL PROF. MARÍA MIRANDA, MUNICIPIO PUÑAL, PROVINCIA SANTIAGO.</t>
  </si>
  <si>
    <t>50-AMPLIACIÓN DEL PLANTEL EDUCATIVO PARA INICIAL AURA HERRERA MARTÍNEZ - LAS TRES CRUCES, MUNICIPIO SANTIAGO, PROVINCIA SANTIAGO.</t>
  </si>
  <si>
    <t>56-CONSTRUCCIÓN DE PLANTELES EDUCATIVOS EN LA PROVINCIA DE SANTIAGO (FASE 2)</t>
  </si>
  <si>
    <t>63-RECONSTRUCCIÓN CANCHA DEPORTIVA LA JOYA, MUNICIPIO SABANA IGLESIA, PROVINCIA SANTIAGO</t>
  </si>
  <si>
    <t>64-AMPLIACIÓN DEL PLANTEL EDUCATIVO PARA INICIAL PROF. AQUILES TRINIDAD, MUNICIPIO SANTIAGO, PROVINCIA SANTIAGO.</t>
  </si>
  <si>
    <t>65-AMPLIACIÓN DEL PLANTEL EDUCATIVO PARA INICIAL ACIBA, MUNICIPIO SANTIAGO, PROVINCIA SANTIAGO.</t>
  </si>
  <si>
    <t>69-AMPLIACIÓN DEL PLANTEL EDUCATIVO PARA INICIAL MANUEL DE JESÚS LUCIANO MÉNDEZ, MUNICIPIO SANTIAGO, PROVINCIA SANTIAGO.</t>
  </si>
  <si>
    <t>25-CONSTRUCCIÓN DE 1 ESTANCIA INFANTIL EN LA PROVINCIA DE SANTIAGO RODRIGUEZ</t>
  </si>
  <si>
    <t>32-AMPLIACIÓN DEL PLANTEL EDUCATIVO PARA INICIAL MIGUEL PAULINO BÁEZ, MUNICIPIO SAN IGNACIO DE SABANETA, PROVINCIA SANTIAGO RODRIGUEZ.</t>
  </si>
  <si>
    <t>24-AMPLIACIÓN DEL PLANTEL EDUCATIVO PARA INICIAL CESAR NICOLÁS PENSON, MUNICIPIO ESPERANZA, PROVINCIA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</si>
  <si>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</si>
  <si>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</si>
  <si>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01-AMPLIACIÓN DEL PLANTEL EDUCATIVO PARA INICIAL GUAZUMITA, MUNICIPIO YAMASÁ, PROVINCIA MONTE PLATA.</t>
  </si>
  <si>
    <t>02-AMPLIACIÓN DEL PLANTEL EDUCATIVO PARA INICIAL ANA VIRGINIA REYNOSO, MUNICIPIO SABANA GRANDE DE BOYÁ, PROVINCIA MONTE PLATA.</t>
  </si>
  <si>
    <t>05-AMPLIACIÓN DEL PLANTEL EDUCATIVO PARA INICIAL FERNANDO ARTURO DE MERIÑO, MUNICIPIO MONTE PLATA, PROVINCIA MONTE PLATA.</t>
  </si>
  <si>
    <t>06-AMPLIACIÓN DEL PLANTEL EDUCATIVO PARA INICIAL CARA LINDA, MUNICIPIO MONTE PLATA, PROVINCIA MONTE PLATA.</t>
  </si>
  <si>
    <t>27-CONSTRUCCIÓN DE 7 PLANTELES ESCOLARES EN LA PROVINCIA MONTE PLATA</t>
  </si>
  <si>
    <t>48-CONSTRUCCIÓN DE PLANTELES EDUCATIVOS EN LA PROVINCIA DE MONTE PLATA (FASE 2)</t>
  </si>
  <si>
    <t>73-CONSTRUCCIÓN DE 3 ESTANCIAS INFANTILES EN LA PROVINCIA DE MONTE PLATA (FASE 3)</t>
  </si>
  <si>
    <t>01-CONSTRUCCIÓN DE OFICINAS DEL ESTADO MAYOR ERD, MUNICIPIO PEDRO BRAND, PROVINCIA SANTO DOMINGO</t>
  </si>
  <si>
    <t>03-CONSTRUCCIÓN INSTALACIONES PARA EL CUERPO ESPECIALIZADO DE MITIGACION A EMERGENCIAS Y DESASTRES, CEMED, DIRECCION GENERAL - CENTRO DE MITIGACION OZAMA, DISTRITO NACIONAL</t>
  </si>
  <si>
    <t>05-REMODELACIÓN INFRAESTRUCTURAS DEL 1ER ESCUADRÓN DE CABALLERÍA AÉREA, ERD, SECCIÓN EL HIGUERO, MUNICIPIO SANTO DOMINGO NORTE, PROVINCIA SANTO DOMINGO</t>
  </si>
  <si>
    <t>20-AMPLIACIÓN DEL PLANTEL EDUCATIVO PARA INICIAL COLOMBINA CASTRO, MUNICIPIO BOCA CHICA, PROVINCIA SANTO DOMINGO.</t>
  </si>
  <si>
    <t>21-AMPLIACIÓN DEL PLANTEL EDUCATIVO PARA INICIAL PROF. JUAN TAYLOR VENTURA, MUNICIPIO BOCA CHICA, PROVINCIA SANTO DOMINGO.</t>
  </si>
  <si>
    <t>35-AMPLIACIÓN DEL PLANTEL EDUCATIVO PARA INICIAL REPÚBLICA DE ECUADOR, MUNICIPIO SANTO DOMINGO NORTE, PROVINCIA SANTO DOMINGO.</t>
  </si>
  <si>
    <t>60-RECONSTRUCCIÓN CANCHA DEPORTIVA GUANUMA, MUNICIPIO SANTO DOMINGO NORTE, PROVINCIA SANTO DOMINGO</t>
  </si>
  <si>
    <t>76-AMPLIACIÓN DEL PLANTEL EDUCATIVO PARA INICIAL PROF. JUANA TAVERAS LIRIANO, MUNICIPIO SAN ANTONIO DE GUERRA, PROVINCIA SANTO DOMINGO.</t>
  </si>
  <si>
    <t>93-AMPLIACIÓN DEL PLANTEL EDUCATIVO PARA INICIAL PROF. ALBA LUZ CASILLA DÍAZ, MUNICIPIO PEDRO BRAND, PROVINCIA SANTO DOMINGO.</t>
  </si>
  <si>
    <t>94-AMPLIACIÓN DEL PLANTEL EDUCATIVO PARA INICIAL MARINO MORENO GONZÁLEZ, MUNICIPIO PEDRO BRAND, PROVINCIA SANTO DOMINGO.</t>
  </si>
  <si>
    <t>14-CONSTRUCCIÓN DE ESTACIÒN DE TRANSFERENCIA DE RESIDUOS SOLIDOS EN EL MUNICIPIO DE MAO, PROVINCIA VALVERDE.</t>
  </si>
  <si>
    <t>48-AMPLIACIÓN Y REHABILITACION DE 4 PLANTELES ESCOLARES EN EL DISTRITO NACIONAL</t>
  </si>
  <si>
    <t>33-CONSTRUCCIÓN  IGLESIA CATÓLICA SAN ROQUE, LA GORRA, MUNICIPIO PARTIDO, PROVINCIA DAJABÓN</t>
  </si>
  <si>
    <t>20-CONSTRUCCIÓN DE 3 PLANTELES ESCOLARES EN LA PROVINCIA INDEPENDENCIA</t>
  </si>
  <si>
    <t>41-CONSTRUCCIÓN DE PLANTELES EDUCATIVOS EN LA PROVINCIA DE INDEPENDENCIA (FASE 2)</t>
  </si>
  <si>
    <t>32-CONSTRUCCIÓN IGLESIA CATÓLICA SAN JUAN PABLO II, DISTRITO MUNICIPAL VERÓN-PUNTA CANA, PROVINCIA LA ALTAGRACIA.</t>
  </si>
  <si>
    <t>43-CONSTRUCCIÓN  DE 3 ESTANCIAS INFANTIESL EN LA PROVINCIA DE LA VEGA (FASE 2)</t>
  </si>
  <si>
    <t>59-AMPLIACIÓN Y REHABILITACION DE 19 PLANTELES ESCOLARES EN LA PROVINCIA MONTECRISTI</t>
  </si>
  <si>
    <t>31-CONSTRUCCIÓN DE 18 PLANTELES ESCOLARES EN LA PROVINCIA PUERTO PLATA</t>
  </si>
  <si>
    <t>51-CONSTRUCCIÓN DE PLANTELES EDUCATIVOS EN LA PROVINCIA DE SAMANÁ (FASE 2)</t>
  </si>
  <si>
    <t>30-CONSTRUCCIÓN Y EQUIPAMIENTO DEL  CENTRO DE DIAGNÓSTICO  Y ATENCIÓN PRIMARIA EN  LA JOYA, MUNICIPIO SANTIAGO,  PROVINCIA  SANTIAGO</t>
  </si>
  <si>
    <t>31-REPARACIÓN DEL CENTRO CATÓLICO CARISMÁTICO, LAS CHARCAS, PROVINCIA SANTIAGO</t>
  </si>
  <si>
    <t>58-AMPLIACIÓN Y REHABILITACION DE 6 PLANTELES ESCOLARES EN LA  PROVINCIA MONSEÑOR NOUEL</t>
  </si>
  <si>
    <t>6= (2/PIB)</t>
  </si>
  <si>
    <t>5=3-4</t>
  </si>
  <si>
    <t>Incidencia neta</t>
  </si>
  <si>
    <t xml:space="preserve">      Ejecución 1ro de enero -  06 de marzo de 2026 (fecha de imputación)</t>
  </si>
  <si>
    <t>Ejecución 1ero de enero - 06 de marzo de 2026*</t>
  </si>
  <si>
    <t>Ejecución 1ro de enero -  09 de marzo de 2026 (fecha de registro)</t>
  </si>
  <si>
    <t>*Fecha de imputación al 06 de marzo de 2026 y fecha de registro al 09 de marzo de 2026. La fecha de imputación representa los gastos o ingresos en el momento de su ejecución, mientras que la fecha de registro representa el momento de su registro en el sistema, en la medida que se van regularizando los pagos.</t>
  </si>
  <si>
    <t>11-REHABILITACIÓN DEL EDIFICIO DE OFICINAS INSTITUCIONALES DEL MINISTERIO DE EDUCACIÓN (MINERD), SECTOR GAZCUE, DISTRITO NACIONAL.</t>
  </si>
  <si>
    <t>88-RESTAURACIÓN DEL PALACIO DE BORGELLA Y MUSEO DE LA CATEDRAL, CIUDAD COLONIAL, DISTRITO NACIONAL".</t>
  </si>
  <si>
    <t>87-CONSTRUCCIÓN DE LAS INFRAESTRUCTURAS DE SERVICIO DE LA PLAYA MONTE RIO, PROVINCIA DE AZUA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</si>
</sst>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0.0,,_);\(#,##0.0,,\)"/>
    <numFmt numFmtId="178" formatCode="#,##0.0_);\(#,##0.00,,\)"/>
    <numFmt numFmtId="179" formatCode="#,##0.0000"/>
  </numFmts>
  <fonts count="69">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b/>
      <sz val="14"/>
      <color theme="1"/>
      <name val="Avenir Next LT Pro"/>
      <family val="2"/>
    </font>
    <font>
      <sz val="10"/>
      <color rgb="FF000000"/>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9"/>
      <color theme="1"/>
      <name val="Avenir Next LT Pro"/>
      <family val="2"/>
    </font>
    <font>
      <sz val="9"/>
      <color theme="1"/>
      <name val="Avenir Next LT Pro"/>
      <family val="2"/>
    </font>
    <font>
      <sz val="8"/>
      <color theme="1"/>
      <name val="Avenir Next LT Pro"/>
      <family val="2"/>
    </font>
    <font>
      <sz val="14"/>
      <color theme="1"/>
      <name val="Avenir Next LT Pro"/>
      <family val="2"/>
    </font>
    <font>
      <b/>
      <i/>
      <sz val="10"/>
      <color theme="0"/>
      <name val="Avenir Next LT Pro"/>
      <family val="2"/>
    </font>
    <font>
      <b/>
      <sz val="8"/>
      <color theme="1"/>
      <name val="Avenir Next LT Pro"/>
      <family val="2"/>
    </font>
    <font>
      <sz val="11"/>
      <color indexed="8"/>
      <name val="Avenir Next LT Pro"/>
      <family val="2"/>
    </font>
    <font>
      <b/>
      <i/>
      <sz val="9"/>
      <color theme="0"/>
      <name val="Avenir Next LT Pro"/>
      <family val="2"/>
    </font>
    <font>
      <b/>
      <i/>
      <sz val="9"/>
      <color rgb="FFFFFFFF"/>
      <name val="Avenir Next LT Pro"/>
      <family val="2"/>
    </font>
    <font>
      <b/>
      <sz val="9"/>
      <name val="Avenir Next LT Pro"/>
      <family val="2"/>
    </font>
    <font>
      <b/>
      <sz val="9"/>
      <color rgb="FFFFFFFF"/>
      <name val="Avenir Next LT Pro"/>
      <family val="2"/>
    </font>
    <font>
      <b/>
      <sz val="10"/>
      <name val="Avenir Next LT Pro"/>
      <family val="2"/>
    </font>
    <font>
      <b/>
      <sz val="11"/>
      <color theme="1"/>
      <name val="Avenir Next LT Pro"/>
      <family val="2"/>
    </font>
    <font>
      <sz val="11"/>
      <color theme="1"/>
      <name val="Avenir Next LT Pro"/>
    </font>
    <font>
      <b/>
      <sz val="9"/>
      <color theme="0"/>
      <name val="Avenir Next LT Pro"/>
      <family val="2"/>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31">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left>
      <right style="thin">
        <color theme="0"/>
      </right>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16">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0" fillId="0" borderId="0" xfId="0" applyFont="1"/>
    <xf numFmtId="0" fontId="40" fillId="0" borderId="0" xfId="0" applyFont="1" applyAlignment="1">
      <alignment vertical="center" readingOrder="1"/>
    </xf>
    <xf numFmtId="43" fontId="40" fillId="0" borderId="0" xfId="0" applyNumberFormat="1" applyFont="1" applyAlignment="1">
      <alignment vertical="center" readingOrder="1"/>
    </xf>
    <xf numFmtId="0" fontId="47" fillId="2" borderId="0" xfId="0" applyFont="1" applyFill="1" applyAlignment="1">
      <alignment horizontal="center"/>
    </xf>
    <xf numFmtId="0" fontId="48" fillId="3" borderId="0" xfId="0" applyFont="1" applyFill="1" applyAlignment="1">
      <alignment horizontal="center" wrapText="1"/>
    </xf>
    <xf numFmtId="0" fontId="48" fillId="3" borderId="22" xfId="0" applyFont="1" applyFill="1" applyBorder="1" applyAlignment="1">
      <alignment horizontal="center" wrapText="1"/>
    </xf>
    <xf numFmtId="0" fontId="49" fillId="4" borderId="0" xfId="0" applyFont="1" applyFill="1" applyAlignment="1">
      <alignment horizontal="left"/>
    </xf>
    <xf numFmtId="166" fontId="49" fillId="4" borderId="0" xfId="1" applyNumberFormat="1" applyFont="1" applyFill="1" applyBorder="1" applyAlignment="1">
      <alignment horizontal="right" wrapText="1"/>
    </xf>
    <xf numFmtId="175" fontId="49" fillId="4" borderId="0" xfId="788" applyNumberFormat="1" applyFont="1" applyFill="1" applyBorder="1" applyAlignment="1">
      <alignment horizontal="center" wrapText="1"/>
    </xf>
    <xf numFmtId="0" fontId="40" fillId="0" borderId="19" xfId="0" applyFont="1" applyBorder="1"/>
    <xf numFmtId="0" fontId="50" fillId="0" borderId="0" xfId="0" applyFont="1" applyAlignment="1">
      <alignment horizontal="left"/>
    </xf>
    <xf numFmtId="166" fontId="50" fillId="0" borderId="0" xfId="1" applyNumberFormat="1" applyFont="1" applyFill="1" applyBorder="1" applyAlignment="1">
      <alignment horizontal="right" wrapText="1"/>
    </xf>
    <xf numFmtId="175" fontId="50" fillId="0" borderId="0" xfId="788" applyNumberFormat="1" applyFont="1" applyFill="1" applyBorder="1" applyAlignment="1">
      <alignment horizontal="center" wrapText="1"/>
    </xf>
    <xf numFmtId="0" fontId="50" fillId="0" borderId="0" xfId="0" applyFont="1" applyAlignment="1">
      <alignment horizontal="left" indent="1"/>
    </xf>
    <xf numFmtId="166" fontId="40" fillId="0" borderId="0" xfId="0" applyNumberFormat="1" applyFont="1"/>
    <xf numFmtId="0" fontId="51" fillId="3" borderId="0" xfId="0" applyFont="1" applyFill="1" applyAlignment="1">
      <alignment wrapText="1"/>
    </xf>
    <xf numFmtId="165" fontId="52" fillId="3" borderId="0" xfId="1" applyNumberFormat="1" applyFont="1" applyFill="1" applyBorder="1" applyAlignment="1">
      <alignment horizontal="right" vertical="center" wrapText="1"/>
    </xf>
    <xf numFmtId="0" fontId="53" fillId="0" borderId="0" xfId="0" applyFont="1" applyAlignment="1">
      <alignment horizontal="left"/>
    </xf>
    <xf numFmtId="0" fontId="51" fillId="2" borderId="0" xfId="0" applyFont="1" applyFill="1" applyAlignment="1">
      <alignment wrapText="1"/>
    </xf>
    <xf numFmtId="0" fontId="49" fillId="4" borderId="0" xfId="0" applyFont="1" applyFill="1" applyAlignment="1">
      <alignment horizontal="left" vertical="center"/>
    </xf>
    <xf numFmtId="166" fontId="49" fillId="4" borderId="0" xfId="1" applyNumberFormat="1" applyFont="1" applyFill="1" applyBorder="1" applyAlignment="1">
      <alignment horizontal="right" vertical="center" wrapText="1"/>
    </xf>
    <xf numFmtId="0" fontId="50" fillId="0" borderId="0" xfId="0" applyFont="1"/>
    <xf numFmtId="0" fontId="56" fillId="0" borderId="0" xfId="0" applyFont="1" applyAlignment="1">
      <alignment vertical="center" wrapText="1"/>
    </xf>
    <xf numFmtId="0" fontId="43" fillId="0" borderId="0" xfId="0" applyFont="1" applyAlignment="1">
      <alignment vertical="center" wrapText="1" readingOrder="1"/>
    </xf>
    <xf numFmtId="0" fontId="44" fillId="0" borderId="0" xfId="0" applyFont="1" applyAlignment="1">
      <alignment vertical="top" wrapText="1" readingOrder="1"/>
    </xf>
    <xf numFmtId="43" fontId="46" fillId="0" borderId="0" xfId="1" applyFont="1" applyAlignment="1">
      <alignment vertical="top" wrapText="1" readingOrder="1"/>
    </xf>
    <xf numFmtId="0" fontId="45" fillId="2" borderId="0" xfId="0" applyFont="1" applyFill="1" applyAlignment="1">
      <alignment wrapText="1"/>
    </xf>
    <xf numFmtId="43" fontId="45" fillId="2" borderId="0" xfId="1" applyFont="1" applyFill="1" applyAlignment="1">
      <alignment wrapText="1"/>
    </xf>
    <xf numFmtId="43" fontId="57" fillId="2" borderId="0" xfId="1" applyFont="1" applyFill="1" applyAlignment="1">
      <alignment vertical="center"/>
    </xf>
    <xf numFmtId="49" fontId="45" fillId="2" borderId="0" xfId="0" applyNumberFormat="1" applyFont="1" applyFill="1" applyAlignment="1">
      <alignment vertical="center"/>
    </xf>
    <xf numFmtId="0" fontId="47" fillId="2" borderId="0" xfId="0" applyFont="1" applyFill="1"/>
    <xf numFmtId="0" fontId="58" fillId="3" borderId="0" xfId="0" applyFont="1" applyFill="1" applyAlignment="1">
      <alignment horizontal="center" vertical="center"/>
    </xf>
    <xf numFmtId="165" fontId="40" fillId="0" borderId="0" xfId="1" applyNumberFormat="1" applyFont="1"/>
    <xf numFmtId="0" fontId="52" fillId="3" borderId="0" xfId="0" applyFont="1" applyFill="1" applyAlignment="1">
      <alignment horizontal="left" vertical="center" wrapText="1"/>
    </xf>
    <xf numFmtId="0" fontId="59" fillId="0" borderId="0" xfId="0" applyFont="1" applyAlignment="1">
      <alignment vertical="center" wrapText="1"/>
    </xf>
    <xf numFmtId="43" fontId="40" fillId="0" borderId="0" xfId="0" applyNumberFormat="1" applyFont="1"/>
    <xf numFmtId="165" fontId="50" fillId="0" borderId="0" xfId="1" applyNumberFormat="1" applyFont="1" applyFill="1" applyBorder="1" applyAlignment="1">
      <alignment horizontal="right" vertical="center" wrapText="1"/>
    </xf>
    <xf numFmtId="0" fontId="50" fillId="0" borderId="0" xfId="0" applyFont="1" applyAlignment="1">
      <alignment horizontal="left" indent="3"/>
    </xf>
    <xf numFmtId="0" fontId="59" fillId="0" borderId="0" xfId="0" applyFont="1" applyAlignment="1">
      <alignment horizontal="left" vertical="center" wrapText="1"/>
    </xf>
    <xf numFmtId="0" fontId="49" fillId="41" borderId="0" xfId="0" applyFont="1" applyFill="1" applyAlignment="1">
      <alignment horizontal="left" vertical="center" indent="1"/>
    </xf>
    <xf numFmtId="176" fontId="52" fillId="3" borderId="0" xfId="1" applyNumberFormat="1" applyFont="1" applyFill="1" applyBorder="1" applyAlignment="1">
      <alignment horizontal="right" vertical="center" wrapText="1"/>
    </xf>
    <xf numFmtId="0" fontId="56" fillId="0" borderId="0" xfId="0" applyFont="1" applyAlignment="1">
      <alignment vertical="center"/>
    </xf>
    <xf numFmtId="0" fontId="61" fillId="3" borderId="0" xfId="0" applyFont="1" applyFill="1" applyAlignment="1">
      <alignment horizontal="center" vertical="center"/>
    </xf>
    <xf numFmtId="0" fontId="62" fillId="3" borderId="0" xfId="0" applyFont="1" applyFill="1" applyAlignment="1">
      <alignment horizontal="center" wrapText="1"/>
    </xf>
    <xf numFmtId="0" fontId="54" fillId="5" borderId="0" xfId="0" applyFont="1" applyFill="1" applyAlignment="1">
      <alignment horizontal="left" vertical="center" indent="1"/>
    </xf>
    <xf numFmtId="0" fontId="54" fillId="4" borderId="0" xfId="0" applyFont="1" applyFill="1" applyAlignment="1">
      <alignment horizontal="left" indent="2"/>
    </xf>
    <xf numFmtId="0" fontId="55" fillId="2" borderId="0" xfId="0" applyFont="1" applyFill="1" applyAlignment="1">
      <alignment horizontal="left" indent="3"/>
    </xf>
    <xf numFmtId="0" fontId="55" fillId="0" borderId="0" xfId="0" applyFont="1" applyAlignment="1">
      <alignment horizontal="left" indent="3"/>
    </xf>
    <xf numFmtId="0" fontId="63" fillId="4" borderId="0" xfId="0" applyFont="1" applyFill="1" applyAlignment="1">
      <alignment horizontal="left" indent="2"/>
    </xf>
    <xf numFmtId="0" fontId="63" fillId="5" borderId="0" xfId="0" applyFont="1" applyFill="1" applyAlignment="1">
      <alignment horizontal="left" vertical="center" indent="1"/>
    </xf>
    <xf numFmtId="0" fontId="64" fillId="3" borderId="0" xfId="0" applyFont="1" applyFill="1" applyAlignment="1">
      <alignment horizontal="left" vertical="center" wrapText="1"/>
    </xf>
    <xf numFmtId="0" fontId="40" fillId="0" borderId="0" xfId="439" applyFont="1"/>
    <xf numFmtId="175" fontId="40" fillId="0" borderId="0" xfId="920" applyNumberFormat="1" applyFont="1" applyFill="1"/>
    <xf numFmtId="0" fontId="60" fillId="0" borderId="0" xfId="749" applyFont="1"/>
    <xf numFmtId="176" fontId="58" fillId="3" borderId="0" xfId="856" applyNumberFormat="1" applyFont="1" applyFill="1" applyAlignment="1">
      <alignment horizontal="center" vertical="center"/>
    </xf>
    <xf numFmtId="0" fontId="49" fillId="4" borderId="0" xfId="915" applyFont="1" applyFill="1" applyAlignment="1">
      <alignment horizontal="left" vertical="center" wrapText="1"/>
    </xf>
    <xf numFmtId="0" fontId="49" fillId="0" borderId="0" xfId="915" applyFont="1" applyAlignment="1">
      <alignment horizontal="left" vertical="center" wrapText="1" indent="1"/>
    </xf>
    <xf numFmtId="0" fontId="50" fillId="0" borderId="0" xfId="915" applyFont="1" applyAlignment="1">
      <alignment horizontal="left" vertical="center" wrapText="1" indent="2"/>
    </xf>
    <xf numFmtId="0" fontId="49" fillId="2" borderId="0" xfId="915" applyFont="1" applyFill="1" applyAlignment="1">
      <alignment horizontal="left" vertical="center" wrapText="1" indent="1"/>
    </xf>
    <xf numFmtId="0" fontId="50" fillId="2" borderId="0" xfId="915" applyFont="1" applyFill="1" applyAlignment="1">
      <alignment horizontal="left" vertical="center" wrapText="1" indent="2"/>
    </xf>
    <xf numFmtId="0" fontId="50" fillId="2" borderId="0" xfId="444" applyFont="1" applyFill="1" applyAlignment="1">
      <alignment horizontal="left" vertical="center" wrapText="1" indent="2"/>
    </xf>
    <xf numFmtId="0" fontId="50" fillId="0" borderId="0" xfId="444" applyFont="1" applyAlignment="1">
      <alignment horizontal="left" vertical="center" wrapText="1" indent="2"/>
    </xf>
    <xf numFmtId="0" fontId="51" fillId="3" borderId="0" xfId="915" applyFont="1" applyFill="1" applyAlignment="1">
      <alignment horizontal="left" vertical="center"/>
    </xf>
    <xf numFmtId="0" fontId="51" fillId="42" borderId="25" xfId="919" applyFont="1" applyFill="1" applyBorder="1" applyAlignment="1">
      <alignment horizontal="center" vertical="center" wrapText="1"/>
    </xf>
    <xf numFmtId="0" fontId="49" fillId="4" borderId="0" xfId="919" applyFont="1" applyFill="1" applyAlignment="1">
      <alignment horizontal="left" vertical="center" wrapText="1"/>
    </xf>
    <xf numFmtId="175" fontId="49" fillId="4" borderId="0" xfId="920" applyNumberFormat="1" applyFont="1" applyFill="1" applyBorder="1" applyAlignment="1">
      <alignment horizontal="center" vertical="center"/>
    </xf>
    <xf numFmtId="0" fontId="49" fillId="0" borderId="0" xfId="919" applyFont="1" applyAlignment="1">
      <alignment horizontal="left" vertical="center" wrapText="1" indent="1"/>
    </xf>
    <xf numFmtId="175" fontId="49" fillId="0" borderId="0" xfId="920" applyNumberFormat="1" applyFont="1" applyBorder="1" applyAlignment="1">
      <alignment horizontal="center" vertical="center"/>
    </xf>
    <xf numFmtId="0" fontId="50" fillId="0" borderId="0" xfId="919" applyFont="1" applyAlignment="1">
      <alignment horizontal="left" vertical="center" wrapText="1" indent="2"/>
    </xf>
    <xf numFmtId="175" fontId="50" fillId="0" borderId="0" xfId="920" applyNumberFormat="1" applyFont="1" applyBorder="1" applyAlignment="1">
      <alignment horizontal="center" vertical="center"/>
    </xf>
    <xf numFmtId="175" fontId="40" fillId="0" borderId="0" xfId="920" applyNumberFormat="1" applyFont="1"/>
    <xf numFmtId="175" fontId="40" fillId="0" borderId="0" xfId="920" applyNumberFormat="1" applyFont="1" applyBorder="1"/>
    <xf numFmtId="0" fontId="40" fillId="0" borderId="0" xfId="0" applyFont="1" applyAlignment="1">
      <alignment vertical="center" wrapText="1"/>
    </xf>
    <xf numFmtId="175" fontId="50" fillId="0" borderId="0" xfId="920" applyNumberFormat="1" applyFont="1" applyFill="1" applyBorder="1" applyAlignment="1">
      <alignment horizontal="center" vertical="center"/>
    </xf>
    <xf numFmtId="0" fontId="40" fillId="0" borderId="18" xfId="439" applyFont="1" applyBorder="1"/>
    <xf numFmtId="175" fontId="49" fillId="0" borderId="0" xfId="920" applyNumberFormat="1" applyFont="1" applyFill="1" applyBorder="1" applyAlignment="1">
      <alignment horizontal="center" vertical="center"/>
    </xf>
    <xf numFmtId="0" fontId="51" fillId="3" borderId="0" xfId="919" applyFont="1" applyFill="1" applyAlignment="1">
      <alignment horizontal="left" vertical="center"/>
    </xf>
    <xf numFmtId="175" fontId="51" fillId="3" borderId="0" xfId="920" applyNumberFormat="1" applyFont="1" applyFill="1" applyBorder="1" applyAlignment="1">
      <alignment horizontal="center" vertical="center"/>
    </xf>
    <xf numFmtId="10" fontId="40" fillId="0" borderId="0" xfId="920" applyNumberFormat="1" applyFont="1"/>
    <xf numFmtId="175" fontId="50" fillId="0" borderId="0" xfId="788" applyNumberFormat="1" applyFont="1" applyAlignment="1">
      <alignment horizontal="center"/>
    </xf>
    <xf numFmtId="175" fontId="51" fillId="44" borderId="17" xfId="788" applyNumberFormat="1" applyFont="1" applyFill="1" applyBorder="1" applyAlignment="1">
      <alignment horizontal="center"/>
    </xf>
    <xf numFmtId="175" fontId="49" fillId="4" borderId="0" xfId="788" applyNumberFormat="1" applyFont="1" applyFill="1" applyAlignment="1">
      <alignment horizontal="center"/>
    </xf>
    <xf numFmtId="175" fontId="49" fillId="45" borderId="0" xfId="788" applyNumberFormat="1" applyFont="1" applyFill="1" applyAlignment="1">
      <alignment horizontal="center"/>
    </xf>
    <xf numFmtId="0" fontId="49" fillId="0" borderId="0" xfId="0" applyFont="1" applyAlignment="1">
      <alignment horizontal="left" indent="1"/>
    </xf>
    <xf numFmtId="0" fontId="49" fillId="0" borderId="0" xfId="0" applyFont="1" applyAlignment="1">
      <alignment horizontal="left" indent="2"/>
    </xf>
    <xf numFmtId="0" fontId="54" fillId="4" borderId="0" xfId="0" applyFont="1" applyFill="1" applyAlignment="1">
      <alignment horizontal="left" vertical="center" indent="1"/>
    </xf>
    <xf numFmtId="176" fontId="54" fillId="4" borderId="0" xfId="1" applyNumberFormat="1" applyFont="1" applyFill="1" applyBorder="1" applyAlignment="1">
      <alignment horizontal="right" vertical="center" wrapText="1"/>
    </xf>
    <xf numFmtId="0" fontId="54" fillId="0" borderId="0" xfId="0" applyFont="1" applyAlignment="1">
      <alignment horizontal="left" indent="1"/>
    </xf>
    <xf numFmtId="176" fontId="54" fillId="0" borderId="0" xfId="0" applyNumberFormat="1" applyFont="1"/>
    <xf numFmtId="0" fontId="55" fillId="0" borderId="0" xfId="0" applyFont="1" applyAlignment="1">
      <alignment horizontal="left" indent="2"/>
    </xf>
    <xf numFmtId="176" fontId="55" fillId="0" borderId="0" xfId="0" applyNumberFormat="1" applyFont="1"/>
    <xf numFmtId="176" fontId="54" fillId="4" borderId="0" xfId="1" applyNumberFormat="1" applyFont="1" applyFill="1" applyBorder="1" applyAlignment="1">
      <alignment horizontal="right" vertical="center"/>
    </xf>
    <xf numFmtId="176" fontId="64" fillId="3" borderId="0" xfId="1" applyNumberFormat="1" applyFont="1" applyFill="1" applyBorder="1" applyAlignment="1">
      <alignment horizontal="right" vertical="center" wrapText="1"/>
    </xf>
    <xf numFmtId="0" fontId="56" fillId="0" borderId="0" xfId="439" applyFont="1"/>
    <xf numFmtId="0" fontId="55" fillId="0" borderId="0" xfId="0" applyFont="1"/>
    <xf numFmtId="0" fontId="65" fillId="4" borderId="20" xfId="919" applyFont="1" applyFill="1" applyBorder="1" applyAlignment="1">
      <alignment vertical="center"/>
    </xf>
    <xf numFmtId="0" fontId="58" fillId="3" borderId="0" xfId="0" applyFont="1" applyFill="1" applyAlignment="1">
      <alignment horizontal="center" vertical="center" wrapText="1"/>
    </xf>
    <xf numFmtId="0" fontId="49" fillId="4" borderId="0" xfId="0" applyFont="1" applyFill="1" applyAlignment="1">
      <alignment horizontal="left" vertical="center" indent="1"/>
    </xf>
    <xf numFmtId="0" fontId="49" fillId="2" borderId="0" xfId="0" applyFont="1" applyFill="1" applyAlignment="1">
      <alignment horizontal="left" indent="1"/>
    </xf>
    <xf numFmtId="0" fontId="50" fillId="2" borderId="0" xfId="0" applyFont="1" applyFill="1" applyAlignment="1">
      <alignment horizontal="left" indent="2"/>
    </xf>
    <xf numFmtId="0" fontId="58" fillId="42" borderId="0" xfId="915" applyFont="1" applyFill="1" applyAlignment="1">
      <alignment horizontal="center" vertical="center" wrapText="1"/>
    </xf>
    <xf numFmtId="0" fontId="58" fillId="42" borderId="26" xfId="919" applyFont="1" applyFill="1" applyBorder="1" applyAlignment="1">
      <alignment horizontal="center" vertical="center" wrapText="1"/>
    </xf>
    <xf numFmtId="0" fontId="46" fillId="0" borderId="0" xfId="0" applyFont="1" applyAlignment="1">
      <alignment horizontal="center" vertical="center" wrapText="1" readingOrder="1"/>
    </xf>
    <xf numFmtId="0" fontId="56" fillId="0" borderId="0" xfId="0" applyFont="1" applyAlignment="1">
      <alignment horizontal="left" vertical="center" wrapText="1"/>
    </xf>
    <xf numFmtId="0" fontId="46" fillId="0" borderId="0" xfId="0" applyFont="1" applyAlignment="1">
      <alignment horizontal="center" vertical="top" wrapText="1" readingOrder="1"/>
    </xf>
    <xf numFmtId="0" fontId="56" fillId="0" borderId="0" xfId="0" applyFont="1" applyAlignment="1">
      <alignment wrapText="1"/>
    </xf>
    <xf numFmtId="0" fontId="40" fillId="0" borderId="0" xfId="0" applyFont="1" applyAlignment="1">
      <alignment vertical="center"/>
    </xf>
    <xf numFmtId="0" fontId="48" fillId="3" borderId="28" xfId="0" applyFont="1" applyFill="1" applyBorder="1" applyAlignment="1">
      <alignment horizontal="center" wrapText="1"/>
    </xf>
    <xf numFmtId="0" fontId="48" fillId="3" borderId="24" xfId="0" applyFont="1" applyFill="1" applyBorder="1" applyAlignment="1">
      <alignment horizontal="center" wrapText="1"/>
    </xf>
    <xf numFmtId="176" fontId="48" fillId="3" borderId="0" xfId="856" applyNumberFormat="1" applyFont="1" applyFill="1" applyAlignment="1">
      <alignment horizontal="center" vertical="center" wrapText="1"/>
    </xf>
    <xf numFmtId="175" fontId="49" fillId="4" borderId="0" xfId="788" applyNumberFormat="1" applyFont="1" applyFill="1" applyBorder="1" applyAlignment="1">
      <alignment horizontal="center" vertical="center" wrapText="1"/>
    </xf>
    <xf numFmtId="175" fontId="50" fillId="0" borderId="0" xfId="1" applyNumberFormat="1" applyFont="1" applyFill="1" applyBorder="1" applyAlignment="1">
      <alignment horizontal="center" wrapText="1"/>
    </xf>
    <xf numFmtId="175" fontId="49" fillId="4" borderId="0" xfId="1" applyNumberFormat="1" applyFont="1" applyFill="1" applyBorder="1" applyAlignment="1">
      <alignment horizontal="center" wrapText="1"/>
    </xf>
    <xf numFmtId="175" fontId="51" fillId="3" borderId="0" xfId="0" applyNumberFormat="1" applyFont="1" applyFill="1" applyAlignment="1">
      <alignment wrapText="1"/>
    </xf>
    <xf numFmtId="175" fontId="51" fillId="3" borderId="0" xfId="0" applyNumberFormat="1" applyFont="1" applyFill="1" applyAlignment="1">
      <alignment horizontal="center" vertical="center" wrapText="1"/>
    </xf>
    <xf numFmtId="175" fontId="51" fillId="2" borderId="0" xfId="0" applyNumberFormat="1" applyFont="1" applyFill="1" applyAlignment="1">
      <alignment wrapText="1"/>
    </xf>
    <xf numFmtId="175" fontId="49" fillId="4" borderId="0" xfId="1" applyNumberFormat="1" applyFont="1" applyFill="1" applyBorder="1" applyAlignment="1">
      <alignment horizontal="center" vertical="center" wrapText="1"/>
    </xf>
    <xf numFmtId="175" fontId="50" fillId="0" borderId="0" xfId="0" applyNumberFormat="1" applyFont="1" applyAlignment="1">
      <alignment horizontal="right"/>
    </xf>
    <xf numFmtId="176" fontId="67" fillId="0" borderId="0" xfId="0" applyNumberFormat="1" applyFont="1"/>
    <xf numFmtId="0" fontId="67" fillId="0" borderId="0" xfId="0" applyFont="1" applyAlignment="1">
      <alignment horizontal="left"/>
    </xf>
    <xf numFmtId="0" fontId="67" fillId="0" borderId="0" xfId="0" applyFont="1" applyAlignment="1">
      <alignment horizontal="left" indent="3"/>
    </xf>
    <xf numFmtId="0" fontId="67" fillId="0" borderId="0" xfId="0" applyFont="1" applyAlignment="1">
      <alignment horizontal="left" indent="2"/>
    </xf>
    <xf numFmtId="0" fontId="67" fillId="0" borderId="0" xfId="0" applyFont="1" applyAlignment="1">
      <alignment horizontal="left" indent="1"/>
    </xf>
    <xf numFmtId="0" fontId="67" fillId="0" borderId="0" xfId="0" applyFont="1"/>
    <xf numFmtId="0" fontId="59" fillId="0" borderId="0" xfId="0" applyFont="1" applyAlignment="1">
      <alignment vertical="center"/>
    </xf>
    <xf numFmtId="0" fontId="59" fillId="0" borderId="0" xfId="0" applyFont="1"/>
    <xf numFmtId="0" fontId="59" fillId="0" borderId="0" xfId="915" applyFont="1"/>
    <xf numFmtId="176" fontId="49" fillId="4" borderId="0" xfId="1" applyNumberFormat="1" applyFont="1" applyFill="1" applyBorder="1" applyAlignment="1">
      <alignment horizontal="right" vertical="center"/>
    </xf>
    <xf numFmtId="176" fontId="65" fillId="2" borderId="0" xfId="1" applyNumberFormat="1" applyFont="1" applyFill="1" applyBorder="1" applyAlignment="1">
      <alignment horizontal="right" vertical="center"/>
    </xf>
    <xf numFmtId="176" fontId="50" fillId="2" borderId="0" xfId="1" applyNumberFormat="1" applyFont="1" applyFill="1" applyBorder="1" applyAlignment="1">
      <alignment horizontal="right" vertical="center"/>
    </xf>
    <xf numFmtId="176" fontId="50" fillId="2" borderId="0" xfId="1" applyNumberFormat="1" applyFont="1" applyFill="1" applyBorder="1" applyAlignment="1">
      <alignment horizontal="right" vertical="center" wrapText="1"/>
    </xf>
    <xf numFmtId="176" fontId="54" fillId="5" borderId="0" xfId="1" applyNumberFormat="1" applyFont="1" applyFill="1" applyBorder="1" applyAlignment="1">
      <alignment horizontal="right" vertical="center" wrapText="1"/>
    </xf>
    <xf numFmtId="176" fontId="55" fillId="2" borderId="0" xfId="1" applyNumberFormat="1" applyFont="1" applyFill="1" applyBorder="1" applyAlignment="1">
      <alignment horizontal="right" vertical="center" wrapText="1"/>
    </xf>
    <xf numFmtId="176" fontId="55" fillId="0" borderId="0" xfId="1" applyNumberFormat="1" applyFont="1" applyFill="1" applyBorder="1" applyAlignment="1">
      <alignment horizontal="right" vertical="center" wrapText="1"/>
    </xf>
    <xf numFmtId="176" fontId="49" fillId="41" borderId="0" xfId="1" applyNumberFormat="1" applyFont="1" applyFill="1"/>
    <xf numFmtId="176" fontId="49" fillId="0" borderId="0" xfId="1" applyNumberFormat="1" applyFont="1"/>
    <xf numFmtId="176" fontId="50" fillId="0" borderId="0" xfId="1" applyNumberFormat="1" applyFont="1"/>
    <xf numFmtId="176" fontId="49" fillId="4" borderId="0" xfId="1" applyNumberFormat="1" applyFont="1" applyFill="1" applyBorder="1" applyAlignment="1">
      <alignment horizontal="right" vertical="center" wrapText="1"/>
    </xf>
    <xf numFmtId="176" fontId="49" fillId="0" borderId="0" xfId="1" applyNumberFormat="1" applyFont="1" applyFill="1" applyBorder="1" applyAlignment="1">
      <alignment horizontal="right" vertical="center" wrapText="1"/>
    </xf>
    <xf numFmtId="176" fontId="50" fillId="0" borderId="0" xfId="1" applyNumberFormat="1" applyFont="1" applyFill="1" applyBorder="1" applyAlignment="1">
      <alignment horizontal="right" vertical="center" wrapText="1"/>
    </xf>
    <xf numFmtId="176" fontId="49" fillId="2" borderId="0" xfId="1" applyNumberFormat="1" applyFont="1" applyFill="1" applyBorder="1" applyAlignment="1">
      <alignment horizontal="right" vertical="center" wrapText="1"/>
    </xf>
    <xf numFmtId="176" fontId="49" fillId="4" borderId="0" xfId="1" applyNumberFormat="1" applyFont="1" applyFill="1" applyAlignment="1">
      <alignment horizontal="right" vertical="center"/>
    </xf>
    <xf numFmtId="176" fontId="49" fillId="0" borderId="0" xfId="1" applyNumberFormat="1" applyFont="1" applyFill="1" applyBorder="1" applyAlignment="1">
      <alignment horizontal="right" vertical="center"/>
    </xf>
    <xf numFmtId="176" fontId="50" fillId="0" borderId="0" xfId="1" applyNumberFormat="1" applyFont="1" applyFill="1" applyBorder="1" applyAlignment="1">
      <alignment horizontal="right" vertical="center"/>
    </xf>
    <xf numFmtId="176" fontId="51" fillId="3" borderId="0" xfId="1" applyNumberFormat="1" applyFont="1" applyFill="1" applyBorder="1" applyAlignment="1">
      <alignment horizontal="right" vertical="center"/>
    </xf>
    <xf numFmtId="176" fontId="66" fillId="4" borderId="20" xfId="1" applyNumberFormat="1" applyFont="1" applyFill="1" applyBorder="1" applyAlignment="1">
      <alignment horizontal="right" vertical="center" wrapText="1"/>
    </xf>
    <xf numFmtId="176" fontId="49" fillId="4" borderId="0" xfId="1" applyNumberFormat="1" applyFont="1" applyFill="1" applyBorder="1" applyAlignment="1">
      <alignment horizontal="right" wrapText="1"/>
    </xf>
    <xf numFmtId="176" fontId="50" fillId="0" borderId="0" xfId="1" applyNumberFormat="1" applyFont="1" applyFill="1" applyBorder="1" applyAlignment="1">
      <alignment horizontal="right" wrapText="1"/>
    </xf>
    <xf numFmtId="176" fontId="51" fillId="3" borderId="0" xfId="0" applyNumberFormat="1" applyFont="1" applyFill="1" applyAlignment="1">
      <alignment wrapText="1"/>
    </xf>
    <xf numFmtId="176" fontId="51" fillId="2" borderId="0" xfId="0" applyNumberFormat="1" applyFont="1" applyFill="1" applyAlignment="1">
      <alignment wrapText="1"/>
    </xf>
    <xf numFmtId="176" fontId="50" fillId="0" borderId="0" xfId="0" applyNumberFormat="1" applyFont="1" applyAlignment="1">
      <alignment horizontal="right"/>
    </xf>
    <xf numFmtId="177" fontId="50" fillId="0" borderId="0" xfId="1" applyNumberFormat="1" applyFont="1" applyAlignment="1"/>
    <xf numFmtId="178" fontId="50" fillId="0" borderId="0" xfId="1" applyNumberFormat="1" applyFont="1" applyAlignment="1"/>
    <xf numFmtId="176" fontId="49" fillId="4" borderId="20" xfId="1" applyNumberFormat="1" applyFont="1" applyFill="1" applyBorder="1" applyAlignment="1">
      <alignment horizontal="right" vertical="center" wrapText="1"/>
    </xf>
    <xf numFmtId="176" fontId="54" fillId="43" borderId="21" xfId="749" applyNumberFormat="1" applyFont="1" applyFill="1" applyBorder="1"/>
    <xf numFmtId="176" fontId="54" fillId="5" borderId="0" xfId="436" applyNumberFormat="1" applyFont="1" applyFill="1" applyAlignment="1">
      <alignment horizontal="left" vertical="center" indent="1"/>
    </xf>
    <xf numFmtId="176" fontId="54" fillId="5" borderId="0" xfId="856" applyNumberFormat="1" applyFont="1" applyFill="1"/>
    <xf numFmtId="0" fontId="68" fillId="42" borderId="0" xfId="864" applyFont="1" applyFill="1" applyAlignment="1">
      <alignment horizontal="left"/>
    </xf>
    <xf numFmtId="176" fontId="68" fillId="42" borderId="0" xfId="864" applyNumberFormat="1" applyFont="1" applyFill="1"/>
    <xf numFmtId="0" fontId="67" fillId="0" borderId="0" xfId="0" pivotButton="1" applyFont="1"/>
    <xf numFmtId="179" fontId="40" fillId="0" borderId="0" xfId="0" applyNumberFormat="1" applyFont="1"/>
    <xf numFmtId="0" fontId="68" fillId="0" borderId="0" xfId="864" applyFont="1" applyAlignment="1">
      <alignment horizontal="left"/>
    </xf>
    <xf numFmtId="176" fontId="68" fillId="0" borderId="0" xfId="864" applyNumberFormat="1" applyFont="1"/>
    <xf numFmtId="49" fontId="50" fillId="2" borderId="0" xfId="0" applyNumberFormat="1" applyFont="1" applyFill="1" applyAlignment="1">
      <alignment horizontal="center" vertical="center"/>
    </xf>
    <xf numFmtId="0" fontId="47"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6" fillId="0" borderId="0" xfId="0" applyFont="1" applyAlignment="1">
      <alignment horizontal="center" vertical="top" wrapText="1" readingOrder="1"/>
    </xf>
    <xf numFmtId="0" fontId="45" fillId="2" borderId="0" xfId="0" applyFont="1" applyFill="1" applyAlignment="1">
      <alignment horizontal="center" wrapText="1"/>
    </xf>
    <xf numFmtId="0" fontId="56" fillId="0" borderId="0" xfId="0" applyFont="1" applyAlignment="1">
      <alignment horizontal="left" vertical="center" wrapText="1"/>
    </xf>
    <xf numFmtId="0" fontId="48" fillId="3" borderId="23" xfId="0" applyFont="1" applyFill="1" applyBorder="1" applyAlignment="1">
      <alignment horizontal="center" vertical="center" wrapText="1"/>
    </xf>
    <xf numFmtId="0" fontId="48" fillId="3" borderId="24" xfId="0" applyFont="1" applyFill="1" applyBorder="1" applyAlignment="1">
      <alignment horizontal="center" vertical="center" wrapText="1"/>
    </xf>
    <xf numFmtId="0" fontId="48" fillId="3" borderId="18" xfId="0" applyFont="1" applyFill="1" applyBorder="1" applyAlignment="1">
      <alignment horizontal="center" vertical="center" wrapText="1"/>
    </xf>
    <xf numFmtId="0" fontId="48" fillId="3" borderId="28" xfId="0" applyFont="1" applyFill="1" applyBorder="1" applyAlignment="1">
      <alignment horizontal="center" vertical="center" wrapText="1"/>
    </xf>
    <xf numFmtId="0" fontId="48" fillId="3" borderId="29" xfId="0" applyFont="1" applyFill="1" applyBorder="1" applyAlignment="1">
      <alignment horizontal="center" vertical="center" wrapText="1"/>
    </xf>
    <xf numFmtId="0" fontId="47" fillId="2" borderId="0" xfId="0" applyFont="1" applyFill="1" applyAlignment="1">
      <alignment horizontal="center" vertical="center"/>
    </xf>
    <xf numFmtId="49" fontId="45" fillId="2" borderId="0" xfId="0" applyNumberFormat="1" applyFont="1" applyFill="1" applyAlignment="1">
      <alignment horizontal="center" vertical="center"/>
    </xf>
    <xf numFmtId="0" fontId="46" fillId="0" borderId="0" xfId="0" applyFont="1" applyAlignment="1">
      <alignment horizontal="center" vertical="center" wrapText="1" readingOrder="1"/>
    </xf>
    <xf numFmtId="0" fontId="45" fillId="2" borderId="0" xfId="0" applyFont="1" applyFill="1" applyAlignment="1">
      <alignment horizontal="center" vertical="center" wrapText="1"/>
    </xf>
    <xf numFmtId="49" fontId="57" fillId="2" borderId="0" xfId="0" applyNumberFormat="1" applyFont="1" applyFill="1" applyAlignment="1">
      <alignment horizontal="center" vertical="center"/>
    </xf>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6" fillId="0" borderId="0" xfId="0" applyFont="1" applyAlignment="1">
      <alignment horizontal="left" wrapText="1"/>
    </xf>
    <xf numFmtId="0" fontId="45" fillId="2" borderId="0" xfId="0" applyFont="1" applyFill="1" applyAlignment="1">
      <alignment horizontal="center"/>
    </xf>
    <xf numFmtId="49" fontId="57" fillId="0" borderId="0" xfId="0" applyNumberFormat="1" applyFont="1" applyAlignment="1">
      <alignment horizontal="center" vertical="center"/>
    </xf>
    <xf numFmtId="0" fontId="59" fillId="0" borderId="0" xfId="0" applyFont="1" applyAlignment="1">
      <alignment horizontal="left" vertical="center" wrapText="1"/>
    </xf>
    <xf numFmtId="0" fontId="61" fillId="3" borderId="0" xfId="0" applyFont="1" applyFill="1" applyAlignment="1">
      <alignment horizontal="center" vertical="center"/>
    </xf>
    <xf numFmtId="49" fontId="57" fillId="2" borderId="0" xfId="749" applyNumberFormat="1" applyFont="1" applyFill="1" applyAlignment="1">
      <alignment horizontal="center" vertical="center"/>
    </xf>
    <xf numFmtId="0" fontId="43" fillId="0" borderId="0" xfId="749" applyFont="1" applyAlignment="1">
      <alignment horizontal="center" vertical="center" wrapText="1" readingOrder="1"/>
    </xf>
    <xf numFmtId="0" fontId="44" fillId="0" borderId="0" xfId="749" applyFont="1" applyAlignment="1">
      <alignment horizontal="center" vertical="top" wrapText="1" readingOrder="1"/>
    </xf>
    <xf numFmtId="0" fontId="46" fillId="0" borderId="0" xfId="749" applyFont="1" applyAlignment="1">
      <alignment horizontal="center" vertical="top" wrapText="1" readingOrder="1"/>
    </xf>
    <xf numFmtId="0" fontId="45" fillId="2" borderId="0" xfId="749" applyFont="1" applyFill="1" applyAlignment="1">
      <alignment horizontal="center" wrapText="1"/>
    </xf>
    <xf numFmtId="0" fontId="45" fillId="2" borderId="0" xfId="749" applyFont="1" applyFill="1" applyAlignment="1">
      <alignment horizontal="center"/>
    </xf>
    <xf numFmtId="176" fontId="58" fillId="3" borderId="0" xfId="856" applyNumberFormat="1" applyFont="1" applyFill="1" applyAlignment="1">
      <alignment horizontal="center" vertical="center"/>
    </xf>
    <xf numFmtId="0" fontId="47" fillId="2" borderId="0" xfId="749" applyFont="1" applyFill="1" applyAlignment="1">
      <alignment horizontal="center"/>
    </xf>
    <xf numFmtId="176" fontId="58" fillId="3" borderId="0" xfId="436" applyNumberFormat="1" applyFont="1" applyFill="1" applyAlignment="1">
      <alignment horizontal="center" vertical="center"/>
    </xf>
    <xf numFmtId="0" fontId="56" fillId="0" borderId="0" xfId="0" applyFont="1" applyAlignment="1">
      <alignment horizontal="left" vertical="center"/>
    </xf>
    <xf numFmtId="0" fontId="58" fillId="42" borderId="0" xfId="915" applyFont="1" applyFill="1" applyAlignment="1">
      <alignment horizontal="center" vertical="center" wrapText="1"/>
    </xf>
    <xf numFmtId="0" fontId="44" fillId="0" borderId="0" xfId="0" applyFont="1" applyAlignment="1">
      <alignment horizontal="center" vertical="center" wrapText="1" readingOrder="1"/>
    </xf>
    <xf numFmtId="0" fontId="58" fillId="42" borderId="27" xfId="919" applyFont="1" applyFill="1" applyBorder="1" applyAlignment="1">
      <alignment horizontal="center" vertical="center" wrapText="1"/>
    </xf>
    <xf numFmtId="0" fontId="58" fillId="42" borderId="30"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51" fillId="42" borderId="25" xfId="919" applyFont="1" applyFill="1" applyBorder="1" applyAlignment="1">
      <alignment horizontal="center" vertical="center" wrapText="1"/>
    </xf>
    <xf numFmtId="0" fontId="51" fillId="42" borderId="0" xfId="439" applyFont="1" applyFill="1" applyAlignment="1">
      <alignment horizontal="center" vertical="center"/>
    </xf>
    <xf numFmtId="0" fontId="58" fillId="42" borderId="25" xfId="919" applyFont="1" applyFill="1" applyBorder="1" applyAlignment="1">
      <alignment horizontal="center" vertical="center" wrapText="1"/>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4">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3</xdr:col>
      <xdr:colOff>444713</xdr:colOff>
      <xdr:row>3</xdr:row>
      <xdr:rowOff>37387</xdr:rowOff>
    </xdr:from>
    <xdr:ext cx="1525057" cy="841502"/>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8502863" y="837487"/>
          <a:ext cx="1525057" cy="841502"/>
        </a:xfrm>
        <a:prstGeom prst="rect">
          <a:avLst/>
        </a:prstGeom>
      </xdr:spPr>
    </xdr:pic>
    <xdr:clientData/>
  </xdr:oneCellAnchor>
  <xdr:twoCellAnchor editAs="oneCell">
    <xdr:from>
      <xdr:col>0</xdr:col>
      <xdr:colOff>704850</xdr:colOff>
      <xdr:row>3</xdr:row>
      <xdr:rowOff>19050</xdr:rowOff>
    </xdr:from>
    <xdr:to>
      <xdr:col>0</xdr:col>
      <xdr:colOff>2345451</xdr:colOff>
      <xdr:row>7</xdr:row>
      <xdr:rowOff>126520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04850" y="828675"/>
          <a:ext cx="1640601" cy="922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210009</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6</xdr:col>
      <xdr:colOff>19050</xdr:colOff>
      <xdr:row>2</xdr:row>
      <xdr:rowOff>245655</xdr:rowOff>
    </xdr:from>
    <xdr:to>
      <xdr:col>7</xdr:col>
      <xdr:colOff>817830</xdr:colOff>
      <xdr:row>6</xdr:row>
      <xdr:rowOff>97428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896350" y="874305"/>
          <a:ext cx="1570305" cy="88809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9</xdr:col>
          <xdr:colOff>666750</xdr:colOff>
          <xdr:row>19</xdr:row>
          <xdr:rowOff>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647700</xdr:colOff>
      <xdr:row>2</xdr:row>
      <xdr:rowOff>247650</xdr:rowOff>
    </xdr:from>
    <xdr:to>
      <xdr:col>1</xdr:col>
      <xdr:colOff>1431051</xdr:colOff>
      <xdr:row>6</xdr:row>
      <xdr:rowOff>149380</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7700" y="876300"/>
          <a:ext cx="1653936" cy="915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98425</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487045</xdr:colOff>
      <xdr:row>2</xdr:row>
      <xdr:rowOff>139488</xdr:rowOff>
    </xdr:from>
    <xdr:to>
      <xdr:col>4</xdr:col>
      <xdr:colOff>854250</xdr:colOff>
      <xdr:row>6</xdr:row>
      <xdr:rowOff>59055</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11720" y="768138"/>
          <a:ext cx="1437815" cy="771102"/>
        </a:xfrm>
        <a:prstGeom prst="rect">
          <a:avLst/>
        </a:prstGeom>
      </xdr:spPr>
    </xdr:pic>
    <xdr:clientData/>
  </xdr:twoCellAnchor>
  <xdr:twoCellAnchor editAs="oneCell">
    <xdr:from>
      <xdr:col>0</xdr:col>
      <xdr:colOff>733426</xdr:colOff>
      <xdr:row>2</xdr:row>
      <xdr:rowOff>1483</xdr:rowOff>
    </xdr:from>
    <xdr:to>
      <xdr:col>1</xdr:col>
      <xdr:colOff>1315407</xdr:colOff>
      <xdr:row>6</xdr:row>
      <xdr:rowOff>91440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3426" y="630133"/>
          <a:ext cx="1772606" cy="9414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97501</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2</xdr:col>
      <xdr:colOff>1159280</xdr:colOff>
      <xdr:row>2</xdr:row>
      <xdr:rowOff>44519</xdr:rowOff>
    </xdr:from>
    <xdr:to>
      <xdr:col>4</xdr:col>
      <xdr:colOff>510540</xdr:colOff>
      <xdr:row>5</xdr:row>
      <xdr:rowOff>208720</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350530" y="673169"/>
          <a:ext cx="1627735" cy="792851"/>
        </a:xfrm>
        <a:prstGeom prst="rect">
          <a:avLst/>
        </a:prstGeom>
      </xdr:spPr>
    </xdr:pic>
    <xdr:clientData/>
  </xdr:twoCellAnchor>
  <xdr:twoCellAnchor editAs="oneCell">
    <xdr:from>
      <xdr:col>0</xdr:col>
      <xdr:colOff>365413</xdr:colOff>
      <xdr:row>1</xdr:row>
      <xdr:rowOff>158808</xdr:rowOff>
    </xdr:from>
    <xdr:to>
      <xdr:col>1</xdr:col>
      <xdr:colOff>211454</xdr:colOff>
      <xdr:row>6</xdr:row>
      <xdr:rowOff>36215</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5413" y="520758"/>
          <a:ext cx="1865341" cy="10013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91440</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476250</xdr:colOff>
      <xdr:row>3</xdr:row>
      <xdr:rowOff>17146</xdr:rowOff>
    </xdr:from>
    <xdr:to>
      <xdr:col>4</xdr:col>
      <xdr:colOff>94808</xdr:colOff>
      <xdr:row>7</xdr:row>
      <xdr:rowOff>59055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029575" y="817246"/>
          <a:ext cx="1618808" cy="937259"/>
        </a:xfrm>
        <a:prstGeom prst="rect">
          <a:avLst/>
        </a:prstGeom>
      </xdr:spPr>
    </xdr:pic>
    <xdr:clientData/>
  </xdr:twoCellAnchor>
  <xdr:twoCellAnchor editAs="oneCell">
    <xdr:from>
      <xdr:col>0</xdr:col>
      <xdr:colOff>421005</xdr:colOff>
      <xdr:row>3</xdr:row>
      <xdr:rowOff>95250</xdr:rowOff>
    </xdr:from>
    <xdr:to>
      <xdr:col>1</xdr:col>
      <xdr:colOff>1278651</xdr:colOff>
      <xdr:row>7</xdr:row>
      <xdr:rowOff>130330</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1005" y="904875"/>
          <a:ext cx="1652031" cy="8942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97155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4</xdr:col>
      <xdr:colOff>9525</xdr:colOff>
      <xdr:row>3</xdr:row>
      <xdr:rowOff>110490</xdr:rowOff>
    </xdr:from>
    <xdr:to>
      <xdr:col>5</xdr:col>
      <xdr:colOff>479933</xdr:colOff>
      <xdr:row>7</xdr:row>
      <xdr:rowOff>76199</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9153525" y="920115"/>
          <a:ext cx="1544828" cy="832484"/>
        </a:xfrm>
        <a:prstGeom prst="rect">
          <a:avLst/>
        </a:prstGeom>
      </xdr:spPr>
    </xdr:pic>
    <xdr:clientData/>
  </xdr:twoCellAnchor>
  <xdr:twoCellAnchor editAs="oneCell">
    <xdr:from>
      <xdr:col>0</xdr:col>
      <xdr:colOff>447675</xdr:colOff>
      <xdr:row>2</xdr:row>
      <xdr:rowOff>169545</xdr:rowOff>
    </xdr:from>
    <xdr:to>
      <xdr:col>2</xdr:col>
      <xdr:colOff>516651</xdr:colOff>
      <xdr:row>7</xdr:row>
      <xdr:rowOff>17935</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7675" y="798195"/>
          <a:ext cx="1657746" cy="8999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323850</xdr:colOff>
      <xdr:row>9</xdr:row>
      <xdr:rowOff>129540</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320040" cy="2230755"/>
        </a:xfrm>
        <a:prstGeom prst="rect">
          <a:avLst/>
        </a:prstGeom>
      </xdr:spPr>
    </xdr:pic>
    <xdr:clientData/>
  </xdr:twoCellAnchor>
  <xdr:twoCellAnchor editAs="oneCell">
    <xdr:from>
      <xdr:col>2</xdr:col>
      <xdr:colOff>8761096</xdr:colOff>
      <xdr:row>2</xdr:row>
      <xdr:rowOff>148593</xdr:rowOff>
    </xdr:from>
    <xdr:to>
      <xdr:col>3</xdr:col>
      <xdr:colOff>1044092</xdr:colOff>
      <xdr:row>6</xdr:row>
      <xdr:rowOff>188596</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10342246" y="777243"/>
          <a:ext cx="1602256" cy="859153"/>
        </a:xfrm>
        <a:prstGeom prst="rect">
          <a:avLst/>
        </a:prstGeom>
      </xdr:spPr>
    </xdr:pic>
    <xdr:clientData/>
  </xdr:twoCellAnchor>
  <xdr:twoCellAnchor editAs="oneCell">
    <xdr:from>
      <xdr:col>1</xdr:col>
      <xdr:colOff>47625</xdr:colOff>
      <xdr:row>2</xdr:row>
      <xdr:rowOff>123825</xdr:rowOff>
    </xdr:from>
    <xdr:to>
      <xdr:col>2</xdr:col>
      <xdr:colOff>1013293</xdr:colOff>
      <xdr:row>7</xdr:row>
      <xdr:rowOff>77022</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200" y="752475"/>
          <a:ext cx="1760053" cy="100094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26670</xdr:colOff>
      <xdr:row>0</xdr:row>
      <xdr:rowOff>0</xdr:rowOff>
    </xdr:from>
    <xdr:ext cx="331470" cy="1877786"/>
    <xdr:pic>
      <xdr:nvPicPr>
        <xdr:cNvPr id="2" name="Imagen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329778</xdr:colOff>
      <xdr:row>2</xdr:row>
      <xdr:rowOff>84245</xdr:rowOff>
    </xdr:from>
    <xdr:to>
      <xdr:col>4</xdr:col>
      <xdr:colOff>665693</xdr:colOff>
      <xdr:row>6</xdr:row>
      <xdr:rowOff>132226</xdr:rowOff>
    </xdr:to>
    <xdr:pic>
      <xdr:nvPicPr>
        <xdr:cNvPr id="9" name="Imagen 3">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2"/>
        <a:stretch>
          <a:fillRect/>
        </a:stretch>
      </xdr:blipFill>
      <xdr:spPr>
        <a:xfrm>
          <a:off x="8968953" y="846245"/>
          <a:ext cx="1602740" cy="884276"/>
        </a:xfrm>
        <a:prstGeom prst="rect">
          <a:avLst/>
        </a:prstGeom>
      </xdr:spPr>
    </xdr:pic>
    <xdr:clientData/>
  </xdr:twoCellAnchor>
  <xdr:twoCellAnchor editAs="oneCell">
    <xdr:from>
      <xdr:col>0</xdr:col>
      <xdr:colOff>372956</xdr:colOff>
      <xdr:row>2</xdr:row>
      <xdr:rowOff>39794</xdr:rowOff>
    </xdr:from>
    <xdr:to>
      <xdr:col>1</xdr:col>
      <xdr:colOff>1330557</xdr:colOff>
      <xdr:row>6</xdr:row>
      <xdr:rowOff>173354</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2956" y="801794"/>
          <a:ext cx="1738651" cy="95080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397329</xdr:colOff>
      <xdr:row>7</xdr:row>
      <xdr:rowOff>98485</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a:off x="54429" y="13607"/>
          <a:ext cx="339090" cy="1771106"/>
        </a:xfrm>
        <a:prstGeom prst="rect">
          <a:avLst/>
        </a:prstGeom>
      </xdr:spPr>
    </xdr:pic>
    <xdr:clientData/>
  </xdr:twoCellAnchor>
  <xdr:twoCellAnchor editAs="oneCell">
    <xdr:from>
      <xdr:col>5</xdr:col>
      <xdr:colOff>1209465</xdr:colOff>
      <xdr:row>3</xdr:row>
      <xdr:rowOff>139508</xdr:rowOff>
    </xdr:from>
    <xdr:to>
      <xdr:col>7</xdr:col>
      <xdr:colOff>133351</xdr:colOff>
      <xdr:row>7</xdr:row>
      <xdr:rowOff>22223</xdr:rowOff>
    </xdr:to>
    <xdr:pic>
      <xdr:nvPicPr>
        <xdr:cNvPr id="2" name="Imagen 3">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3115715" y="949133"/>
          <a:ext cx="1381336" cy="745680"/>
        </a:xfrm>
        <a:prstGeom prst="rect">
          <a:avLst/>
        </a:prstGeom>
      </xdr:spPr>
    </xdr:pic>
    <xdr:clientData/>
  </xdr:twoCellAnchor>
  <xdr:twoCellAnchor editAs="oneCell">
    <xdr:from>
      <xdr:col>0</xdr:col>
      <xdr:colOff>783167</xdr:colOff>
      <xdr:row>3</xdr:row>
      <xdr:rowOff>74083</xdr:rowOff>
    </xdr:from>
    <xdr:to>
      <xdr:col>1</xdr:col>
      <xdr:colOff>1753280</xdr:colOff>
      <xdr:row>7</xdr:row>
      <xdr:rowOff>188993</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83167" y="889000"/>
          <a:ext cx="1763863" cy="9933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5.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Monetary%20Sector/Input/Info/PM99%20Jan%20FMI-2002.xls" TargetMode="External"/><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5.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HTI_real%2010-07.xls" TargetMode="External"/><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3.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Hv2kp-47212/FISCAL/Cuadros%20Comparativos/CUADROS%20FISC.COMPARA902001-1er%20trimestre.xls" TargetMode="External"/><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2" Type="http://schemas.openxmlformats.org/officeDocument/2006/relationships/externalLinkPath" Target="../../../../../../../Users/fperez/Desktop/2022/PRESUPUESTO%202023/SEPTIEMBRE/Copia%20de%20Proyeccion%20Ingresos%20CUT%202023%20-%202026%20Envio%20a%20Presupuesto%20AL%2012%20Agosto%202022.xlsx" TargetMode="External"/><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2" Type="http://schemas.openxmlformats.org/officeDocument/2006/relationships/externalLinkPath" Target="../../../../../../../promieco/DATA/RL/URY/EXTERNAL/XTNL.XLS" TargetMode="External"/><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2" Type="http://schemas.openxmlformats.org/officeDocument/2006/relationships/externalLinkPath" Target="../../../../../../../promieco/Documents%20and%20Settings/MFIGUEROLA/Local%20Settings/Temporary%20Internet%20Files/OLK22/DomRep-DSA-DRSc-NoDRNBonly/DomRep-DSAExtSusTabs-NoDRNBonly.xls" TargetMode="External"/><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ML/DOM/Vulnerability%20exercise/March%202005/DR%20SVI%20table%20Feb%202005.xls" TargetMode="External"/><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TRIMALEX/corrts99-2.xls" TargetMode="External"/><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PROFINAN/Programa/prog2003/prog2003mensualizaci&#243;nenero.xls" TargetMode="External"/><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2" Type="http://schemas.openxmlformats.org/officeDocument/2006/relationships/externalLinkPath" Target="../../../../../../../Sector%20Files/DR%20Fiscal%20File%20Update%2006-26-2009.xls" TargetMode="External"/><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2" Type="http://schemas.openxmlformats.org/officeDocument/2006/relationships/externalLinkPath" Target="../../../../../../../promieco/AC/WesternHem/Paraguay/Temporary/Paraguay%20Monetary%20File%20-%20Oct%201.xls" TargetMode="External"/><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2" Type="http://schemas.openxmlformats.org/officeDocument/2006/relationships/externalLinkPath" Target="../../../../../../../promieco/DATA/RL/PRY/Monetary/SR%20and%20RED%20Monetary%20tables.xls" TargetMode="External"/><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Documents%20and%20Settings/enc100115/Desktop/3.1.3.xlsx" TargetMode="External"/><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2" Type="http://schemas.openxmlformats.org/officeDocument/2006/relationships/externalLinkPath" Target="../../../../../../../promieco/DATA/ML/DOM/archives/June%20%202003%20SBA%20Mission/Real/DRGDP_prog.xls" TargetMode="External"/><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2" Type="http://schemas.openxmlformats.org/officeDocument/2006/relationships/externalLinkPath" Target="../../../../../../../Departamento/Financiero/Subd_Entidades_financieras/Division_Banca_Comercial/Martha%20Soto/My%20Documents/BCIE/Modelos/Profis/Fuentes/VALOR-BHV1.xls" TargetMode="External"/><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sept%202/IN/DR%20WEO%20Short.xls" TargetMode="External"/><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2" Type="http://schemas.openxmlformats.org/officeDocument/2006/relationships/externalLinkPath" Target="../../../../../../../Documents%20and%20Settings/1994738/Desktop/CORE%20INFLACION.xls" TargetMode="External"/><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3" Type="http://schemas.openxmlformats.org/officeDocument/2006/relationships/externalLinkPath" Target="../../../../../../../personal/nrodriguez_digepres_gob_do/Documents/Desktop/Reporte%20semanal%2021.06.2024%20error%20de%20137%20mil%20-%20copia/Plantilla%20reporte%20semanal%2019.04.2024.xlsx" TargetMode="External"/><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3.xml.rels><?xml version="1.0" encoding="UTF-8" standalone="yes"?>
<Relationships xmlns="http://schemas.openxmlformats.org/package/2006/relationships"><Relationship Id="rId2" Type="http://schemas.openxmlformats.org/officeDocument/2006/relationships/externalLinkPath" Target="../../../../../../../promieco/Personal/My%20Documents/Moz/E-Final/BOP9703_stress.xls" TargetMode="External"/><Relationship Id="rId1" Type="http://schemas.openxmlformats.org/officeDocument/2006/relationships/externalLinkPath" Target="/promieco/Personal/My%20Documents/Moz/E-Final/BOP9703_stress.xls" TargetMode="External"/></Relationships>
</file>

<file path=xl/externalLinks/_rels/externalLink84.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Staff%20Report%20Tables/2003%20SR/Tables-SR-03.xls" TargetMode="External"/><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Colombia/WEO/GEEColombiaOct2001.xls" TargetMode="External"/><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2.xml.rels><?xml version="1.0" encoding="UTF-8" standalone="yes"?>
<Relationships xmlns="http://schemas.openxmlformats.org/package/2006/relationships"><Relationship Id="rId2" Type="http://schemas.openxmlformats.org/officeDocument/2006/relationships/externalLinkPath" Target="../../../../../../../Users/fbaez/AppData/Local/Microsoft/Windows/INetCache/Content.Outlook/HTMLJ493/Marco%20Macro%20Commoditties%20-%20Fixed.xlsx" TargetMode="External"/><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7.xml.rels><?xml version="1.0" encoding="UTF-8" standalone="yes"?>
<Relationships xmlns="http://schemas.openxmlformats.org/package/2006/relationships"><Relationship Id="rId2"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 val="Growth&amp;Price Assump"/>
      <sheetName val="GeoBop.xls"/>
      <sheetName val="Prg-A"/>
      <sheetName val="Control"/>
      <sheetName val="A"/>
      <sheetName val="Resumen escenarios"/>
      <sheetName val="Combust. EIA "/>
      <sheetName val="2013-2020"/>
      <sheetName val="Combust. EIA (Con archivo MICM)"/>
      <sheetName val="Combust. EIA  +4"/>
      <sheetName val="Combust. EIA  +8"/>
      <sheetName val="Combust. EIA  +64"/>
      <sheetName val="Combust. EIA  USD1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 val="[MFLOW96.XLS]_WIN_TEMP_MFLOW_72"/>
      <sheetName val="[MFLOW96.XLS]_WIN_TEMP_MFLOW_73"/>
      <sheetName val="[MFLOW96.XLS]_WIN_TEMP_MFLOW_74"/>
      <sheetName val="[MFLOW96.XLS]_WIN_TEMP_MFLOW_77"/>
      <sheetName val="[MFLOW96.XLS]_WIN_TEMP_MFLOW_75"/>
      <sheetName val="[MFLOW96.XLS]_WIN_TEMP_MFLOW_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Progr-Proj-Switch"/>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 val="in_out"/>
      <sheetName val="Input from HUB"/>
      <sheetName val="MS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6/Din&#225;mica%202026.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eimi E. Brown Mendieta" refreshedDate="46091.436739467594" createdVersion="8" refreshedVersion="8" minRefreshableVersion="3" recordCount="9070" xr:uid="{6A7AC3C4-8A0C-4347-9D4A-DFDE329970D6}">
  <cacheSource type="worksheet">
    <worksheetSource ref="A1:T9071" sheet="Sheet2" r:id="rId2"/>
  </cacheSource>
  <cacheFields count="20">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5">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2 - Disminución de pasivos"/>
        <s v="3.2.1 - Incremento de activos financieros"/>
        <s v="3.2.3 - Disminución de fondos de terceros"/>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OVINCIA" numFmtId="0">
      <sharedItems/>
    </cacheField>
    <cacheField name="PRY_COD_SNIP" numFmtId="0">
      <sharedItems containsMixedTypes="1" containsNumber="1" containsInteger="1" minValue="2451" maxValue="17225"/>
    </cacheField>
    <cacheField name="Suma de INICIAL" numFmtId="43">
      <sharedItems containsSemiMixedTypes="0" containsString="0" containsNumber="1" containsInteger="1" minValue="0" maxValue="97537485904"/>
    </cacheField>
    <cacheField name="Suma de DEVENGADO" numFmtId="43">
      <sharedItems containsSemiMixedTypes="0" containsString="0" containsNumber="1" minValue="0" maxValue="32267267719.87000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070">
  <r>
    <s v="2026"/>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99 - MULTIPROVINCIAL"/>
    <s v="(blank)"/>
    <n v="1410608528"/>
    <n v="352652088"/>
  </r>
  <r>
    <s v="2026"/>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99 - MULTIPROVINCIAL"/>
    <s v="(blank)"/>
    <n v="122200000"/>
    <n v="30549999"/>
  </r>
  <r>
    <s v="2026"/>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99 - MULTIPROVINCIAL"/>
    <s v="(blank)"/>
    <n v="31226000"/>
    <n v="7806498"/>
  </r>
  <r>
    <s v="2026"/>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99 - MULTIPROVINCIAL"/>
    <s v="(blank)"/>
    <n v="3000000"/>
    <n v="750000"/>
  </r>
  <r>
    <s v="2026"/>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99 - MULTIPROVINCIAL"/>
    <s v="(blank)"/>
    <n v="410945786"/>
    <n v="102736440"/>
  </r>
  <r>
    <s v="2026"/>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99 - MULTIPROVINCIAL"/>
    <s v="(blank)"/>
    <n v="38190000"/>
    <n v="9547503"/>
  </r>
  <r>
    <s v="2026"/>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99 - MULTIPROVINCIAL"/>
    <s v="(blank)"/>
    <n v="53000000"/>
    <n v="13250001"/>
  </r>
  <r>
    <s v="2026"/>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99 - MULTIPROVINCIAL"/>
    <s v="(blank)"/>
    <n v="34076000"/>
    <n v="8519001"/>
  </r>
  <r>
    <s v="2026"/>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99 - MULTIPROVINCIAL"/>
    <s v="(blank)"/>
    <n v="6700000"/>
    <n v="1674999"/>
  </r>
  <r>
    <s v="2026"/>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99 - MULTIPROVINCIAL"/>
    <s v="(blank)"/>
    <n v="47287374"/>
    <n v="11821839"/>
  </r>
  <r>
    <s v="2026"/>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99 - MULTIPROVINCIAL"/>
    <s v="(blank)"/>
    <n v="107650000"/>
    <n v="26912502"/>
  </r>
  <r>
    <s v="2026"/>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99 - MULTIPROVINCIAL"/>
    <s v="(blank)"/>
    <n v="40900000"/>
    <n v="10225002"/>
  </r>
  <r>
    <s v="2026"/>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99 - MULTIPROVINCIAL"/>
    <s v="(blank)"/>
    <n v="28175000"/>
    <n v="7043757"/>
  </r>
  <r>
    <s v="2026"/>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99 - MULTIPROVINCIAL"/>
    <s v="(blank)"/>
    <n v="60000000"/>
    <n v="15000000"/>
  </r>
  <r>
    <s v="2026"/>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99 - MULTIPROVINCIAL"/>
    <s v="(blank)"/>
    <n v="10600000"/>
    <n v="2649999"/>
  </r>
  <r>
    <s v="2026"/>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99 - MULTIPROVINCIAL"/>
    <s v="(blank)"/>
    <n v="2500000"/>
    <n v="624999"/>
  </r>
  <r>
    <s v="2026"/>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99 - MULTIPROVINCIAL"/>
    <s v="(blank)"/>
    <n v="9000000"/>
    <n v="2250003"/>
  </r>
  <r>
    <s v="2026"/>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99 - MULTIPROVINCIAL"/>
    <s v="(blank)"/>
    <n v="600000"/>
    <n v="150000"/>
  </r>
  <r>
    <s v="2026"/>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99 - MULTIPROVINCIAL"/>
    <s v="(blank)"/>
    <n v="3850000"/>
    <n v="962502"/>
  </r>
  <r>
    <s v="2026"/>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99 - MULTIPROVINCIAL"/>
    <s v="(blank)"/>
    <n v="3025000"/>
    <n v="756252"/>
  </r>
  <r>
    <s v="2026"/>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99 - MULTIPROVINCIAL"/>
    <s v="(blank)"/>
    <n v="40795436"/>
    <n v="10198857"/>
  </r>
  <r>
    <s v="2026"/>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99 - MULTIPROVINCIAL"/>
    <s v="(blank)"/>
    <n v="12700000"/>
    <n v="3175005"/>
  </r>
  <r>
    <s v="2026"/>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99 - MULTIPROVINCIAL"/>
    <s v="(blank)"/>
    <n v="2177324415"/>
    <n v="546968589.97000015"/>
  </r>
  <r>
    <s v="2026"/>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99 - MULTIPROVINCIAL"/>
    <s v="(blank)"/>
    <n v="126380662"/>
    <n v="31445664"/>
  </r>
  <r>
    <s v="2026"/>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99 - MULTIPROVINCIAL"/>
    <s v="(blank)"/>
    <n v="220723990"/>
    <n v="55180995"/>
  </r>
  <r>
    <s v="2026"/>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99 - MULTIPROVINCIAL"/>
    <s v="(blank)"/>
    <n v="455748000"/>
    <n v="114811997.01000001"/>
  </r>
  <r>
    <s v="2026"/>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99 - MULTIPROVINCIAL"/>
    <s v="(blank)"/>
    <n v="606332744"/>
    <n v="150463687.02000001"/>
  </r>
  <r>
    <s v="2026"/>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99 - MULTIPROVINCIAL"/>
    <s v="(blank)"/>
    <n v="75432636"/>
    <n v="18751653"/>
  </r>
  <r>
    <s v="2026"/>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99 - MULTIPROVINCIAL"/>
    <s v="(blank)"/>
    <n v="188000000"/>
    <n v="46999998"/>
  </r>
  <r>
    <s v="2026"/>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99 - MULTIPROVINCIAL"/>
    <s v="(blank)"/>
    <n v="213000000"/>
    <n v="53175003"/>
  </r>
  <r>
    <s v="2026"/>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99 - MULTIPROVINCIAL"/>
    <s v="(blank)"/>
    <n v="35120060"/>
    <n v="8780013"/>
  </r>
  <r>
    <s v="2026"/>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99 - MULTIPROVINCIAL"/>
    <s v="(blank)"/>
    <n v="50774660"/>
    <n v="12868655.01"/>
  </r>
  <r>
    <s v="2026"/>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99 - MULTIPROVINCIAL"/>
    <s v="(blank)"/>
    <n v="333125468"/>
    <n v="83281362"/>
  </r>
  <r>
    <s v="2026"/>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99 - MULTIPROVINCIAL"/>
    <s v="(blank)"/>
    <n v="75279002"/>
    <n v="18838496.520000003"/>
  </r>
  <r>
    <s v="2026"/>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99 - MULTIPROVINCIAL"/>
    <s v="(blank)"/>
    <n v="159626235"/>
    <n v="37905806.729999989"/>
  </r>
  <r>
    <s v="2026"/>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99 - MULTIPROVINCIAL"/>
    <s v="(blank)"/>
    <n v="68000000"/>
    <n v="17150000.009999998"/>
  </r>
  <r>
    <s v="2026"/>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99 - MULTIPROVINCIAL"/>
    <s v="(blank)"/>
    <n v="2300000"/>
    <n v="575000.01"/>
  </r>
  <r>
    <s v="2026"/>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99 - MULTIPROVINCIAL"/>
    <s v="(blank)"/>
    <n v="13523000"/>
    <n v="3380750.01"/>
  </r>
  <r>
    <s v="2026"/>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99 - MULTIPROVINCIAL"/>
    <s v="(blank)"/>
    <n v="5000000"/>
    <n v="1250001"/>
  </r>
  <r>
    <s v="2026"/>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99 - MULTIPROVINCIAL"/>
    <s v="(blank)"/>
    <n v="10600000"/>
    <n v="2650002"/>
  </r>
  <r>
    <s v="2026"/>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99 - MULTIPROVINCIAL"/>
    <s v="(blank)"/>
    <n v="1730747"/>
    <n v="432688.49999999994"/>
  </r>
  <r>
    <s v="2026"/>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99 - MULTIPROVINCIAL"/>
    <s v="(blank)"/>
    <n v="118910750"/>
    <n v="29652687.510000005"/>
  </r>
  <r>
    <s v="2026"/>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99 - MULTIPROVINCIAL"/>
    <s v="(blank)"/>
    <n v="25600000"/>
    <n v="6419998.6799999997"/>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99 - MULTIPROVINCIAL"/>
    <s v="(blank)"/>
    <n v="544690000"/>
    <n v="78727220.539999992"/>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99 - MULTIPROVINCIAL"/>
    <s v="(blank)"/>
    <n v="17900000"/>
    <n v="2446580.1199999996"/>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99 - MULTIPROVINCIAL"/>
    <s v="(blank)"/>
    <n v="1800000"/>
    <n v="290619"/>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99 - MULTIPROVINCIAL"/>
    <s v="(blank)"/>
    <n v="42000000"/>
    <n v="4437874.24"/>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99 - MULTIPROVINCIAL"/>
    <s v="(blank)"/>
    <n v="74893900"/>
    <n v="12022380.599999998"/>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99 - MULTIPROVINCIAL"/>
    <s v="(blank)"/>
    <n v="12525583"/>
    <n v="1755590.8300000003"/>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99 - MULTIPROVINCIAL"/>
    <s v="(blank)"/>
    <n v="2000000"/>
    <n v="250500.03"/>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99 - MULTIPROVINCIAL"/>
    <s v="(blank)"/>
    <n v="4000000"/>
    <n v="221776.03"/>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99 - MULTIPROVINCIAL"/>
    <s v="(blank)"/>
    <n v="40035000"/>
    <n v="5640253.0399999991"/>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99 - MULTIPROVINCIAL"/>
    <s v="(blank)"/>
    <n v="15025000"/>
    <n v="440482.5"/>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99 - MULTIPROVINCIAL"/>
    <s v="(blank)"/>
    <n v="20000000"/>
    <n v="1543025.55"/>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blank)"/>
    <n v="6105000"/>
    <n v="7559640.2699999996"/>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99 - MULTIPROVINCIAL"/>
    <s v="(blank)"/>
    <n v="11000000"/>
    <n v="200391.3"/>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99 - MULTIPROVINCIAL"/>
    <s v="(blank)"/>
    <n v="27670000"/>
    <n v="40946"/>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99 - MULTIPROVINCIAL"/>
    <s v="(blank)"/>
    <n v="1860000"/>
    <n v="36598"/>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99 - MULTIPROVINCIAL"/>
    <s v="(blank)"/>
    <n v="40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99 - MULTIPROVINCIAL"/>
    <s v="(blank)"/>
    <n v="255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99 - MULTIPROVINCIAL"/>
    <s v="(blank)"/>
    <n v="3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99 - MULTIPROVINCIAL"/>
    <s v="(blank)"/>
    <n v="52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99 - MULTIPROVINCIAL"/>
    <s v="(blank)"/>
    <n v="59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99 - MULTIPROVINCIAL"/>
    <s v="(blank)"/>
    <n v="4475000"/>
    <n v="480130.5"/>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99 - MULTIPROVINCIAL"/>
    <s v="(blank)"/>
    <n v="13000000"/>
    <n v="5493782.4500000002"/>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99 - MULTIPROVINCIAL"/>
    <s v="(blank)"/>
    <n v="1705790213"/>
    <n v="260040088.27999997"/>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99 - MULTIPROVINCIAL"/>
    <s v="(blank)"/>
    <n v="664061925"/>
    <n v="5674816.6699999999"/>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blank)"/>
    <n v="5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2000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238356141"/>
    <n v="39142806.960000001"/>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99 - MULTIPROVINCIAL"/>
    <s v="(blank)"/>
    <n v="28346352"/>
    <n v="3659721.1499999994"/>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22892565"/>
    <n v="935324.44000000006"/>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99 - MULTIPROVINCIAL"/>
    <s v="(blank)"/>
    <n v="27000008"/>
    <n v="1123560"/>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99 - MULTIPROVINCIAL"/>
    <s v="(blank)"/>
    <n v="71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99 - MULTIPROVINCIAL"/>
    <s v="(blank)"/>
    <n v="147751268"/>
    <n v="886112.58000000007"/>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99 - MULTIPROVINCIAL"/>
    <s v="(blank)"/>
    <n v="31015300"/>
    <n v="3862602.3699999996"/>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17032000"/>
    <n v="2734476.94"/>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52019800"/>
    <n v="983692.33000000007"/>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42610000"/>
    <n v="6988491.2699999996"/>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4801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99 - MULTIPROVINCIAL"/>
    <s v="(blank)"/>
    <n v="39426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99 - MULTIPROVINCIAL"/>
    <s v="(blank)"/>
    <n v="3445521"/>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99 - MULTIPROVINCIAL"/>
    <s v="(blank)"/>
    <n v="70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99 - MULTIPROVINCIAL"/>
    <s v="(blank)"/>
    <n v="2905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298000"/>
    <n v="7259.36"/>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29179580"/>
    <n v="426903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99 - MULTIPROVINCIAL"/>
    <s v="(blank)"/>
    <n v="10711427"/>
    <n v="202239.14"/>
  </r>
  <r>
    <s v="2026"/>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99 - MULTIPROVINCIAL"/>
    <s v="(blank)"/>
    <n v="368294557"/>
    <n v="56850959.969999999"/>
  </r>
  <r>
    <s v="2026"/>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99 - MULTIPROVINCIAL"/>
    <s v="(blank)"/>
    <n v="88044778"/>
    <n v="4958000"/>
  </r>
  <r>
    <s v="2026"/>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99 - MULTIPROVINCIAL"/>
    <s v="(blank)"/>
    <n v="51095436"/>
    <n v="8423815.6499999985"/>
  </r>
  <r>
    <s v="2026"/>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99 - MULTIPROVINCIAL"/>
    <s v="(blank)"/>
    <n v="16955980"/>
    <n v="2594344.5600000005"/>
  </r>
  <r>
    <s v="2026"/>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99 - MULTIPROVINCIAL"/>
    <s v="(blank)"/>
    <n v="21963000"/>
    <n v="0"/>
  </r>
  <r>
    <s v="2026"/>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99 - MULTIPROVINCIAL"/>
    <s v="(blank)"/>
    <n v="5500000"/>
    <n v="0"/>
  </r>
  <r>
    <s v="2026"/>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99 - MULTIPROVINCIAL"/>
    <s v="(blank)"/>
    <n v="7524000"/>
    <n v="0"/>
  </r>
  <r>
    <s v="2026"/>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99 - MULTIPROVINCIAL"/>
    <s v="(blank)"/>
    <n v="16677201"/>
    <n v="0"/>
  </r>
  <r>
    <s v="2026"/>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99 - MULTIPROVINCIAL"/>
    <s v="(blank)"/>
    <n v="11999900"/>
    <n v="6634931.2300000004"/>
  </r>
  <r>
    <s v="2026"/>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99 - MULTIPROVINCIAL"/>
    <s v="(blank)"/>
    <n v="6300000"/>
    <n v="0"/>
  </r>
  <r>
    <s v="2026"/>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99 - MULTIPROVINCIAL"/>
    <s v="(blank)"/>
    <n v="48810403"/>
    <n v="192000"/>
  </r>
  <r>
    <s v="2026"/>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99 - MULTIPROVINCIAL"/>
    <s v="(blank)"/>
    <n v="5989000"/>
    <n v="0"/>
  </r>
  <r>
    <s v="2026"/>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99 - MULTIPROVINCIAL"/>
    <s v="(blank)"/>
    <n v="1369254"/>
    <n v="0"/>
  </r>
  <r>
    <s v="2026"/>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99 - MULTIPROVINCIAL"/>
    <s v="(blank)"/>
    <n v="11409350"/>
    <n v="0"/>
  </r>
  <r>
    <s v="2026"/>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99 - MULTIPROVINCIAL"/>
    <s v="(blank)"/>
    <n v="834312"/>
    <n v="0"/>
  </r>
  <r>
    <s v="2026"/>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99 - MULTIPROVINCIAL"/>
    <s v="(blank)"/>
    <n v="62000"/>
    <n v="0"/>
  </r>
  <r>
    <s v="2026"/>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99 - MULTIPROVINCIAL"/>
    <s v="(blank)"/>
    <n v="662710"/>
    <n v="0"/>
  </r>
  <r>
    <s v="2026"/>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99 - MULTIPROVINCIAL"/>
    <s v="(blank)"/>
    <n v="12151200"/>
    <n v="0"/>
  </r>
  <r>
    <s v="2026"/>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99 - MULTIPROVINCIAL"/>
    <s v="(blank)"/>
    <n v="5808650"/>
    <n v="0"/>
  </r>
  <r>
    <s v="2026"/>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99 - MULTIPROVINCIAL"/>
    <s v="(blank)"/>
    <n v="512565359"/>
    <n v="74281770.810000002"/>
  </r>
  <r>
    <s v="2026"/>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99 - MULTIPROVINCIAL"/>
    <s v="(blank)"/>
    <n v="135742000"/>
    <n v="9096000"/>
  </r>
  <r>
    <s v="2026"/>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99 - MULTIPROVINCIAL"/>
    <s v="(blank)"/>
    <n v="69834838"/>
    <n v="11268621.379999999"/>
  </r>
  <r>
    <s v="2026"/>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99 - MULTIPROVINCIAL"/>
    <s v="(blank)"/>
    <n v="66228540"/>
    <n v="10218079.17"/>
  </r>
  <r>
    <s v="2026"/>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99 - MULTIPROVINCIAL"/>
    <s v="(blank)"/>
    <n v="7273573"/>
    <n v="0"/>
  </r>
  <r>
    <s v="2026"/>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99 - MULTIPROVINCIAL"/>
    <s v="(blank)"/>
    <n v="14816061"/>
    <n v="0"/>
  </r>
  <r>
    <s v="2026"/>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99 - MULTIPROVINCIAL"/>
    <s v="(blank)"/>
    <n v="505940"/>
    <n v="0"/>
  </r>
  <r>
    <s v="2026"/>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99 - MULTIPROVINCIAL"/>
    <s v="(blank)"/>
    <n v="19059916"/>
    <n v="1103300"/>
  </r>
  <r>
    <s v="2026"/>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99 - MULTIPROVINCIAL"/>
    <s v="(blank)"/>
    <n v="13606012"/>
    <n v="4723924.9400000004"/>
  </r>
  <r>
    <s v="2026"/>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99 - MULTIPROVINCIAL"/>
    <s v="(blank)"/>
    <n v="11526435"/>
    <n v="0"/>
  </r>
  <r>
    <s v="2026"/>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99 - MULTIPROVINCIAL"/>
    <s v="(blank)"/>
    <n v="33125756"/>
    <n v="39600"/>
  </r>
  <r>
    <s v="2026"/>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99 - MULTIPROVINCIAL"/>
    <s v="(blank)"/>
    <n v="14718117"/>
    <n v="0"/>
  </r>
  <r>
    <s v="2026"/>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99 - MULTIPROVINCIAL"/>
    <s v="(blank)"/>
    <n v="2493575"/>
    <n v="0"/>
  </r>
  <r>
    <s v="2026"/>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99 - MULTIPROVINCIAL"/>
    <s v="(blank)"/>
    <n v="3652500"/>
    <n v="0"/>
  </r>
  <r>
    <s v="2026"/>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99 - MULTIPROVINCIAL"/>
    <s v="(blank)"/>
    <n v="2382795"/>
    <n v="0"/>
  </r>
  <r>
    <s v="2026"/>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99 - MULTIPROVINCIAL"/>
    <s v="(blank)"/>
    <n v="2320500"/>
    <n v="0"/>
  </r>
  <r>
    <s v="2026"/>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99 - MULTIPROVINCIAL"/>
    <s v="(blank)"/>
    <n v="1370655"/>
    <n v="0"/>
  </r>
  <r>
    <s v="2026"/>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99 - MULTIPROVINCIAL"/>
    <s v="(blank)"/>
    <n v="1537465"/>
    <n v="0"/>
  </r>
  <r>
    <s v="2026"/>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99 - MULTIPROVINCIAL"/>
    <s v="(blank)"/>
    <n v="21731582"/>
    <n v="0"/>
  </r>
  <r>
    <s v="2026"/>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99 - MULTIPROVINCIAL"/>
    <s v="(blank)"/>
    <n v="77123723"/>
    <n v="0"/>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25 - SANTIAGO"/>
    <s v="(blank)"/>
    <n v="41917000"/>
    <n v="6232000"/>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32 - SANTO DOMINGO"/>
    <s v="(blank)"/>
    <n v="63521328"/>
    <n v="6111333.3300000001"/>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99 - MULTIPROVINCIAL"/>
    <s v="(blank)"/>
    <n v="0"/>
    <n v="1554000"/>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25 - SANTIAGO"/>
    <s v="(blank)"/>
    <n v="10046000"/>
    <n v="934000"/>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32 - SANTO DOMINGO"/>
    <s v="(blank)"/>
    <n v="13375504"/>
    <n v="1010000"/>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99 - MULTIPROVINCIAL"/>
    <s v="(blank)"/>
    <n v="0"/>
    <n v="0"/>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25 - SANTIAGO"/>
    <s v="(blank)"/>
    <n v="5718828"/>
    <n v="950829.49"/>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32 - SANTO DOMINGO"/>
    <s v="(blank)"/>
    <n v="7560031"/>
    <n v="930756.87000000011"/>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99 - MULTIPROVINCIAL"/>
    <s v="(blank)"/>
    <n v="0"/>
    <n v="236268.59999999998"/>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25 - SANTIAGO"/>
    <s v="(blank)"/>
    <n v="7914000"/>
    <n v="2778023.08"/>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32 - SANTO DOMINGO"/>
    <s v="(blank)"/>
    <n v="11356893"/>
    <n v="469825.92000000004"/>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99 - MULTIPROVINCIAL"/>
    <s v="(blank)"/>
    <n v="15060000"/>
    <n v="0"/>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25 - SANTIAGO"/>
    <s v="(blank)"/>
    <n v="60000"/>
    <n v="0"/>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32 - SANTO DOMINGO"/>
    <s v="(blank)"/>
    <n v="1590000"/>
    <n v="0"/>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99 - MULTIPROVINCIAL"/>
    <s v="(blank)"/>
    <n v="4888000"/>
    <n v="0"/>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25 - SANTIAGO"/>
    <s v="(blank)"/>
    <n v="100000"/>
    <n v="0"/>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32 - SANTO DOMINGO"/>
    <s v="(blank)"/>
    <n v="200000"/>
    <n v="0"/>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99 - MULTIPROVINCIAL"/>
    <s v="(blank)"/>
    <n v="900000"/>
    <n v="0"/>
  </r>
  <r>
    <s v="2026"/>
    <x v="0"/>
    <x v="0"/>
    <x v="0"/>
    <x v="0"/>
    <s v="2 - Poder Ejecutivo"/>
    <s v="0201 - PRESIDENCIA DE LA REPÚBLICA"/>
    <s v="0001 - GABINETE SOCIAL DE LA PRESIDENCIA"/>
    <s v="4 - SERVICIOS SOCIALES"/>
    <s v="4.6 - Equidad de género"/>
    <s v="4.6.01 - Acciones focalizada en mujeres"/>
    <s v="2.2 - CONTRATACIÓN DE SERVICIOS"/>
    <s v="2.2.4 - TRANSPORTE Y ALMACENAJE"/>
    <s v="N"/>
    <s v="00 - N/A"/>
    <s v="10 - FONDO GENERAL"/>
    <s v="25 - SANTIAGO"/>
    <s v="(blank)"/>
    <n v="6000"/>
    <n v="0"/>
  </r>
  <r>
    <s v="2026"/>
    <x v="0"/>
    <x v="0"/>
    <x v="0"/>
    <x v="0"/>
    <s v="2 - Poder Ejecutivo"/>
    <s v="0201 - PRESIDENCIA DE LA REPÚBLICA"/>
    <s v="0001 - GABINETE SOCIAL DE LA PRESIDENCIA"/>
    <s v="4 - SERVICIOS SOCIALES"/>
    <s v="4.6 - Equidad de género"/>
    <s v="4.6.01 - Acciones focalizada en mujeres"/>
    <s v="2.2 - CONTRATACIÓN DE SERVICIOS"/>
    <s v="2.2.4 - TRANSPORTE Y ALMACENAJE"/>
    <s v="N"/>
    <s v="00 - N/A"/>
    <s v="10 - FONDO GENERAL"/>
    <s v="32 - SANTO DOMINGO"/>
    <s v="(blank)"/>
    <n v="6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25 - SANTIAGO"/>
    <s v="(blank)"/>
    <n v="64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32 - SANTO DOMINGO"/>
    <s v="(blank)"/>
    <n v="64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99 - MULTIPROVINCIAL"/>
    <s v="(blank)"/>
    <n v="13036000"/>
    <n v="0"/>
  </r>
  <r>
    <s v="2026"/>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99 - MULTIPROVINCIAL"/>
    <s v="(blank)"/>
    <n v="1500000"/>
    <n v="0"/>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25 - SANTIAGO"/>
    <s v="(blank)"/>
    <n v="1400000"/>
    <n v="0"/>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32 - SANTO DOMINGO"/>
    <s v="(blank)"/>
    <n v="2855000"/>
    <n v="0"/>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99 - MULTIPROVINCIAL"/>
    <s v="(blank)"/>
    <n v="1000000"/>
    <n v="0"/>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25 - SANTIAGO"/>
    <s v="(blank)"/>
    <n v="450000"/>
    <n v="0"/>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32 - SANTO DOMINGO"/>
    <s v="(blank)"/>
    <n v="950000"/>
    <n v="0"/>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99 - MULTIPROVINCIAL"/>
    <s v="(blank)"/>
    <n v="200000"/>
    <n v="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25 - SANTIAGO"/>
    <s v="(blank)"/>
    <n v="523000"/>
    <n v="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32 - SANTO DOMINGO"/>
    <s v="(blank)"/>
    <n v="1529600"/>
    <n v="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99 - MULTIPROVINCIAL"/>
    <s v="(blank)"/>
    <n v="300000"/>
    <n v="0"/>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25 - SANTIAGO"/>
    <s v="(blank)"/>
    <n v="112000"/>
    <n v="0"/>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32 - SANTO DOMINGO"/>
    <s v="(blank)"/>
    <n v="665800"/>
    <n v="0"/>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99 - MULTIPROVINCIAL"/>
    <s v="(blank)"/>
    <n v="2800"/>
    <n v="0"/>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25 - SANTIAGO"/>
    <s v="(blank)"/>
    <n v="256000"/>
    <n v="0"/>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32 - SANTO DOMINGO"/>
    <s v="(blank)"/>
    <n v="1225000"/>
    <n v="0"/>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99 - MULTIPROVINCIAL"/>
    <s v="(blank)"/>
    <n v="1680"/>
    <n v="0"/>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25 - SANTIAGO"/>
    <s v="(blank)"/>
    <n v="336000"/>
    <n v="0"/>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32 - SANTO DOMINGO"/>
    <s v="(blank)"/>
    <n v="1090250"/>
    <n v="0"/>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99 - MULTIPROVINCIAL"/>
    <s v="(blank)"/>
    <n v="111200"/>
    <n v="0"/>
  </r>
  <r>
    <s v="2026"/>
    <x v="0"/>
    <x v="0"/>
    <x v="0"/>
    <x v="0"/>
    <s v="2 - Poder Ejecutivo"/>
    <s v="0201 - PRESIDENCIA DE LA REPÚBLICA"/>
    <s v="0001 - GABINETE SOCIAL DE LA PRESIDENCIA"/>
    <s v="4 - SERVICIOS SOCIALES"/>
    <s v="4.6 - Equidad de género"/>
    <s v="4.6.01 - Acciones focalizada en mujeres"/>
    <s v="2.3 - MATERIALES Y SUMINISTROS"/>
    <s v="2.3.4 - PRODUCTOS FARMACÉUTICOS"/>
    <s v="N"/>
    <s v="00 - N/A"/>
    <s v="10 - FONDO GENERAL"/>
    <s v="99 - MULTIPROVINCIAL"/>
    <s v="(blank)"/>
    <n v="99440"/>
    <n v="0"/>
  </r>
  <r>
    <s v="2026"/>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32 - SANTO DOMINGO"/>
    <s v="(blank)"/>
    <n v="1650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25 - SANTIAGO"/>
    <s v="(blank)"/>
    <n v="259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32 - SANTO DOMINGO"/>
    <s v="(blank)"/>
    <n v="2479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99 - MULTIPROVINCIAL"/>
    <s v="(blank)"/>
    <n v="3000"/>
    <n v="0"/>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25 - SANTIAGO"/>
    <s v="(blank)"/>
    <n v="1283121"/>
    <n v="0"/>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32 - SANTO DOMINGO"/>
    <s v="(blank)"/>
    <n v="2782691"/>
    <n v="0"/>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99 - MULTIPROVINCIAL"/>
    <s v="(blank)"/>
    <n v="13978154"/>
    <n v="0"/>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25 - SANTIAGO"/>
    <s v="(blank)"/>
    <n v="1258800"/>
    <n v="0"/>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32 - SANTO DOMINGO"/>
    <s v="(blank)"/>
    <n v="5794260"/>
    <n v="0"/>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99 - MULTIPROVINCIAL"/>
    <s v="(blank)"/>
    <n v="2440545"/>
    <n v="0"/>
  </r>
  <r>
    <s v="2026"/>
    <x v="0"/>
    <x v="0"/>
    <x v="0"/>
    <x v="0"/>
    <s v="2 - Poder Ejecutivo"/>
    <s v="0201 - PRESIDENCIA DE LA REPÚBLICA"/>
    <s v="0001 - GABINETE SOCIAL DE LA PRESIDENCIA"/>
    <s v="4 - SERVICIOS SOCIALES"/>
    <s v="4.6 - Equidad de género"/>
    <s v="4.6.04 - Acciones de prevención, atención y protección de violencia de género"/>
    <s v="2.3 - MATERIALES Y SUMINISTROS"/>
    <s v="2.3.9 - PRODUCTOS Y ÚTILES VARIOS"/>
    <s v="N"/>
    <s v="00 - N/A"/>
    <s v="10 - FONDO GENERAL"/>
    <s v="99 - MULTIPROVINCIAL"/>
    <s v="(blank)"/>
    <n v="40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99 - MULTIPROVINCIAL"/>
    <s v="(blank)"/>
    <n v="437781466"/>
    <n v="87513665.11999999"/>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99 - MULTIPROVINCIAL"/>
    <s v="(blank)"/>
    <n v="81704400"/>
    <n v="5657715"/>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30661425"/>
    <n v="0"/>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46369162"/>
    <n v="12916290.670000002"/>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99 - MULTIPROVINCIAL"/>
    <s v="(blank)"/>
    <n v="67270000"/>
    <n v="1988683.5"/>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0"/>
    <n v="0"/>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99 - MULTIPROVINCIAL"/>
    <s v="(blank)"/>
    <n v="6750000"/>
    <n v="961864.83000000007"/>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99 - MULTIPROVINCIAL"/>
    <s v="(blank)"/>
    <n v="2000000"/>
    <n v="149481.41"/>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99 - MULTIPROVINCIAL"/>
    <s v="(blank)"/>
    <n v="29500000"/>
    <n v="3338528.39"/>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99 - MULTIPROVINCIAL"/>
    <s v="(blank)"/>
    <n v="35400000"/>
    <n v="3355862.1199999996"/>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4057200"/>
    <n v="113474.45"/>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37640920"/>
    <n v="11739381.189999999"/>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24155355"/>
    <n v="908458.15999999992"/>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52524000"/>
    <n v="2982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99 - MULTIPROVINCIAL"/>
    <s v="(blank)"/>
    <n v="90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99 - MULTIPROVINCIAL"/>
    <s v="(blank)"/>
    <n v="340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99 - MULTIPROVINCIAL"/>
    <s v="(blank)"/>
    <n v="145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99 - MULTIPROVINCIAL"/>
    <s v="(blank)"/>
    <n v="105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24724080"/>
    <n v="6921508.6300000008"/>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blank)"/>
    <n v="731023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99 - MULTIPROVINCIAL"/>
    <s v="(blank)"/>
    <n v="408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99 - MULTIPROVINCIAL"/>
    <s v="(blank)"/>
    <n v="30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4 - GRATIFICACIONES Y BONIFICACIONES"/>
    <s v="N"/>
    <s v="00 - N/A"/>
    <s v="10 - FONDO GENERAL"/>
    <s v="99 - MULTIPROVINCIAL"/>
    <s v="(blank)"/>
    <n v="30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99 - MULTIPROVINCIAL"/>
    <s v="(blank)"/>
    <n v="55692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99 - MULTIPROVINCIAL"/>
    <s v="(blank)"/>
    <n v="2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99 - MULTIPROVINCIAL"/>
    <s v="(blank)"/>
    <n v="1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99 - MULTIPROVINCIAL"/>
    <s v="(blank)"/>
    <n v="3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99 - MULTIPROVINCIAL"/>
    <s v="(blank)"/>
    <n v="15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99 - MULTIPROVINCIAL"/>
    <s v="(blank)"/>
    <n v="10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99 - MULTIPROVINCIAL"/>
    <s v="(blank)"/>
    <n v="6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99 - MULTIPROVINCIAL"/>
    <s v="(blank)"/>
    <n v="17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99 - MULTIPROVINCIAL"/>
    <s v="(blank)"/>
    <n v="30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99 - MULTIPROVINCIAL"/>
    <s v="(blank)"/>
    <n v="16308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99 - MULTIPROVINCIAL"/>
    <s v="(blank)"/>
    <n v="2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99 - MULTIPROVINCIAL"/>
    <s v="(blank)"/>
    <n v="2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99 - MULTIPROVINCIAL"/>
    <s v="(blank)"/>
    <n v="6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99 - MULTIPROVINCIAL"/>
    <s v="(blank)"/>
    <n v="1900000"/>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99 - MULTIPROVINCIAL"/>
    <s v="(blank)"/>
    <n v="728301743"/>
    <n v="125349152.78999999"/>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99 - MULTIPROVINCIAL"/>
    <s v="(blank)"/>
    <n v="138022420"/>
    <n v="6757139.1699999999"/>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46182493"/>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98556846"/>
    <n v="18566335.659999996"/>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99 - MULTIPROVINCIAL"/>
    <s v="(blank)"/>
    <n v="103520180"/>
    <n v="17487344.330000002"/>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4088480"/>
    <n v="160000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99 - MULTIPROVINCIAL"/>
    <s v="(blank)"/>
    <n v="204000000"/>
    <n v="31088119.129999999"/>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99 - MULTIPROVINCIAL"/>
    <s v="(blank)"/>
    <n v="181750000"/>
    <n v="3097748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99 - MULTIPROVINCIAL"/>
    <s v="(blank)"/>
    <n v="50435000"/>
    <n v="8122966.9900000002"/>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99 - MULTIPROVINCIAL"/>
    <s v="(blank)"/>
    <n v="64500000"/>
    <n v="17186807.809999999"/>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12875000"/>
    <n v="5024284.0999999996"/>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158922587"/>
    <n v="76857722.989999995"/>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blank)"/>
    <n v="93970813"/>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50500000"/>
    <n v="2688795.2"/>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3910000"/>
    <n v="13069320.02"/>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99 - MULTIPROVINCIAL"/>
    <s v="(blank)"/>
    <n v="3560000"/>
    <n v="354586"/>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99 - MULTIPROVINCIAL"/>
    <s v="(blank)"/>
    <n v="3008736"/>
    <n v="386089.86"/>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99 - MULTIPROVINCIAL"/>
    <s v="(blank)"/>
    <n v="2000000"/>
    <n v="30940345.670000002"/>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99 - MULTIPROVINCIAL"/>
    <s v="(blank)"/>
    <n v="1450000"/>
    <n v="5016355.5599999996"/>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1987000"/>
    <n v="5707098.4499999993"/>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77475000"/>
    <n v="22390795.859999999"/>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99 - MULTIPROVINCIAL"/>
    <s v="(blank)"/>
    <n v="3796497018"/>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blank)"/>
    <n v="123864124"/>
    <n v="49436166.920000002"/>
  </r>
  <r>
    <s v="2026"/>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99 - MULTIPROVINCIAL"/>
    <s v="(blank)"/>
    <n v="32544301"/>
    <n v="4324000"/>
  </r>
  <r>
    <s v="2026"/>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99 - MULTIPROVINCIAL"/>
    <s v="(blank)"/>
    <n v="5300000"/>
    <n v="0"/>
  </r>
  <r>
    <s v="2026"/>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99 - MULTIPROVINCIAL"/>
    <s v="(blank)"/>
    <n v="2650000"/>
    <n v="0"/>
  </r>
  <r>
    <s v="2026"/>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99 - MULTIPROVINCIAL"/>
    <s v="(blank)"/>
    <n v="4130700"/>
    <n v="648739.6399999999"/>
  </r>
  <r>
    <s v="2026"/>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99 - MULTIPROVINCIAL"/>
    <s v="(blank)"/>
    <n v="10016000"/>
    <n v="2044068.62"/>
  </r>
  <r>
    <s v="2026"/>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99 - MULTIPROVINCIAL"/>
    <s v="(blank)"/>
    <n v="284000"/>
    <n v="0"/>
  </r>
  <r>
    <s v="2026"/>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99 - MULTIPROVINCIAL"/>
    <s v="(blank)"/>
    <n v="100000"/>
    <n v="0"/>
  </r>
  <r>
    <s v="2026"/>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99 - MULTIPROVINCIAL"/>
    <s v="(blank)"/>
    <n v="700000"/>
    <n v="0"/>
  </r>
  <r>
    <s v="2026"/>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99 - MULTIPROVINCIAL"/>
    <s v="(blank)"/>
    <n v="450000"/>
    <n v="0"/>
  </r>
  <r>
    <s v="2026"/>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99 - MULTIPROVINCIAL"/>
    <s v="(blank)"/>
    <n v="1850000"/>
    <n v="0"/>
  </r>
  <r>
    <s v="2026"/>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99 - MULTIPROVINCIAL"/>
    <s v="(blank)"/>
    <n v="1700000"/>
    <n v="126165.6"/>
  </r>
  <r>
    <s v="2026"/>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99 - MULTIPROVINCIAL"/>
    <s v="(blank)"/>
    <n v="500000"/>
    <n v="0"/>
  </r>
  <r>
    <s v="2026"/>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99 - MULTIPROVINCIAL"/>
    <s v="(blank)"/>
    <n v="825000"/>
    <n v="235764"/>
  </r>
  <r>
    <s v="2026"/>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99 - MULTIPROVINCIAL"/>
    <s v="(blank)"/>
    <n v="70000"/>
    <n v="0"/>
  </r>
  <r>
    <s v="2026"/>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99 - MULTIPROVINCIAL"/>
    <s v="(blank)"/>
    <n v="100000"/>
    <n v="0"/>
  </r>
  <r>
    <s v="2026"/>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99 - MULTIPROVINCIAL"/>
    <s v="(blank)"/>
    <n v="300000"/>
    <n v="0"/>
  </r>
  <r>
    <s v="2026"/>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99 - MULTIPROVINCIAL"/>
    <s v="(blank)"/>
    <n v="70000"/>
    <n v="0"/>
  </r>
  <r>
    <s v="2026"/>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99 - MULTIPROVINCIAL"/>
    <s v="(blank)"/>
    <n v="490000"/>
    <n v="0"/>
  </r>
  <r>
    <s v="2026"/>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99 - MULTIPROVINCIAL"/>
    <s v="(blank)"/>
    <n v="685000"/>
    <n v="0"/>
  </r>
  <r>
    <s v="2026"/>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99 - MULTIPROVINCIAL"/>
    <s v="(blank)"/>
    <n v="355331797"/>
    <n v="48111067.839999996"/>
  </r>
  <r>
    <s v="2026"/>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99 - MULTIPROVINCIAL"/>
    <s v="(blank)"/>
    <n v="49296598"/>
    <n v="1393600"/>
  </r>
  <r>
    <s v="2026"/>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99 - MULTIPROVINCIAL"/>
    <s v="(blank)"/>
    <n v="37871163"/>
    <n v="6028524.3399999999"/>
  </r>
  <r>
    <s v="2026"/>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99 - MULTIPROVINCIAL"/>
    <s v="(blank)"/>
    <n v="10391004"/>
    <n v="1135709.04"/>
  </r>
  <r>
    <s v="2026"/>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99 - MULTIPROVINCIAL"/>
    <s v="(blank)"/>
    <n v="605000"/>
    <n v="0"/>
  </r>
  <r>
    <s v="2026"/>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99 - MULTIPROVINCIAL"/>
    <s v="(blank)"/>
    <n v="2160000"/>
    <n v="0"/>
  </r>
  <r>
    <s v="2026"/>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99 - MULTIPROVINCIAL"/>
    <s v="(blank)"/>
    <n v="700000"/>
    <n v="0"/>
  </r>
  <r>
    <s v="2026"/>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99 - MULTIPROVINCIAL"/>
    <s v="(blank)"/>
    <n v="23872142"/>
    <n v="4070419.0700000003"/>
  </r>
  <r>
    <s v="2026"/>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99 - MULTIPROVINCIAL"/>
    <s v="(blank)"/>
    <n v="3701315"/>
    <n v="0"/>
  </r>
  <r>
    <s v="2026"/>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99 - MULTIPROVINCIAL"/>
    <s v="(blank)"/>
    <n v="6971340"/>
    <n v="0"/>
  </r>
  <r>
    <s v="2026"/>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99 - MULTIPROVINCIAL"/>
    <s v="(blank)"/>
    <n v="27523822"/>
    <n v="51920"/>
  </r>
  <r>
    <s v="2026"/>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99 - MULTIPROVINCIAL"/>
    <s v="(blank)"/>
    <n v="2700000"/>
    <n v="0"/>
  </r>
  <r>
    <s v="2026"/>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99 - MULTIPROVINCIAL"/>
    <s v="(blank)"/>
    <n v="27469744"/>
    <n v="0"/>
  </r>
  <r>
    <s v="2026"/>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99 - MULTIPROVINCIAL"/>
    <s v="(blank)"/>
    <n v="6344520"/>
    <n v="0"/>
  </r>
  <r>
    <s v="2026"/>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99 - MULTIPROVINCIAL"/>
    <s v="(blank)"/>
    <n v="2150543"/>
    <n v="0"/>
  </r>
  <r>
    <s v="2026"/>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99 - MULTIPROVINCIAL"/>
    <s v="(blank)"/>
    <n v="973250"/>
    <n v="0"/>
  </r>
  <r>
    <s v="2026"/>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99 - MULTIPROVINCIAL"/>
    <s v="(blank)"/>
    <n v="23096330"/>
    <n v="0"/>
  </r>
  <r>
    <s v="2026"/>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99 - MULTIPROVINCIAL"/>
    <s v="(blank)"/>
    <n v="19999418"/>
    <n v="0"/>
  </r>
  <r>
    <s v="2026"/>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99 - MULTIPROVINCIAL"/>
    <s v="(blank)"/>
    <n v="103530905"/>
    <n v="0"/>
  </r>
  <r>
    <s v="2026"/>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99 - MULTIPROVINCIAL"/>
    <s v="(blank)"/>
    <n v="859334004"/>
    <n v="191684463.91000003"/>
  </r>
  <r>
    <s v="2026"/>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99 - MULTIPROVINCIAL"/>
    <s v="(blank)"/>
    <n v="493445000"/>
    <n v="78411033.340000004"/>
  </r>
  <r>
    <s v="2026"/>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99 - MULTIPROVINCIAL"/>
    <s v="(blank)"/>
    <n v="98700000"/>
    <n v="0"/>
  </r>
  <r>
    <s v="2026"/>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99 - MULTIPROVINCIAL"/>
    <s v="(blank)"/>
    <n v="117360000"/>
    <n v="29205018.780000001"/>
  </r>
  <r>
    <s v="2026"/>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99 - MULTIPROVINCIAL"/>
    <s v="(blank)"/>
    <n v="257961000"/>
    <n v="40265744.549999997"/>
  </r>
  <r>
    <s v="2026"/>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99 - MULTIPROVINCIAL"/>
    <s v="(blank)"/>
    <n v="32500000"/>
    <n v="1452245.79"/>
  </r>
  <r>
    <s v="2026"/>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99 - MULTIPROVINCIAL"/>
    <s v="(blank)"/>
    <n v="15500000"/>
    <n v="0"/>
  </r>
  <r>
    <s v="2026"/>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99 - MULTIPROVINCIAL"/>
    <s v="(blank)"/>
    <n v="240000"/>
    <n v="0"/>
  </r>
  <r>
    <s v="2026"/>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99 - MULTIPROVINCIAL"/>
    <s v="(blank)"/>
    <n v="21100000"/>
    <n v="620146.93999999994"/>
  </r>
  <r>
    <s v="2026"/>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99 - MULTIPROVINCIAL"/>
    <s v="(blank)"/>
    <n v="140100000"/>
    <n v="0"/>
  </r>
  <r>
    <s v="2026"/>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99 - MULTIPROVINCIAL"/>
    <s v="(blank)"/>
    <n v="115000000"/>
    <n v="19328597.169999998"/>
  </r>
  <r>
    <s v="2026"/>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99 - MULTIPROVINCIAL"/>
    <s v="(blank)"/>
    <n v="8950000"/>
    <n v="1132364.04"/>
  </r>
  <r>
    <s v="2026"/>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99 - MULTIPROVINCIAL"/>
    <s v="(blank)"/>
    <n v="69700000"/>
    <n v="0"/>
  </r>
  <r>
    <s v="2026"/>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99 - MULTIPROVINCIAL"/>
    <s v="(blank)"/>
    <n v="12950000"/>
    <n v="1980754.96"/>
  </r>
  <r>
    <s v="2026"/>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99 - MULTIPROVINCIAL"/>
    <s v="(blank)"/>
    <n v="33850000"/>
    <n v="0"/>
  </r>
  <r>
    <s v="2026"/>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99 - MULTIPROVINCIAL"/>
    <s v="(blank)"/>
    <n v="9000000"/>
    <n v="4221210.5699999994"/>
  </r>
  <r>
    <s v="2026"/>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99 - MULTIPROVINCIAL"/>
    <s v="(blank)"/>
    <n v="15000000"/>
    <n v="0"/>
  </r>
  <r>
    <s v="2026"/>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99 - MULTIPROVINCIAL"/>
    <s v="(blank)"/>
    <n v="340000"/>
    <n v="427688"/>
  </r>
  <r>
    <s v="2026"/>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99 - MULTIPROVINCIAL"/>
    <s v="(blank)"/>
    <n v="1000000"/>
    <n v="0"/>
  </r>
  <r>
    <s v="2026"/>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99 - MULTIPROVINCIAL"/>
    <s v="(blank)"/>
    <n v="1199173"/>
    <n v="0"/>
  </r>
  <r>
    <s v="2026"/>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99 - MULTIPROVINCIAL"/>
    <s v="(blank)"/>
    <n v="5800000"/>
    <n v="0"/>
  </r>
  <r>
    <s v="2026"/>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99 - MULTIPROVINCIAL"/>
    <s v="(blank)"/>
    <n v="3000000"/>
    <n v="0"/>
  </r>
  <r>
    <s v="2026"/>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99 - MULTIPROVINCIAL"/>
    <s v="(blank)"/>
    <n v="1000000"/>
    <n v="0"/>
  </r>
  <r>
    <s v="2026"/>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99 - MULTIPROVINCIAL"/>
    <s v="(blank)"/>
    <n v="3000000"/>
    <n v="0"/>
  </r>
  <r>
    <s v="2026"/>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99 - MULTIPROVINCIAL"/>
    <s v="(blank)"/>
    <n v="3350000"/>
    <n v="0"/>
  </r>
  <r>
    <s v="2026"/>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99 - MULTIPROVINCIAL"/>
    <s v="(blank)"/>
    <n v="5200000"/>
    <n v="0"/>
  </r>
  <r>
    <s v="2026"/>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99 - MULTIPROVINCIAL"/>
    <s v="(blank)"/>
    <n v="1480000"/>
    <n v="0"/>
  </r>
  <r>
    <s v="2026"/>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99 - MULTIPROVINCIAL"/>
    <s v="(blank)"/>
    <n v="8000000"/>
    <n v="0"/>
  </r>
  <r>
    <s v="2026"/>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99 - MULTIPROVINCIAL"/>
    <s v="(blank)"/>
    <n v="58730000"/>
    <n v="11572214.799999999"/>
  </r>
  <r>
    <s v="2026"/>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99 - MULTIPROVINCIAL"/>
    <s v="(blank)"/>
    <n v="2500000"/>
    <n v="0"/>
  </r>
  <r>
    <s v="2026"/>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99 - MULTIPROVINCIAL"/>
    <s v="(blank)"/>
    <n v="4100000"/>
    <n v="240020.02"/>
  </r>
  <r>
    <s v="2026"/>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99 - MULTIPROVINCIAL"/>
    <s v="(blank)"/>
    <n v="51750000"/>
    <n v="42386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99 - MULTIPROVINCIAL"/>
    <s v="(blank)"/>
    <n v="47433588"/>
    <n v="7200356.4000000004"/>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99 - MULTIPROVINCIAL"/>
    <s v="(blank)"/>
    <n v="6795000"/>
    <n v="42000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7273420"/>
    <n v="1101453.07"/>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99 - MULTIPROVINCIAL"/>
    <s v="(blank)"/>
    <n v="1940000"/>
    <n v="554618.21"/>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1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99 - MULTIPROVINCIAL"/>
    <s v="(blank)"/>
    <n v="1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2531335"/>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212055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3919758"/>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20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99 - MULTIPROVINCIAL"/>
    <s v="(blank)"/>
    <n v="25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99 - MULTIPROVINCIAL"/>
    <s v="(blank)"/>
    <n v="71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99 - MULTIPROVINCIAL"/>
    <s v="(blank)"/>
    <n v="65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2715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5798893"/>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99 - MULTIPROVINCIAL"/>
    <s v="(blank)"/>
    <n v="5976091"/>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99 - MULTIPROVINCIAL"/>
    <s v="(blank)"/>
    <n v="112846406"/>
    <n v="16792123.329999998"/>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99 - MULTIPROVINCIAL"/>
    <s v="(blank)"/>
    <n v="20504902"/>
    <n v="44500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9550118"/>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16137163"/>
    <n v="2539489.96"/>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99 - MULTIPROVINCIAL"/>
    <s v="(blank)"/>
    <n v="9960000"/>
    <n v="2923383.3800000004"/>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90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99 - MULTIPROVINCIAL"/>
    <s v="(blank)"/>
    <n v="2460000"/>
    <n v="6696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99 - MULTIPROVINCIAL"/>
    <s v="(blank)"/>
    <n v="6124203"/>
    <n v="16425.3"/>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99 - MULTIPROVINCIAL"/>
    <s v="(blank)"/>
    <n v="12576210"/>
    <n v="2733281.26"/>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99 - MULTIPROVINCIAL"/>
    <s v="(blank)"/>
    <n v="258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460000"/>
    <n v="26551.5"/>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5184000"/>
    <n v="4480500.7300000004"/>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1000000"/>
    <n v="206382"/>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500000"/>
    <n v="251977.56"/>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99 - MULTIPROVINCIAL"/>
    <s v="(blank)"/>
    <n v="80508"/>
    <n v="22632.400000000001"/>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99 - MULTIPROVINCIAL"/>
    <s v="(blank)"/>
    <n v="55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99 - MULTIPROVINCIAL"/>
    <s v="(blank)"/>
    <n v="50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6304000"/>
    <n v="686884.05"/>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99 - MULTIPROVINCIAL"/>
    <s v="(blank)"/>
    <n v="21080000"/>
    <n v="0"/>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99 - MULTIPROVINCIAL"/>
    <s v="(blank)"/>
    <n v="48385808"/>
    <n v="6934621.7400000002"/>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99 - MULTIPROVINCIAL"/>
    <s v="(blank)"/>
    <n v="17581573"/>
    <n v="1526340"/>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99 - MULTIPROVINCIAL"/>
    <s v="(blank)"/>
    <n v="6404699"/>
    <n v="1054642.56"/>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99 - MULTIPROVINCIAL"/>
    <s v="(blank)"/>
    <n v="6960000"/>
    <n v="1643009.9900000002"/>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99 - MULTIPROVINCIAL"/>
    <s v="(blank)"/>
    <n v="10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99 - MULTIPROVINCIAL"/>
    <s v="(blank)"/>
    <n v="20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99 - MULTIPROVINCIAL"/>
    <s v="(blank)"/>
    <n v="165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99 - MULTIPROVINCIAL"/>
    <s v="(blank)"/>
    <n v="40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99 - MULTIPROVINCIAL"/>
    <s v="(blank)"/>
    <n v="100000"/>
    <n v="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99 - MULTIPROVINCIAL"/>
    <s v="(blank)"/>
    <n v="10620000"/>
    <n v="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99 - MULTIPROVINCIAL"/>
    <s v="(blank)"/>
    <n v="4162809"/>
    <n v="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99 - MULTIPROVINCIAL"/>
    <s v="(blank)"/>
    <n v="300000"/>
    <n v="5015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99 - MULTIPROVINCIAL"/>
    <s v="(blank)"/>
    <n v="900000"/>
    <n v="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99 - MULTIPROVINCIAL"/>
    <s v="(blank)"/>
    <n v="3050000"/>
    <n v="1372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99 - MULTIPROVINCIAL"/>
    <s v="(blank)"/>
    <n v="16368752"/>
    <n v="31470.6"/>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99 - MULTIPROVINCIAL"/>
    <s v="(blank)"/>
    <n v="178727228"/>
    <n v="24832885.909999996"/>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99 - MULTIPROVINCIAL"/>
    <s v="(blank)"/>
    <n v="31601760"/>
    <n v="47400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15695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28339697"/>
    <n v="3708815.4699999997"/>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99 - MULTIPROVINCIAL"/>
    <s v="(blank)"/>
    <n v="12122000"/>
    <n v="1191467.8500000001"/>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2267160"/>
    <n v="176234.66"/>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99 - MULTIPROVINCIAL"/>
    <s v="(blank)"/>
    <n v="9000369"/>
    <n v="365799.7"/>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99 - MULTIPROVINCIAL"/>
    <s v="(blank)"/>
    <n v="4828370"/>
    <n v="156667.92000000001"/>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99 - MULTIPROVINCIAL"/>
    <s v="(blank)"/>
    <n v="8633724"/>
    <n v="1044839.6700000002"/>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99 - MULTIPROVINCIAL"/>
    <s v="(blank)"/>
    <n v="3695000"/>
    <n v="187099"/>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3428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21551910"/>
    <n v="334630.42"/>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9527876"/>
    <n v="917576.2"/>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600000"/>
    <n v="15209"/>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99 - MULTIPROVINCIAL"/>
    <s v="(blank)"/>
    <n v="5665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99 - MULTIPROVINCIAL"/>
    <s v="(blank)"/>
    <n v="550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99 - MULTIPROVINCIAL"/>
    <s v="(blank)"/>
    <n v="100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5904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blank)"/>
    <n v="621175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99 - MULTIPROVINCIAL"/>
    <s v="(blank)"/>
    <n v="338921523"/>
    <n v="5212640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99 - MULTIPROVINCIAL"/>
    <s v="(blank)"/>
    <n v="55211552"/>
    <n v="597712"/>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8912652"/>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46880122"/>
    <n v="7962464.5600000005"/>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99 - MULTIPROVINCIAL"/>
    <s v="(blank)"/>
    <n v="7439154"/>
    <n v="922279.95"/>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8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99 - MULTIPROVINCIAL"/>
    <s v="(blank)"/>
    <n v="15502937"/>
    <n v="445073.39"/>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99 - MULTIPROVINCIAL"/>
    <s v="(blank)"/>
    <n v="365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455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15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65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99 - MULTIPROVINCIAL"/>
    <s v="(blank)"/>
    <n v="567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99 - MULTIPROVINCIAL"/>
    <s v="(blank)"/>
    <n v="2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3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5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99 - MULTIPROVINCIAL"/>
    <s v="(blank)"/>
    <n v="3900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99 - MULTIPROVINCIAL"/>
    <s v="(blank)"/>
    <n v="723858546"/>
    <n v="116949584.52"/>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99 - MULTIPROVINCIAL"/>
    <s v="(blank)"/>
    <n v="157639348"/>
    <n v="7011436.6600000001"/>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blank)"/>
    <n v="828000"/>
    <n v="79659.19"/>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8000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99427530"/>
    <n v="16937448.129999999"/>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99 - MULTIPROVINCIAL"/>
    <s v="(blank)"/>
    <n v="13938480"/>
    <n v="2349931"/>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4500000"/>
    <n v="751465.74"/>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99 - MULTIPROVINCIAL"/>
    <s v="(blank)"/>
    <n v="54000100"/>
    <n v="8395353.290000001"/>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99 - MULTIPROVINCIAL"/>
    <s v="(blank)"/>
    <n v="1250000"/>
    <n v="824838.88"/>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99 - MULTIPROVINCIAL"/>
    <s v="(blank)"/>
    <n v="51750100"/>
    <n v="12722959.460000001"/>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99 - MULTIPROVINCIAL"/>
    <s v="(blank)"/>
    <n v="22200000"/>
    <n v="2766300.6"/>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5300400"/>
    <n v="1059259.05"/>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81659900"/>
    <n v="30201428.539999999"/>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30100000"/>
    <n v="51450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16408531"/>
    <n v="1989832.42"/>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99 - MULTIPROVINCIAL"/>
    <s v="(blank)"/>
    <n v="1500200"/>
    <n v="19234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99 - MULTIPROVINCIAL"/>
    <s v="(blank)"/>
    <n v="3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99 - MULTIPROVINCIAL"/>
    <s v="(blank)"/>
    <n v="20000000"/>
    <n v="247446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99 - MULTIPROVINCIAL"/>
    <s v="(blank)"/>
    <n v="1500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1850000"/>
    <n v="41477"/>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47250100"/>
    <n v="44545"/>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99 - MULTIPROVINCIAL"/>
    <s v="(blank)"/>
    <n v="135850000"/>
    <n v="1091589.8500000001"/>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01 - DISTRITO NACIONAL"/>
    <s v="(blank)"/>
    <n v="74888675"/>
    <n v="6443248.7800000003"/>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02 - AZUA"/>
    <s v="(blank)"/>
    <n v="21578689"/>
    <n v="2516406.94"/>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0 - INDEPENDENCIA"/>
    <s v="(blank)"/>
    <n v="22796552"/>
    <n v="1573913.95"/>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1 - LA ALTAGRACIA"/>
    <s v="(blank)"/>
    <n v="13012862"/>
    <n v="2408014.9"/>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3 - LA VEGA"/>
    <s v="(blank)"/>
    <n v="20588777"/>
    <n v="2815324.7800000003"/>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6 - PEDERNALES"/>
    <s v="(blank)"/>
    <n v="26733494"/>
    <n v="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7 - PERAVIA"/>
    <s v="(blank)"/>
    <n v="16106850"/>
    <n v="3539046.96"/>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1 - SAN CRISTOBAL"/>
    <s v="(blank)"/>
    <n v="31120995"/>
    <n v="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2 - SAN JUAN"/>
    <s v="(blank)"/>
    <n v="13730450"/>
    <n v="2088869.52"/>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5 - SANTIAGO"/>
    <s v="(blank)"/>
    <n v="26733494"/>
    <n v="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7 - VALVERDE"/>
    <s v="(blank)"/>
    <n v="12345902"/>
    <n v="2072320.74"/>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30 - HATO MAYOR"/>
    <s v="(blank)"/>
    <n v="17909138"/>
    <n v="2632375.02"/>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32 - SANTO DOMINGO"/>
    <s v="(blank)"/>
    <n v="72904391"/>
    <n v="10721607.84"/>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99 - MULTIPROVINCIAL"/>
    <s v="(blank)"/>
    <n v="478613423"/>
    <n v="77501639.75999999"/>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01 - DISTRITO NACIONAL"/>
    <s v="(blank)"/>
    <n v="5411087"/>
    <n v="211264.02"/>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02 - AZUA"/>
    <s v="(blank)"/>
    <n v="872129"/>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0 - INDEPENDENCIA"/>
    <s v="(blank)"/>
    <n v="1840110"/>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1 - LA ALTAGRACIA"/>
    <s v="(blank)"/>
    <n v="1967673"/>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3 - LA VEGA"/>
    <s v="(blank)"/>
    <n v="2669210"/>
    <n v="34537.800000000003"/>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7 - PERAVIA"/>
    <s v="(blank)"/>
    <n v="216848"/>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22 - SAN JUAN"/>
    <s v="(blank)"/>
    <n v="2086277"/>
    <n v="26007.38"/>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27 - VALVERDE"/>
    <s v="(blank)"/>
    <n v="1386790"/>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32 - SANTO DOMINGO"/>
    <s v="(blank)"/>
    <n v="41522204"/>
    <n v="110531.36"/>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99 - MULTIPROVINCIAL"/>
    <s v="(blank)"/>
    <n v="85954947"/>
    <n v="3040852.92"/>
  </r>
  <r>
    <s v="2026"/>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99 - MULTIPROVINCIAL"/>
    <s v="(blank)"/>
    <n v="150000"/>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01 - DISTRITO NACIONAL"/>
    <s v="(blank)"/>
    <n v="11124734"/>
    <n v="985073.40999999992"/>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02 - AZUA"/>
    <s v="(blank)"/>
    <n v="2739169"/>
    <n v="384758.64"/>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0 - INDEPENDENCIA"/>
    <s v="(blank)"/>
    <n v="1787697"/>
    <n v="240651.45"/>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1 - LA ALTAGRACIA"/>
    <s v="(blank)"/>
    <n v="2071047"/>
    <n v="368145.68000000005"/>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3 - LA VEGA"/>
    <s v="(blank)"/>
    <n v="2932654"/>
    <n v="430443.38"/>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6 - PEDERNALES"/>
    <s v="(blank)"/>
    <n v="3797800"/>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7 - PERAVIA"/>
    <s v="(blank)"/>
    <n v="2823967"/>
    <n v="541100.43000000005"/>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1 - SAN CRISTOBAL"/>
    <s v="(blank)"/>
    <n v="4421096"/>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2 - SAN JUAN"/>
    <s v="(blank)"/>
    <n v="1760041"/>
    <n v="319368.34999999998"/>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5 - SANTIAGO"/>
    <s v="(blank)"/>
    <n v="3797800"/>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7 - VALVERDE"/>
    <s v="(blank)"/>
    <n v="1734326"/>
    <n v="316818.09999999998"/>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30 - HATO MAYOR"/>
    <s v="(blank)"/>
    <n v="2592081"/>
    <n v="402490.16"/>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32 - SANTO DOMINGO"/>
    <s v="(blank)"/>
    <n v="10747057"/>
    <n v="1639168.9799999997"/>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99 - MULTIPROVINCIAL"/>
    <s v="(blank)"/>
    <n v="66407388"/>
    <n v="11785784.730000006"/>
  </r>
  <r>
    <s v="2026"/>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99 - MULTIPROVINCIAL"/>
    <s v="(blank)"/>
    <n v="31285792"/>
    <n v="3265236.47"/>
  </r>
  <r>
    <s v="2026"/>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99 - MULTIPROVINCIAL"/>
    <s v="(blank)"/>
    <n v="3950000"/>
    <n v="0"/>
  </r>
  <r>
    <s v="2026"/>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99 - MULTIPROVINCIAL"/>
    <s v="(blank)"/>
    <n v="7599999"/>
    <n v="1053150"/>
  </r>
  <r>
    <s v="2026"/>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99 - MULTIPROVINCIAL"/>
    <s v="(blank)"/>
    <n v="1500000"/>
    <n v="0"/>
  </r>
  <r>
    <s v="2026"/>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99 - MULTIPROVINCIAL"/>
    <s v="(blank)"/>
    <n v="23847284"/>
    <n v="754344.92"/>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01 - DISTRITO NACIONAL"/>
    <s v="(blank)"/>
    <n v="50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02 - AZUA"/>
    <s v="(blank)"/>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0 - INDEPENDENCIA"/>
    <s v="(blank)"/>
    <n v="37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1 - LA ALTAGRACIA"/>
    <s v="(blank)"/>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6 - PEDERNALES"/>
    <s v="(blank)"/>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7 - PERAVIA"/>
    <s v="(blank)"/>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1 - SAN CRISTOBAL"/>
    <s v="(blank)"/>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2 - SAN JUAN"/>
    <s v="(blank)"/>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5 - SANTIAGO"/>
    <s v="(blank)"/>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30 - HATO MAYOR"/>
    <s v="(blank)"/>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32 - SANTO DOMINGO"/>
    <s v="(blank)"/>
    <n v="889476"/>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99 - MULTIPROVINCIAL"/>
    <s v="(blank)"/>
    <n v="7400000"/>
    <n v="0"/>
  </r>
  <r>
    <s v="2026"/>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99 - MULTIPROVINCIAL"/>
    <s v="(blank)"/>
    <n v="6227558"/>
    <n v="0"/>
  </r>
  <r>
    <s v="2026"/>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99 - MULTIPROVINCIAL"/>
    <s v="(blank)"/>
    <n v="160565602"/>
    <n v="0"/>
  </r>
  <r>
    <s v="2026"/>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99 - MULTIPROVINCIAL"/>
    <s v="(blank)"/>
    <n v="9999176"/>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01 - DISTRITO NACIONAL"/>
    <s v="(blank)"/>
    <n v="42554395"/>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02 - AZUA"/>
    <s v="(blank)"/>
    <n v="491064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0 - INDEPENDENCIA"/>
    <s v="(blank)"/>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1 - LA ALTAGRACIA"/>
    <s v="(blank)"/>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3 - LA VEGA"/>
    <s v="(blank)"/>
    <n v="13255553"/>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6 - PEDERNALES"/>
    <s v="(blank)"/>
    <n v="8361836"/>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7 - PERAVIA"/>
    <s v="(blank)"/>
    <n v="699993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1 - SAN CRISTOBAL"/>
    <s v="(blank)"/>
    <n v="1030560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2 - SAN JUAN"/>
    <s v="(blank)"/>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5 - SANTIAGO"/>
    <s v="(blank)"/>
    <n v="8361836"/>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7 - VALVERDE"/>
    <s v="(blank)"/>
    <n v="4094202"/>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30 - HATO MAYOR"/>
    <s v="(blank)"/>
    <n v="800730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32 - SANTO DOMINGO"/>
    <s v="(blank)"/>
    <n v="2164119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99 - MULTIPROVINCIAL"/>
    <s v="(blank)"/>
    <n v="12200000"/>
    <n v="0"/>
  </r>
  <r>
    <s v="2026"/>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99 - MULTIPROVINCIAL"/>
    <s v="(blank)"/>
    <n v="1597000"/>
    <n v="0"/>
  </r>
  <r>
    <s v="2026"/>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99 - MULTIPROVINCIAL"/>
    <s v="(blank)"/>
    <n v="1132824"/>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01 - DISTRITO NACIONAL"/>
    <s v="(blank)"/>
    <n v="875616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02 - AZUA"/>
    <s v="(blank)"/>
    <n v="13272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0 - INDEPENDENCIA"/>
    <s v="(blank)"/>
    <n v="155713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1 - LA ALTAGRACIA"/>
    <s v="(blank)"/>
    <n v="27871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3 - LA VEGA"/>
    <s v="(blank)"/>
    <n v="262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6 - PEDERNALES"/>
    <s v="(blank)"/>
    <n v="199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7 - PERAVIA"/>
    <s v="(blank)"/>
    <n v="13272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1 - SAN CRISTOBAL"/>
    <s v="(blank)"/>
    <n v="238896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2 - SAN JUAN"/>
    <s v="(blank)"/>
    <n v="27871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5 - SANTIAGO"/>
    <s v="(blank)"/>
    <n v="199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7 - VALVERDE"/>
    <s v="(blank)"/>
    <n v="15120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30 - HATO MAYOR"/>
    <s v="(blank)"/>
    <n v="159264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32 - SANTO DOMINGO"/>
    <s v="(blank)"/>
    <n v="56366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99 - MULTIPROVINCIAL"/>
    <s v="(blank)"/>
    <n v="2000000"/>
    <n v="0"/>
  </r>
  <r>
    <s v="2026"/>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99 - MULTIPROVINCIAL"/>
    <s v="(blank)"/>
    <n v="2000000"/>
    <n v="0"/>
  </r>
  <r>
    <s v="2026"/>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99 - MULTIPROVINCIAL"/>
    <s v="(blank)"/>
    <n v="10100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01 - DISTRITO NACIONAL"/>
    <s v="(blank)"/>
    <n v="139029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02 - AZUA"/>
    <s v="(blank)"/>
    <n v="4199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0 - INDEPENDENCIA"/>
    <s v="(blank)"/>
    <n v="151601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1 - LA ALTAGRACIA"/>
    <s v="(blank)"/>
    <n v="28602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3 - LA VEGA"/>
    <s v="(blank)"/>
    <n v="20110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6 - PEDERNALES"/>
    <s v="(blank)"/>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7 - PERAVIA"/>
    <s v="(blank)"/>
    <n v="29688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1 - SAN CRISTOBAL"/>
    <s v="(blank)"/>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2 - SAN JUAN"/>
    <s v="(blank)"/>
    <n v="28602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5 - SANTIAGO"/>
    <s v="(blank)"/>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7 - VALVERDE"/>
    <s v="(blank)"/>
    <n v="20110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30 - HATO MAYOR"/>
    <s v="(blank)"/>
    <n v="29688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32 - SANTO DOMINGO"/>
    <s v="(blank)"/>
    <n v="659252"/>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99 - MULTIPROVINCIAL"/>
    <s v="(blank)"/>
    <n v="9789015"/>
    <n v="0"/>
  </r>
  <r>
    <s v="2026"/>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99 - MULTIPROVINCIAL"/>
    <s v="(blank)"/>
    <n v="5180200"/>
    <n v="0"/>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99 - MULTIPROVINCIAL"/>
    <s v="(blank)"/>
    <n v="4290000"/>
    <n v="622666.67000000004"/>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99 - MULTIPROVINCIAL"/>
    <s v="(blank)"/>
    <n v="660000"/>
    <n v="0"/>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99 - MULTIPROVINCIAL"/>
    <s v="(blank)"/>
    <n v="599769"/>
    <n v="94321.23"/>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99 - MULTIPROVINCIAL"/>
    <s v="(blank)"/>
    <n v="3510000"/>
    <n v="540000"/>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99 - MULTIPROVINCIAL"/>
    <s v="(blank)"/>
    <n v="540000"/>
    <n v="0"/>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99 - MULTIPROVINCIAL"/>
    <s v="(blank)"/>
    <n v="495396"/>
    <n v="82566"/>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99 - MULTIPROVINCIAL"/>
    <s v="(blank)"/>
    <n v="3510000"/>
    <n v="540000"/>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99 - MULTIPROVINCIAL"/>
    <s v="(blank)"/>
    <n v="540000"/>
    <n v="0"/>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99 - MULTIPROVINCIAL"/>
    <s v="(blank)"/>
    <n v="489681"/>
    <n v="81681.5"/>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99 - MULTIPROVINCIAL"/>
    <s v="(blank)"/>
    <n v="54665300"/>
    <n v="8102533.3300000001"/>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99 - MULTIPROVINCIAL"/>
    <s v="(blank)"/>
    <n v="8883604"/>
    <n v="5000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99 - MULTIPROVINCIAL"/>
    <s v="(blank)"/>
    <n v="7572479"/>
    <n v="1216992.7599999998"/>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99 - MULTIPROVINCIAL"/>
    <s v="(blank)"/>
    <n v="3600000"/>
    <n v="717122.73"/>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70 - DONACION EXTERNA"/>
    <s v="99 - MULTIPROVINCIAL"/>
    <s v="(blank)"/>
    <n v="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99 - MULTIPROVINCIAL"/>
    <s v="(blank)"/>
    <n v="45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99 - MULTIPROVINCIAL"/>
    <s v="(blank)"/>
    <n v="20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99 - MULTIPROVINCIAL"/>
    <s v="(blank)"/>
    <n v="16800000"/>
    <n v="2637923.04"/>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99 - MULTIPROVINCIAL"/>
    <s v="(blank)"/>
    <n v="5302025"/>
    <n v="1225320.28"/>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99 - MULTIPROVINCIAL"/>
    <s v="(blank)"/>
    <n v="400000"/>
    <n v="22779.99"/>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blank)"/>
    <n v="36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99 - MULTIPROVINCIAL"/>
    <s v="(blank)"/>
    <n v="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99 - MULTIPROVINCIAL"/>
    <s v="(blank)"/>
    <n v="6010000"/>
    <n v="654875.98"/>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70 - DONACION EXTERNA"/>
    <s v="99 - MULTIPROVINCIAL"/>
    <s v="(blank)"/>
    <n v="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99 - MULTIPROVINCIAL"/>
    <s v="(blank)"/>
    <n v="10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99 - MULTIPROVINCIAL"/>
    <s v="(blank)"/>
    <n v="75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70 - DONACION EXTERNA"/>
    <s v="99 - MULTIPROVINCIAL"/>
    <s v="(blank)"/>
    <n v="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99 - MULTIPROVINCIAL"/>
    <s v="(blank)"/>
    <n v="4205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99 - MULTIPROVINCIAL"/>
    <s v="(blank)"/>
    <n v="68736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99 - MULTIPROVINCIAL"/>
    <s v="(blank)"/>
    <n v="6347341"/>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99 - MULTIPROVINCIAL"/>
    <s v="(blank)"/>
    <n v="294005323"/>
    <n v="43993729.560000002"/>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99 - MULTIPROVINCIAL"/>
    <s v="(blank)"/>
    <n v="54699280"/>
    <n v="1311333.33"/>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40889693"/>
    <n v="6665259.5200000014"/>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99 - MULTIPROVINCIAL"/>
    <s v="(blank)"/>
    <n v="18385000"/>
    <n v="2508170.6"/>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356800"/>
    <n v="20390.400000000001"/>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99 - MULTIPROVINCIAL"/>
    <s v="(blank)"/>
    <n v="22600000"/>
    <n v="3752553.5500000003"/>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99 - MULTIPROVINCIAL"/>
    <s v="(blank)"/>
    <n v="1040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99 - MULTIPROVINCIAL"/>
    <s v="(blank)"/>
    <n v="31585455"/>
    <n v="840514.5"/>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99 - MULTIPROVINCIAL"/>
    <s v="(blank)"/>
    <n v="11700000"/>
    <n v="611478.54"/>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6884931"/>
    <n v="459305"/>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90885937"/>
    <n v="1142746.19"/>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35000000"/>
    <n v="43445.32"/>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800000"/>
    <n v="267593"/>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99 - MULTIPROVINCIAL"/>
    <s v="(blank)"/>
    <n v="312975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99 - MULTIPROVINCIAL"/>
    <s v="(blank)"/>
    <n v="4095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99 - MULTIPROVINCIAL"/>
    <s v="(blank)"/>
    <n v="100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99 - MULTIPROVINCIAL"/>
    <s v="(blank)"/>
    <n v="1129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39439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2014855"/>
    <n v="156450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99 - MULTIPROVINCIAL"/>
    <s v="(blank)"/>
    <n v="56315211"/>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99 - MULTIPROVINCIAL"/>
    <s v="(blank)"/>
    <n v="11468425"/>
    <n v="151610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99 - MULTIPROVINCIAL"/>
    <s v="(blank)"/>
    <n v="15958611"/>
    <n v="231880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1425816"/>
    <n v="232569.76"/>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99 - MULTIPROVINCIAL"/>
    <s v="(blank)"/>
    <n v="2970000"/>
    <n v="47435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5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99 - MULTIPROVINCIAL"/>
    <s v="(blank)"/>
    <n v="25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99 - MULTIPROVINCIAL"/>
    <s v="(blank)"/>
    <n v="115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68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12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7700000"/>
    <n v="1094088"/>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25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99 - MULTIPROVINCIAL"/>
    <s v="(blank)"/>
    <n v="14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99 - MULTIPROVINCIAL"/>
    <s v="(blank)"/>
    <n v="8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99 - MULTIPROVINCIAL"/>
    <s v="(blank)"/>
    <n v="3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99 - MULTIPROVINCIAL"/>
    <s v="(blank)"/>
    <n v="3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4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4400000"/>
    <n v="75000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99 - MULTIPROVINCIAL"/>
    <s v="(blank)"/>
    <n v="1897289"/>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blank)"/>
    <n v="130678043"/>
    <n v="18989859.800000001"/>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blank)"/>
    <n v="33170762"/>
    <n v="158171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blank)"/>
    <n v="17944296"/>
    <n v="2895665.87"/>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99 - MULTIPROVINCIAL"/>
    <s v="(blank)"/>
    <n v="18846400"/>
    <n v="2333129.8400000003"/>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10 - FONDO GENERAL"/>
    <s v="99 - MULTIPROVINCIAL"/>
    <s v="(blank)"/>
    <n v="261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99 - MULTIPROVINCIAL"/>
    <s v="(blank)"/>
    <n v="1885600"/>
    <n v="23010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99 - MULTIPROVINCIAL"/>
    <s v="(blank)"/>
    <n v="2000000"/>
    <n v="1274091.33"/>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99 - MULTIPROVINCIAL"/>
    <s v="(blank)"/>
    <n v="1080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99 - MULTIPROVINCIAL"/>
    <s v="(blank)"/>
    <n v="408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10 - FONDO GENERAL"/>
    <s v="99 - MULTIPROVINCIAL"/>
    <s v="(blank)"/>
    <n v="150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99 - MULTIPROVINCIAL"/>
    <s v="(blank)"/>
    <n v="271300"/>
    <n v="28025"/>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99 - MULTIPROVINCIAL"/>
    <s v="(blank)"/>
    <n v="279472"/>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99 - MULTIPROVINCIAL"/>
    <s v="(blank)"/>
    <n v="3622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10 - FONDO GENERAL"/>
    <s v="99 - MULTIPROVINCIAL"/>
    <s v="(blank)"/>
    <n v="108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99 - MULTIPROVINCIAL"/>
    <s v="(blank)"/>
    <n v="55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99 - MULTIPROVINCIAL"/>
    <s v="(blank)"/>
    <n v="5805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99 - MULTIPROVINCIAL"/>
    <s v="(blank)"/>
    <n v="21197800"/>
    <n v="0"/>
  </r>
  <r>
    <s v="2026"/>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99 - MULTIPROVINCIAL"/>
    <s v="(blank)"/>
    <n v="4197310"/>
    <n v="472740"/>
  </r>
  <r>
    <s v="2026"/>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99 - MULTIPROVINCIAL"/>
    <s v="(blank)"/>
    <n v="322870"/>
    <n v="0"/>
  </r>
  <r>
    <s v="2026"/>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99 - MULTIPROVINCIAL"/>
    <s v="(blank)"/>
    <n v="592401"/>
    <n v="71837.440000000002"/>
  </r>
  <r>
    <s v="2026"/>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99 - MULTIPROVINCIAL"/>
    <s v="(blank)"/>
    <n v="126376913"/>
    <n v="19921238.329999998"/>
  </r>
  <r>
    <s v="2026"/>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99 - MULTIPROVINCIAL"/>
    <s v="(blank)"/>
    <n v="30798788"/>
    <n v="1304000"/>
  </r>
  <r>
    <s v="2026"/>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99 - MULTIPROVINCIAL"/>
    <s v="(blank)"/>
    <n v="17302518"/>
    <n v="2722665.89"/>
  </r>
  <r>
    <s v="2026"/>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99 - MULTIPROVINCIAL"/>
    <s v="(blank)"/>
    <n v="9953917"/>
    <n v="1369137.22"/>
  </r>
  <r>
    <s v="2026"/>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99 - MULTIPROVINCIAL"/>
    <s v="(blank)"/>
    <n v="1159188"/>
    <n v="0"/>
  </r>
  <r>
    <s v="2026"/>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99 - MULTIPROVINCIAL"/>
    <s v="(blank)"/>
    <n v="2000000"/>
    <n v="0"/>
  </r>
  <r>
    <s v="2026"/>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99 - MULTIPROVINCIAL"/>
    <s v="(blank)"/>
    <n v="300000"/>
    <n v="0"/>
  </r>
  <r>
    <s v="2026"/>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99 - MULTIPROVINCIAL"/>
    <s v="(blank)"/>
    <n v="6787598"/>
    <n v="683692.2"/>
  </r>
  <r>
    <s v="2026"/>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99 - MULTIPROVINCIAL"/>
    <s v="(blank)"/>
    <n v="3400000"/>
    <n v="470160.57"/>
  </r>
  <r>
    <s v="2026"/>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99 - MULTIPROVINCIAL"/>
    <s v="(blank)"/>
    <n v="3906723"/>
    <n v="298505.82"/>
  </r>
  <r>
    <s v="2026"/>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99 - MULTIPROVINCIAL"/>
    <s v="(blank)"/>
    <n v="2350000"/>
    <n v="0"/>
  </r>
  <r>
    <s v="2026"/>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99 - MULTIPROVINCIAL"/>
    <s v="(blank)"/>
    <n v="754000"/>
    <n v="0"/>
  </r>
  <r>
    <s v="2026"/>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99 - MULTIPROVINCIAL"/>
    <s v="(blank)"/>
    <n v="2320000"/>
    <n v="129000"/>
  </r>
  <r>
    <s v="2026"/>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99 - MULTIPROVINCIAL"/>
    <s v="(blank)"/>
    <n v="566000"/>
    <n v="0"/>
  </r>
  <r>
    <s v="2026"/>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99 - MULTIPROVINCIAL"/>
    <s v="(blank)"/>
    <n v="217950"/>
    <n v="98648"/>
  </r>
  <r>
    <s v="2026"/>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99 - MULTIPROVINCIAL"/>
    <s v="(blank)"/>
    <n v="1900000"/>
    <n v="0"/>
  </r>
  <r>
    <s v="2026"/>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99 - MULTIPROVINCIAL"/>
    <s v="(blank)"/>
    <n v="412100"/>
    <n v="0"/>
  </r>
  <r>
    <s v="2026"/>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99 - MULTIPROVINCIAL"/>
    <s v="(blank)"/>
    <n v="100000"/>
    <n v="0"/>
  </r>
  <r>
    <s v="2026"/>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99 - MULTIPROVINCIAL"/>
    <s v="(blank)"/>
    <n v="12995000"/>
    <n v="2007557.85"/>
  </r>
  <r>
    <s v="2026"/>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99 - MULTIPROVINCIAL"/>
    <s v="(blank)"/>
    <n v="20534329"/>
    <n v="139074.79999999999"/>
  </r>
  <r>
    <s v="2026"/>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99 - MULTIPROVINCIAL"/>
    <s v="(blank)"/>
    <n v="133284214"/>
    <n v="35017536.409999996"/>
  </r>
  <r>
    <s v="2026"/>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99 - MULTIPROVINCIAL"/>
    <s v="(blank)"/>
    <n v="23513680"/>
    <n v="723000"/>
  </r>
  <r>
    <s v="2026"/>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99 - MULTIPROVINCIAL"/>
    <s v="(blank)"/>
    <n v="18649767"/>
    <n v="4590881.41"/>
  </r>
  <r>
    <s v="2026"/>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99 - MULTIPROVINCIAL"/>
    <s v="(blank)"/>
    <n v="8847696"/>
    <n v="1681883.24"/>
  </r>
  <r>
    <s v="2026"/>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99 - MULTIPROVINCIAL"/>
    <s v="(blank)"/>
    <n v="150000"/>
    <n v="0"/>
  </r>
  <r>
    <s v="2026"/>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99 - MULTIPROVINCIAL"/>
    <s v="(blank)"/>
    <n v="3600000"/>
    <n v="599325.52"/>
  </r>
  <r>
    <s v="2026"/>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99 - MULTIPROVINCIAL"/>
    <s v="(blank)"/>
    <n v="5454560"/>
    <n v="532139.68999999994"/>
  </r>
  <r>
    <s v="2026"/>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99 - MULTIPROVINCIAL"/>
    <s v="(blank)"/>
    <n v="2900000"/>
    <n v="650000"/>
  </r>
  <r>
    <s v="2026"/>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99 - MULTIPROVINCIAL"/>
    <s v="(blank)"/>
    <n v="4800000"/>
    <n v="0"/>
  </r>
  <r>
    <s v="2026"/>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99 - MULTIPROVINCIAL"/>
    <s v="(blank)"/>
    <n v="980295"/>
    <n v="549999.18000000005"/>
  </r>
  <r>
    <s v="2026"/>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99 - MULTIPROVINCIAL"/>
    <s v="(blank)"/>
    <n v="300000"/>
    <n v="0"/>
  </r>
  <r>
    <s v="2026"/>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99 - MULTIPROVINCIAL"/>
    <s v="(blank)"/>
    <n v="1870000"/>
    <n v="0"/>
  </r>
  <r>
    <s v="2026"/>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99 - MULTIPROVINCIAL"/>
    <s v="(blank)"/>
    <n v="900000"/>
    <n v="0"/>
  </r>
  <r>
    <s v="2026"/>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99 - MULTIPROVINCIAL"/>
    <s v="(blank)"/>
    <n v="300000"/>
    <n v="0"/>
  </r>
  <r>
    <s v="2026"/>
    <x v="0"/>
    <x v="0"/>
    <x v="0"/>
    <x v="0"/>
    <s v="2 - Poder Ejecutivo"/>
    <s v="0201 - PRESIDENCIA DE LA REPÚBLICA"/>
    <s v="0016 - DIRECCION GENERAL DE DESARROLLO FRONTERIZO"/>
    <s v="4 - SERVICIOS SOCIALES"/>
    <s v="4.5 - Protección social"/>
    <s v="4.5.10 - Asistencia social"/>
    <s v="2.3 - MATERIALES Y SUMINISTROS"/>
    <s v="2.3.4 - PRODUCTOS FARMACÉUTICOS"/>
    <s v="N"/>
    <s v="00 - N/A"/>
    <s v="10 - FONDO GENERAL"/>
    <s v="99 - MULTIPROVINCIAL"/>
    <s v="(blank)"/>
    <n v="0"/>
    <n v="0"/>
  </r>
  <r>
    <s v="2026"/>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99 - MULTIPROVINCIAL"/>
    <s v="(blank)"/>
    <n v="768769"/>
    <n v="0"/>
  </r>
  <r>
    <s v="2026"/>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99 - MULTIPROVINCIAL"/>
    <s v="(blank)"/>
    <n v="90000"/>
    <n v="0"/>
  </r>
  <r>
    <s v="2026"/>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99 - MULTIPROVINCIAL"/>
    <s v="(blank)"/>
    <n v="17070000"/>
    <n v="0"/>
  </r>
  <r>
    <s v="2026"/>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99 - MULTIPROVINCIAL"/>
    <s v="(blank)"/>
    <n v="7150000"/>
    <n v="0"/>
  </r>
  <r>
    <s v="2026"/>
    <x v="0"/>
    <x v="0"/>
    <x v="0"/>
    <x v="0"/>
    <s v="2 - Poder Ejecutivo"/>
    <s v="0201 - PRESIDENCIA DE LA REPÚBLICA"/>
    <s v="0017 - DIRECCIÓN DE DESARROLLO SOCIAL SUPÉRATE"/>
    <s v="4 - SERVICIOS SOCIALES"/>
    <s v="4.5 - Protección social"/>
    <s v="4.5.10 - Asistencia social"/>
    <s v="2.1 - REMUNERACIONES Y CONTRIBUCIONES"/>
    <s v="2.1.1 - REMUNERACIONES"/>
    <s v="N"/>
    <s v="00 - N/A"/>
    <s v="10 - FONDO GENERAL"/>
    <s v="99 - MULTIPROVINCIAL"/>
    <s v="(blank)"/>
    <n v="2370686595"/>
    <n v="344113982.49999994"/>
  </r>
  <r>
    <s v="2026"/>
    <x v="0"/>
    <x v="0"/>
    <x v="0"/>
    <x v="0"/>
    <s v="2 - Poder Ejecutivo"/>
    <s v="0201 - PRESIDENCIA DE LA REPÚBLICA"/>
    <s v="0017 - DIRECCIÓN DE DESARROLLO SOCIAL SUPÉRATE"/>
    <s v="4 - SERVICIOS SOCIALES"/>
    <s v="4.5 - Protección social"/>
    <s v="4.5.10 - Asistencia social"/>
    <s v="2.1 - REMUNERACIONES Y CONTRIBUCIONES"/>
    <s v="2.1.2 - SOBRESUELDOS"/>
    <s v="N"/>
    <s v="00 - N/A"/>
    <s v="10 - FONDO GENERAL"/>
    <s v="99 - MULTIPROVINCIAL"/>
    <s v="(blank)"/>
    <n v="318806692"/>
    <n v="10026450.49"/>
  </r>
  <r>
    <s v="2026"/>
    <x v="0"/>
    <x v="0"/>
    <x v="0"/>
    <x v="0"/>
    <s v="2 - Poder Ejecutivo"/>
    <s v="0201 - PRESIDENCIA DE LA REPÚBLICA"/>
    <s v="0017 - DIRECCIÓN DE DESARROLLO SOCIAL SUPÉRATE"/>
    <s v="4 - SERVICIOS SOCIALES"/>
    <s v="4.5 - Protección social"/>
    <s v="4.5.10 - Asistencia social"/>
    <s v="2.1 - REMUNERACIONES Y CONTRIBUCIONES"/>
    <s v="2.1.5 - CONTRIBUCIONES A LA SEGURIDAD SOCIAL"/>
    <s v="N"/>
    <s v="00 - N/A"/>
    <s v="10 - FONDO GENERAL"/>
    <s v="99 - MULTIPROVINCIAL"/>
    <s v="(blank)"/>
    <n v="323602968"/>
    <n v="52506363.009999998"/>
  </r>
  <r>
    <s v="2026"/>
    <x v="0"/>
    <x v="0"/>
    <x v="0"/>
    <x v="0"/>
    <s v="2 - Poder Ejecutivo"/>
    <s v="0201 - PRESIDENCIA DE LA REPÚBLICA"/>
    <s v="0017 - DIRECCIÓN DE DESARROLLO SOCIAL SUPÉRATE"/>
    <s v="4 - SERVICIOS SOCIALES"/>
    <s v="4.5 - Protección social"/>
    <s v="4.5.10 - Asistencia social"/>
    <s v="2.2 - CONTRATACIÓN DE SERVICIOS"/>
    <s v="2.2.1 - SERVICIOS BÁSICOS"/>
    <s v="N"/>
    <s v="00 - N/A"/>
    <s v="10 - FONDO GENERAL"/>
    <s v="99 - MULTIPROVINCIAL"/>
    <s v="(blank)"/>
    <n v="226355762"/>
    <n v="7339177.7999999998"/>
  </r>
  <r>
    <s v="2026"/>
    <x v="0"/>
    <x v="0"/>
    <x v="0"/>
    <x v="0"/>
    <s v="2 - Poder Ejecutivo"/>
    <s v="0201 - PRESIDENCIA DE LA REPÚBLICA"/>
    <s v="0017 - DIRECCIÓN DE DESARROLLO SOCIAL SUPÉRATE"/>
    <s v="4 - SERVICIOS SOCIALES"/>
    <s v="4.5 - Protección social"/>
    <s v="4.5.10 - Asistencia social"/>
    <s v="2.2 - CONTRATACIÓN DE SERVICIOS"/>
    <s v="2.2.2 - PUBLICIDAD, IMPRESIÓN Y ENCUADERNACIÓN"/>
    <s v="N"/>
    <s v="00 - N/A"/>
    <s v="10 - FONDO GENERAL"/>
    <s v="99 - MULTIPROVINCIAL"/>
    <s v="(blank)"/>
    <n v="12700000"/>
    <n v="0"/>
  </r>
  <r>
    <s v="2026"/>
    <x v="0"/>
    <x v="0"/>
    <x v="0"/>
    <x v="0"/>
    <s v="2 - Poder Ejecutivo"/>
    <s v="0201 - PRESIDENCIA DE LA REPÚBLICA"/>
    <s v="0017 - DIRECCIÓN DE DESARROLLO SOCIAL SUPÉRATE"/>
    <s v="4 - SERVICIOS SOCIALES"/>
    <s v="4.5 - Protección social"/>
    <s v="4.5.10 - Asistencia social"/>
    <s v="2.2 - CONTRATACIÓN DE SERVICIOS"/>
    <s v="2.2.3 - VIÁTICOS"/>
    <s v="N"/>
    <s v="00 - N/A"/>
    <s v="10 - FONDO GENERAL"/>
    <s v="99 - MULTIPROVINCIAL"/>
    <s v="(blank)"/>
    <n v="40000000"/>
    <n v="1425348.97"/>
  </r>
  <r>
    <s v="2026"/>
    <x v="0"/>
    <x v="0"/>
    <x v="0"/>
    <x v="0"/>
    <s v="2 - Poder Ejecutivo"/>
    <s v="0201 - PRESIDENCIA DE LA REPÚBLICA"/>
    <s v="0017 - DIRECCIÓN DE DESARROLLO SOCIAL SUPÉRATE"/>
    <s v="4 - SERVICIOS SOCIALES"/>
    <s v="4.5 - Protección social"/>
    <s v="4.5.10 - Asistencia social"/>
    <s v="2.2 - CONTRATACIÓN DE SERVICIOS"/>
    <s v="2.2.3 - VIÁTICOS"/>
    <s v="N"/>
    <s v="00 - N/A"/>
    <s v="60 - CREDITO EXTERNO"/>
    <s v="99 - MULTIPROVINCIAL"/>
    <s v="(blank)"/>
    <n v="20000000"/>
    <n v="0"/>
  </r>
  <r>
    <s v="2026"/>
    <x v="0"/>
    <x v="0"/>
    <x v="0"/>
    <x v="0"/>
    <s v="2 - Poder Ejecutivo"/>
    <s v="0201 - PRESIDENCIA DE LA REPÚBLICA"/>
    <s v="0017 - DIRECCIÓN DE DESARROLLO SOCIAL SUPÉRATE"/>
    <s v="4 - SERVICIOS SOCIALES"/>
    <s v="4.5 - Protección social"/>
    <s v="4.5.10 - Asistencia social"/>
    <s v="2.2 - CONTRATACIÓN DE SERVICIOS"/>
    <s v="2.2.4 - TRANSPORTE Y ALMACENAJE"/>
    <s v="N"/>
    <s v="00 - N/A"/>
    <s v="10 - FONDO GENERAL"/>
    <s v="99 - MULTIPROVINCIAL"/>
    <s v="(blank)"/>
    <n v="3800000"/>
    <n v="0"/>
  </r>
  <r>
    <s v="2026"/>
    <x v="0"/>
    <x v="0"/>
    <x v="0"/>
    <x v="0"/>
    <s v="2 - Poder Ejecutivo"/>
    <s v="0201 - PRESIDENCIA DE LA REPÚBLICA"/>
    <s v="0017 - DIRECCIÓN DE DESARROLLO SOCIAL SUPÉRATE"/>
    <s v="4 - SERVICIOS SOCIALES"/>
    <s v="4.5 - Protección social"/>
    <s v="4.5.10 - Asistencia social"/>
    <s v="2.2 - CONTRATACIÓN DE SERVICIOS"/>
    <s v="2.2.5 - ALQUILERES Y RENTAS"/>
    <s v="N"/>
    <s v="00 - N/A"/>
    <s v="10 - FONDO GENERAL"/>
    <s v="99 - MULTIPROVINCIAL"/>
    <s v="(blank)"/>
    <n v="82296304"/>
    <n v="3016581.87"/>
  </r>
  <r>
    <s v="2026"/>
    <x v="0"/>
    <x v="0"/>
    <x v="0"/>
    <x v="0"/>
    <s v="2 - Poder Ejecutivo"/>
    <s v="0201 - PRESIDENCIA DE LA REPÚBLICA"/>
    <s v="0017 - DIRECCIÓN DE DESARROLLO SOCIAL SUPÉRATE"/>
    <s v="4 - SERVICIOS SOCIALES"/>
    <s v="4.5 - Protección social"/>
    <s v="4.5.10 - Asistencia social"/>
    <s v="2.2 - CONTRATACIÓN DE SERVICIOS"/>
    <s v="2.2.5 - ALQUILERES Y RENTAS"/>
    <s v="N"/>
    <s v="00 - N/A"/>
    <s v="60 - CREDITO EXTERNO"/>
    <s v="99 - MULTIPROVINCIAL"/>
    <s v="(blank)"/>
    <n v="5000000"/>
    <n v="0"/>
  </r>
  <r>
    <s v="2026"/>
    <x v="0"/>
    <x v="0"/>
    <x v="0"/>
    <x v="0"/>
    <s v="2 - Poder Ejecutivo"/>
    <s v="0201 - PRESIDENCIA DE LA REPÚBLICA"/>
    <s v="0017 - DIRECCIÓN DE DESARROLLO SOCIAL SUPÉRATE"/>
    <s v="4 - SERVICIOS SOCIALES"/>
    <s v="4.5 - Protección social"/>
    <s v="4.5.10 - Asistencia social"/>
    <s v="2.2 - CONTRATACIÓN DE SERVICIOS"/>
    <s v="2.2.6 - SEGUROS"/>
    <s v="N"/>
    <s v="00 - N/A"/>
    <s v="10 - FONDO GENERAL"/>
    <s v="99 - MULTIPROVINCIAL"/>
    <s v="(blank)"/>
    <n v="67600000"/>
    <n v="13873371.329999998"/>
  </r>
  <r>
    <s v="2026"/>
    <x v="0"/>
    <x v="0"/>
    <x v="0"/>
    <x v="0"/>
    <s v="2 - Poder Ejecutivo"/>
    <s v="0201 - PRESIDENCIA DE LA REPÚBLICA"/>
    <s v="0017 - DIRECCIÓN DE DESARROLLO SOCIAL SUPÉRATE"/>
    <s v="4 - SERVICIOS SOCIALES"/>
    <s v="4.5 - Protección social"/>
    <s v="4.5.10 - Asistencia social"/>
    <s v="2.2 - CONTRATACIÓN DE SERVICIOS"/>
    <s v="2.2.7 - SERVICIOS DE CONSERVACIÓN, REPARACIONES MENORES E INSTALACIONES TEMPORALES"/>
    <s v="N"/>
    <s v="00 - N/A"/>
    <s v="10 - FONDO GENERAL"/>
    <s v="99 - MULTIPROVINCIAL"/>
    <s v="(blank)"/>
    <n v="33430000"/>
    <n v="0"/>
  </r>
  <r>
    <s v="2026"/>
    <x v="0"/>
    <x v="0"/>
    <x v="0"/>
    <x v="0"/>
    <s v="2 - Poder Ejecutivo"/>
    <s v="0201 - PRESIDENCIA DE LA REPÚBLICA"/>
    <s v="0017 - DIRECCIÓN DE DESARROLLO SOCIAL SUPÉRATE"/>
    <s v="4 - SERVICIOS SOCIALES"/>
    <s v="4.5 - Protección social"/>
    <s v="4.5.10 - Asistencia social"/>
    <s v="2.2 - CONTRATACIÓN DE SERVICIOS"/>
    <s v="2.2.8 - OTROS SERVICIOS NO INCLUIDOS EN CONCEPTOS ANTERIORES"/>
    <s v="N"/>
    <s v="00 - N/A"/>
    <s v="10 - FONDO GENERAL"/>
    <s v="99 - MULTIPROVINCIAL"/>
    <s v="(blank)"/>
    <n v="95025736"/>
    <n v="0"/>
  </r>
  <r>
    <s v="2026"/>
    <x v="0"/>
    <x v="0"/>
    <x v="0"/>
    <x v="0"/>
    <s v="2 - Poder Ejecutivo"/>
    <s v="0201 - PRESIDENCIA DE LA REPÚBLICA"/>
    <s v="0017 - DIRECCIÓN DE DESARROLLO SOCIAL SUPÉRATE"/>
    <s v="4 - SERVICIOS SOCIALES"/>
    <s v="4.5 - Protección social"/>
    <s v="4.5.10 - Asistencia social"/>
    <s v="2.2 - CONTRATACIÓN DE SERVICIOS"/>
    <s v="2.2.8 - OTROS SERVICIOS NO INCLUIDOS EN CONCEPTOS ANTERIORES"/>
    <s v="N"/>
    <s v="00 - N/A"/>
    <s v="60 - CREDITO EXTERNO"/>
    <s v="99 - MULTIPROVINCIAL"/>
    <s v="(blank)"/>
    <n v="60000000"/>
    <n v="0"/>
  </r>
  <r>
    <s v="2026"/>
    <x v="0"/>
    <x v="0"/>
    <x v="0"/>
    <x v="0"/>
    <s v="2 - Poder Ejecutivo"/>
    <s v="0201 - PRESIDENCIA DE LA REPÚBLICA"/>
    <s v="0017 - DIRECCIÓN DE DESARROLLO SOCIAL SUPÉRATE"/>
    <s v="4 - SERVICIOS SOCIALES"/>
    <s v="4.5 - Protección social"/>
    <s v="4.5.10 - Asistencia social"/>
    <s v="2.2 - CONTRATACIÓN DE SERVICIOS"/>
    <s v="2.2.9 - OTRAS CONTRATACIONES DE SERVICIOS"/>
    <s v="N"/>
    <s v="00 - N/A"/>
    <s v="10 - FONDO GENERAL"/>
    <s v="99 - MULTIPROVINCIAL"/>
    <s v="(blank)"/>
    <n v="21080000"/>
    <n v="0"/>
  </r>
  <r>
    <s v="2026"/>
    <x v="0"/>
    <x v="0"/>
    <x v="0"/>
    <x v="0"/>
    <s v="2 - Poder Ejecutivo"/>
    <s v="0201 - PRESIDENCIA DE LA REPÚBLICA"/>
    <s v="0017 - DIRECCIÓN DE DESARROLLO SOCIAL SUPÉRATE"/>
    <s v="4 - SERVICIOS SOCIALES"/>
    <s v="4.5 - Protección social"/>
    <s v="4.5.10 - Asistencia social"/>
    <s v="2.3 - MATERIALES Y SUMINISTROS"/>
    <s v="2.3.1 - ALIMENTOS Y PRODUCTOS AGROFORESTALES"/>
    <s v="N"/>
    <s v="00 - N/A"/>
    <s v="10 - FONDO GENERAL"/>
    <s v="99 - MULTIPROVINCIAL"/>
    <s v="(blank)"/>
    <n v="77387932"/>
    <n v="0"/>
  </r>
  <r>
    <s v="2026"/>
    <x v="0"/>
    <x v="0"/>
    <x v="0"/>
    <x v="0"/>
    <s v="2 - Poder Ejecutivo"/>
    <s v="0201 - PRESIDENCIA DE LA REPÚBLICA"/>
    <s v="0017 - DIRECCIÓN DE DESARROLLO SOCIAL SUPÉRATE"/>
    <s v="4 - SERVICIOS SOCIALES"/>
    <s v="4.5 - Protección social"/>
    <s v="4.5.10 - Asistencia social"/>
    <s v="2.3 - MATERIALES Y SUMINISTROS"/>
    <s v="2.3.2 - TEXTILES Y VESTUARIOS"/>
    <s v="N"/>
    <s v="00 - N/A"/>
    <s v="10 - FONDO GENERAL"/>
    <s v="99 - MULTIPROVINCIAL"/>
    <s v="(blank)"/>
    <n v="4050000"/>
    <n v="0"/>
  </r>
  <r>
    <s v="2026"/>
    <x v="0"/>
    <x v="0"/>
    <x v="0"/>
    <x v="0"/>
    <s v="2 - Poder Ejecutivo"/>
    <s v="0201 - PRESIDENCIA DE LA REPÚBLICA"/>
    <s v="0017 - DIRECCIÓN DE DESARROLLO SOCIAL SUPÉRATE"/>
    <s v="4 - SERVICIOS SOCIALES"/>
    <s v="4.5 - Protección social"/>
    <s v="4.5.10 - Asistencia social"/>
    <s v="2.3 - MATERIALES Y SUMINISTROS"/>
    <s v="2.3.3 - PAPEL, CARTÓN E IMPRESOS"/>
    <s v="N"/>
    <s v="00 - N/A"/>
    <s v="10 - FONDO GENERAL"/>
    <s v="99 - MULTIPROVINCIAL"/>
    <s v="(blank)"/>
    <n v="4540000"/>
    <n v="0"/>
  </r>
  <r>
    <s v="2026"/>
    <x v="0"/>
    <x v="0"/>
    <x v="0"/>
    <x v="0"/>
    <s v="2 - Poder Ejecutivo"/>
    <s v="0201 - PRESIDENCIA DE LA REPÚBLICA"/>
    <s v="0017 - DIRECCIÓN DE DESARROLLO SOCIAL SUPÉRATE"/>
    <s v="4 - SERVICIOS SOCIALES"/>
    <s v="4.5 - Protección social"/>
    <s v="4.5.10 - Asistencia social"/>
    <s v="2.3 - MATERIALES Y SUMINISTROS"/>
    <s v="2.3.4 - PRODUCTOS FARMACÉUTICOS"/>
    <s v="N"/>
    <s v="00 - N/A"/>
    <s v="10 - FONDO GENERAL"/>
    <s v="99 - MULTIPROVINCIAL"/>
    <s v="(blank)"/>
    <n v="5300000"/>
    <n v="0"/>
  </r>
  <r>
    <s v="2026"/>
    <x v="0"/>
    <x v="0"/>
    <x v="0"/>
    <x v="0"/>
    <s v="2 - Poder Ejecutivo"/>
    <s v="0201 - PRESIDENCIA DE LA REPÚBLICA"/>
    <s v="0017 - DIRECCIÓN DE DESARROLLO SOCIAL SUPÉRATE"/>
    <s v="4 - SERVICIOS SOCIALES"/>
    <s v="4.5 - Protección social"/>
    <s v="4.5.10 - Asistencia social"/>
    <s v="2.3 - MATERIALES Y SUMINISTROS"/>
    <s v="2.3.5 - CUERO, CAUCHO Y PLÁSTICO"/>
    <s v="N"/>
    <s v="00 - N/A"/>
    <s v="10 - FONDO GENERAL"/>
    <s v="99 - MULTIPROVINCIAL"/>
    <s v="(blank)"/>
    <n v="4300000"/>
    <n v="0"/>
  </r>
  <r>
    <s v="2026"/>
    <x v="0"/>
    <x v="0"/>
    <x v="0"/>
    <x v="0"/>
    <s v="2 - Poder Ejecutivo"/>
    <s v="0201 - PRESIDENCIA DE LA REPÚBLICA"/>
    <s v="0017 - DIRECCIÓN DE DESARROLLO SOCIAL SUPÉRATE"/>
    <s v="4 - SERVICIOS SOCIALES"/>
    <s v="4.5 - Protección social"/>
    <s v="4.5.10 - Asistencia social"/>
    <s v="2.3 - MATERIALES Y SUMINISTROS"/>
    <s v="2.3.6 - PRODUCTOS DE MINERALES, METÁLICOS Y NO METÁLICOS"/>
    <s v="N"/>
    <s v="00 - N/A"/>
    <s v="10 - FONDO GENERAL"/>
    <s v="99 - MULTIPROVINCIAL"/>
    <s v="(blank)"/>
    <n v="6450000"/>
    <n v="0"/>
  </r>
  <r>
    <s v="2026"/>
    <x v="0"/>
    <x v="0"/>
    <x v="0"/>
    <x v="0"/>
    <s v="2 - Poder Ejecutivo"/>
    <s v="0201 - PRESIDENCIA DE LA REPÚBLICA"/>
    <s v="0017 - DIRECCIÓN DE DESARROLLO SOCIAL SUPÉRATE"/>
    <s v="4 - SERVICIOS SOCIALES"/>
    <s v="4.5 - Protección social"/>
    <s v="4.5.10 - Asistencia social"/>
    <s v="2.3 - MATERIALES Y SUMINISTROS"/>
    <s v="2.3.7 - COMBUSTIBLES, LUBRICANTES, PRODUCTOS QUÍMICOS Y CONEXOS"/>
    <s v="N"/>
    <s v="00 - N/A"/>
    <s v="10 - FONDO GENERAL"/>
    <s v="99 - MULTIPROVINCIAL"/>
    <s v="(blank)"/>
    <n v="66700000"/>
    <n v="0"/>
  </r>
  <r>
    <s v="2026"/>
    <x v="0"/>
    <x v="0"/>
    <x v="0"/>
    <x v="0"/>
    <s v="2 - Poder Ejecutivo"/>
    <s v="0201 - PRESIDENCIA DE LA REPÚBLICA"/>
    <s v="0017 - DIRECCIÓN DE DESARROLLO SOCIAL SUPÉRATE"/>
    <s v="4 - SERVICIOS SOCIALES"/>
    <s v="4.5 - Protección social"/>
    <s v="4.5.10 - Asistencia social"/>
    <s v="2.3 - MATERIALES Y SUMINISTROS"/>
    <s v="2.3.7 - COMBUSTIBLES, LUBRICANTES, PRODUCTOS QUÍMICOS Y CONEXOS"/>
    <s v="N"/>
    <s v="00 - N/A"/>
    <s v="60 - CREDITO EXTERNO"/>
    <s v="99 - MULTIPROVINCIAL"/>
    <s v="(blank)"/>
    <n v="10000000"/>
    <n v="0"/>
  </r>
  <r>
    <s v="2026"/>
    <x v="0"/>
    <x v="0"/>
    <x v="0"/>
    <x v="0"/>
    <s v="2 - Poder Ejecutivo"/>
    <s v="0201 - PRESIDENCIA DE LA REPÚBLICA"/>
    <s v="0017 - DIRECCIÓN DE DESARROLLO SOCIAL SUPÉRATE"/>
    <s v="4 - SERVICIOS SOCIALES"/>
    <s v="4.5 - Protección social"/>
    <s v="4.5.10 - Asistencia social"/>
    <s v="2.3 - MATERIALES Y SUMINISTROS"/>
    <s v="2.3.9 - PRODUCTOS Y ÚTILES VARIOS"/>
    <s v="N"/>
    <s v="00 - N/A"/>
    <s v="10 - FONDO GENERAL"/>
    <s v="99 - MULTIPROVINCIAL"/>
    <s v="(blank)"/>
    <n v="75330659"/>
    <n v="0"/>
  </r>
  <r>
    <s v="2026"/>
    <x v="0"/>
    <x v="0"/>
    <x v="0"/>
    <x v="0"/>
    <s v="2 - Poder Ejecutivo"/>
    <s v="0201 - PRESIDENCIA DE LA REPÚBLICA"/>
    <s v="0017 - DIRECCIÓN DE DESARROLLO SOCIAL SUPÉRATE"/>
    <s v="4 - SERVICIOS SOCIALES"/>
    <s v="4.5 - Protección social"/>
    <s v="4.5.10 - Asistencia social"/>
    <s v="2.3 - MATERIALES Y SUMINISTROS"/>
    <s v="2.3.9 - PRODUCTOS Y ÚTILES VARIOS"/>
    <s v="N"/>
    <s v="00 - N/A"/>
    <s v="70 - DONACION EXTERNA"/>
    <s v="99 - MULTIPROVINCIAL"/>
    <s v="(blank)"/>
    <n v="7005765"/>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99 - MULTIPROVINCIAL"/>
    <s v="(blank)"/>
    <n v="45203000"/>
    <n v="10130333.33"/>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2 - SOBRESUELDOS"/>
    <s v="N"/>
    <s v="00 - N/A"/>
    <s v="10 - FONDO GENERAL"/>
    <s v="99 - MULTIPROVINCIAL"/>
    <s v="(blank)"/>
    <n v="13462000"/>
    <n v="29400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99 - MULTIPROVINCIAL"/>
    <s v="(blank)"/>
    <n v="6295198"/>
    <n v="861121.75"/>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1 - SERVICIOS BÁSICOS"/>
    <s v="N"/>
    <s v="00 - N/A"/>
    <s v="10 - FONDO GENERAL"/>
    <s v="99 - MULTIPROVINCIAL"/>
    <s v="(blank)"/>
    <n v="125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99 - MULTIPROVINCIAL"/>
    <s v="(blank)"/>
    <n v="1000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3 - VIÁTICOS"/>
    <s v="N"/>
    <s v="00 - N/A"/>
    <s v="10 - FONDO GENERAL"/>
    <s v="99 - MULTIPROVINCIAL"/>
    <s v="(blank)"/>
    <n v="4000000"/>
    <n v="104830.5"/>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99 - MULTIPROVINCIAL"/>
    <s v="(blank)"/>
    <n v="2799999"/>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99 - MULTIPROVINCIAL"/>
    <s v="(blank)"/>
    <n v="140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99 - MULTIPROVINCIAL"/>
    <s v="(blank)"/>
    <n v="2837733"/>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99 - MULTIPROVINCIAL"/>
    <s v="(blank)"/>
    <n v="4751517"/>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99 - MULTIPROVINCIAL"/>
    <s v="(blank)"/>
    <n v="36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99 - MULTIPROVINCIAL"/>
    <s v="(blank)"/>
    <n v="19933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99 - MULTIPROVINCIAL"/>
    <s v="(blank)"/>
    <n v="42857"/>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99 - MULTIPROVINCIAL"/>
    <s v="(blank)"/>
    <n v="7029856"/>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99 - MULTIPROVINCIAL"/>
    <s v="(blank)"/>
    <n v="1865571"/>
    <n v="0"/>
  </r>
  <r>
    <s v="2026"/>
    <x v="0"/>
    <x v="0"/>
    <x v="0"/>
    <x v="0"/>
    <s v="2 - Poder Ejecutivo"/>
    <s v="0201 - PRESIDENCIA DE LA REPÚBLICA"/>
    <s v="0017 - DIRECCIÓN DE DESARROLLO SOCIAL SUPÉRATE"/>
    <s v="4 - SERVICIOS SOCIALES"/>
    <s v="4.6 - Equidad de género"/>
    <s v="4.6.03 - Acciones para una cultura de igualdad de género."/>
    <s v="2.1 - REMUNERACIONES Y CONTRIBUCIONES"/>
    <s v="2.1.1 - REMUNERACIONES"/>
    <s v="N"/>
    <s v="00 - N/A"/>
    <s v="10 - FONDO GENERAL"/>
    <s v="99 - MULTIPROVINCIAL"/>
    <s v="(blank)"/>
    <n v="15300000"/>
    <n v="0"/>
  </r>
  <r>
    <s v="2026"/>
    <x v="0"/>
    <x v="0"/>
    <x v="0"/>
    <x v="0"/>
    <s v="2 - Poder Ejecutivo"/>
    <s v="0201 - PRESIDENCIA DE LA REPÚBLICA"/>
    <s v="0017 - DIRECCIÓN DE DESARROLLO SOCIAL SUPÉRATE"/>
    <s v="4 - SERVICIOS SOCIALES"/>
    <s v="4.6 - Equidad de género"/>
    <s v="4.6.03 - Acciones para una cultura de igualdad de género."/>
    <s v="2.2 - CONTRATACIÓN DE SERVICIOS"/>
    <s v="2.2.5 - ALQUILERES Y RENTAS"/>
    <s v="N"/>
    <s v="00 - N/A"/>
    <s v="10 - FONDO GENERAL"/>
    <s v="99 - MULTIPROVINCIAL"/>
    <s v="(blank)"/>
    <n v="20853500"/>
    <n v="0"/>
  </r>
  <r>
    <s v="2026"/>
    <x v="0"/>
    <x v="0"/>
    <x v="0"/>
    <x v="0"/>
    <s v="2 - Poder Ejecutivo"/>
    <s v="0201 - PRESIDENCIA DE LA REPÚBLICA"/>
    <s v="0017 - DIRECCIÓN DE DESARROLLO SOCIAL SUPÉRATE"/>
    <s v="4 - SERVICIOS SOCIALES"/>
    <s v="4.6 - Equidad de género"/>
    <s v="4.6.03 - Acciones para una cultura de igualdad de género."/>
    <s v="2.3 - MATERIALES Y SUMINISTROS"/>
    <s v="2.3.1 - ALIMENTOS Y PRODUCTOS AGROFORESTALES"/>
    <s v="N"/>
    <s v="00 - N/A"/>
    <s v="10 - FONDO GENERAL"/>
    <s v="99 - MULTIPROVINCIAL"/>
    <s v="(blank)"/>
    <n v="3846500"/>
    <n v="0"/>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99 - MULTIPROVINCIAL"/>
    <s v="(blank)"/>
    <n v="17405792"/>
    <n v="3495000"/>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99 - MULTIPROVINCIAL"/>
    <s v="(blank)"/>
    <n v="3301200"/>
    <n v="427676.25"/>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3 - DIETAS Y GASTOS DE REPRESENTACIÓN"/>
    <s v="N"/>
    <s v="00 - N/A"/>
    <s v="10 - FONDO GENERAL"/>
    <s v="99 - MULTIPROVINCIAL"/>
    <s v="(blank)"/>
    <n v="100000"/>
    <n v="0"/>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99 - MULTIPROVINCIAL"/>
    <s v="(blank)"/>
    <n v="2212011"/>
    <n v="480976.75"/>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99 - MULTIPROVINCIAL"/>
    <s v="(blank)"/>
    <n v="1941000"/>
    <n v="201546.78999999998"/>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99 - MULTIPROVINCIAL"/>
    <s v="(blank)"/>
    <n v="20100000"/>
    <n v="2246486.06"/>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99 - MULTIPROVINCIAL"/>
    <s v="(blank)"/>
    <n v="1200000"/>
    <n v="18447.5"/>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99 - MULTIPROVINCIAL"/>
    <s v="(blank)"/>
    <n v="40000"/>
    <n v="0"/>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99 - MULTIPROVINCIAL"/>
    <s v="(blank)"/>
    <n v="8100000"/>
    <n v="0"/>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99 - MULTIPROVINCIAL"/>
    <s v="(blank)"/>
    <n v="1700000"/>
    <n v="334150.17000000004"/>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blank)"/>
    <n v="923808"/>
    <n v="0"/>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blank)"/>
    <n v="4330000"/>
    <n v="486714.24"/>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99 - MULTIPROVINCIAL"/>
    <s v="(blank)"/>
    <n v="2200000"/>
    <n v="266274.49"/>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99 - MULTIPROVINCIAL"/>
    <s v="(blank)"/>
    <n v="1650000"/>
    <n v="34865"/>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99 - MULTIPROVINCIAL"/>
    <s v="(blank)"/>
    <n v="3600000"/>
    <n v="376620.6"/>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99 - MULTIPROVINCIAL"/>
    <s v="(blank)"/>
    <n v="780000"/>
    <n v="271678.09999999998"/>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99 - MULTIPROVINCIAL"/>
    <s v="(blank)"/>
    <n v="600000"/>
    <n v="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blank)"/>
    <n v="1205000"/>
    <n v="85000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99 - MULTIPROVINCIAL"/>
    <s v="(blank)"/>
    <n v="966943"/>
    <n v="21437.54"/>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1 - REMUNERACIONES"/>
    <s v="N"/>
    <s v="00 - N/A"/>
    <s v="10 - FONDO GENERAL"/>
    <s v="99 - MULTIPROVINCIAL"/>
    <s v="(blank)"/>
    <n v="1190113921"/>
    <n v="136236769.97"/>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2 - SOBRESUELDOS"/>
    <s v="N"/>
    <s v="00 - N/A"/>
    <s v="10 - FONDO GENERAL"/>
    <s v="99 - MULTIPROVINCIAL"/>
    <s v="(blank)"/>
    <n v="0"/>
    <n v="8470744.5600000005"/>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4 - GRATIFICACIONES Y BONIFICACIONES"/>
    <s v="N"/>
    <s v="00 - N/A"/>
    <s v="10 - FONDO GENERAL"/>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5 - CONTRIBUCIONES A LA SEGURIDAD SOCIAL"/>
    <s v="N"/>
    <s v="00 - N/A"/>
    <s v="10 - FONDO GENERAL"/>
    <s v="99 - MULTIPROVINCIAL"/>
    <s v="(blank)"/>
    <n v="129158712"/>
    <n v="20098876.82"/>
  </r>
  <r>
    <s v="2026"/>
    <x v="0"/>
    <x v="0"/>
    <x v="0"/>
    <x v="0"/>
    <s v="2 - Poder Ejecutivo"/>
    <s v="0201 - PRESIDENCIA DE LA REPÚBLICA"/>
    <s v="0018 - DIRECCIÓN DE ASISTENCIA SOCIAL Y ALIMENTACIÓN COMUNITARIA"/>
    <s v="4 - SERVICIOS SOCIALES"/>
    <s v="4.5 - Protección social"/>
    <s v="4.5.10 - Asistencia social"/>
    <s v="2.2 - CONTRATACIÓN DE SERVICIOS"/>
    <s v="2.2.1 - SERVICIOS BÁSICOS"/>
    <s v="N"/>
    <s v="00 - N/A"/>
    <s v="10 - FONDO GENERAL"/>
    <s v="99 - MULTIPROVINCIAL"/>
    <s v="(blank)"/>
    <n v="0"/>
    <n v="3068045.7199999997"/>
  </r>
  <r>
    <s v="2026"/>
    <x v="0"/>
    <x v="0"/>
    <x v="0"/>
    <x v="0"/>
    <s v="2 - Poder Ejecutivo"/>
    <s v="0201 - PRESIDENCIA DE LA REPÚBLICA"/>
    <s v="0018 - DIRECCIÓN DE ASISTENCIA SOCIAL Y ALIMENTACIÓN COMUNITARIA"/>
    <s v="4 - SERVICIOS SOCIALES"/>
    <s v="4.5 - Protección social"/>
    <s v="4.5.10 - Asistencia social"/>
    <s v="2.2 - CONTRATACIÓN DE SERVICIOS"/>
    <s v="2.2.2 - PUBLICIDAD, IMPRESIÓN Y ENCUADERNACIÓN"/>
    <s v="N"/>
    <s v="00 - N/A"/>
    <s v="10 - FONDO GENERAL"/>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3 - VIÁTICOS"/>
    <s v="N"/>
    <s v="00 - N/A"/>
    <s v="10 - FONDO GENERAL"/>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3 - VIÁTICOS"/>
    <s v="N"/>
    <s v="00 - N/A"/>
    <s v="20 - FONDOS CON DESTINO ESPECÍFICO"/>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4 - TRANSPORTE Y ALMACENAJE"/>
    <s v="N"/>
    <s v="00 - N/A"/>
    <s v="10 - FONDO GENERAL"/>
    <s v="99 - MULTIPROVINCIAL"/>
    <s v="(blank)"/>
    <n v="0"/>
    <n v="100000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5 - ALQUILERES Y RENTAS"/>
    <s v="N"/>
    <s v="00 - N/A"/>
    <s v="10 - FONDO GENERAL"/>
    <s v="99 - MULTIPROVINCIAL"/>
    <s v="(blank)"/>
    <n v="0"/>
    <n v="63000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6 - SEGUROS"/>
    <s v="N"/>
    <s v="00 - N/A"/>
    <s v="10 - FONDO GENERAL"/>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7 - SERVICIOS DE CONSERVACIÓN, REPARACIONES MENORES E INSTALACIONES TEMPORALES"/>
    <s v="N"/>
    <s v="00 - N/A"/>
    <s v="10 - FONDO GENERAL"/>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7 - SERVICIOS DE CONSERVACIÓN, REPARACIONES MENORES E INSTALACIONES TEMPORALES"/>
    <s v="N"/>
    <s v="00 - N/A"/>
    <s v="20 - FONDOS CON DESTINO ESPECÍFICO"/>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8 - OTROS SERVICIOS NO INCLUIDOS EN CONCEPTOS ANTERIORES"/>
    <s v="N"/>
    <s v="00 - N/A"/>
    <s v="10 - FONDO GENERAL"/>
    <s v="99 - MULTIPROVINCIAL"/>
    <s v="(blank)"/>
    <n v="0"/>
    <n v="33040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9 - OTRAS CONTRATACIONES DE SERVICIOS"/>
    <s v="N"/>
    <s v="00 - N/A"/>
    <s v="10 - FONDO GENERAL"/>
    <s v="99 - MULTIPROVINCIAL"/>
    <s v="(blank)"/>
    <n v="357653562"/>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9 - OTRAS CONTRATACIONES DE SERVICIOS"/>
    <s v="N"/>
    <s v="00 - N/A"/>
    <s v="20 - FONDOS CON DESTINO ESPECÍFICO"/>
    <s v="99 - MULTIPROVINCIAL"/>
    <s v="(blank)"/>
    <n v="39592079"/>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1 - ALIMENTOS Y PRODUCTOS AGROFORESTALES"/>
    <s v="N"/>
    <s v="00 - N/A"/>
    <s v="10 - FONDO GENERAL"/>
    <s v="99 - MULTIPROVINCIAL"/>
    <s v="(blank)"/>
    <n v="627412777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1 - ALIMENTOS Y PRODUCTOS AGROFORESTALES"/>
    <s v="N"/>
    <s v="00 - N/A"/>
    <s v="20 - FONDOS CON DESTINO ESPECÍFICO"/>
    <s v="99 - MULTIPROVINCIAL"/>
    <s v="(blank)"/>
    <n v="1031221367"/>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1 - ALIMENTOS Y PRODUCTOS AGROFORESTALES"/>
    <s v="N"/>
    <s v="00 - N/A"/>
    <s v="50 - CRÉDITO INTERNO"/>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2 - TEXTILES Y VESTUARIOS"/>
    <s v="N"/>
    <s v="00 - N/A"/>
    <s v="10 - FONDO GENERAL"/>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2 - TEXTILES Y VESTUARIOS"/>
    <s v="N"/>
    <s v="00 - N/A"/>
    <s v="20 - FONDOS CON DESTINO ESPECÍFICO"/>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2 - TEXTILES Y VESTUARIOS"/>
    <s v="N"/>
    <s v="00 - N/A"/>
    <s v="50 - CRÉDITO INTERNO"/>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3 - PAPEL, CARTÓN E IMPRESOS"/>
    <s v="N"/>
    <s v="00 - N/A"/>
    <s v="10 - FONDO GENERAL"/>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3 - PAPEL, CARTÓN E IMPRESOS"/>
    <s v="N"/>
    <s v="00 - N/A"/>
    <s v="20 - FONDOS CON DESTINO ESPECÍFICO"/>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4 - PRODUCTOS FARMACÉUTICOS"/>
    <s v="N"/>
    <s v="00 - N/A"/>
    <s v="10 - FONDO GENERAL"/>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5 - CUERO, CAUCHO Y PLÁSTICO"/>
    <s v="N"/>
    <s v="00 - N/A"/>
    <s v="10 - FONDO GENERAL"/>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5 - CUERO, CAUCHO Y PLÁSTICO"/>
    <s v="N"/>
    <s v="00 - N/A"/>
    <s v="20 - FONDOS CON DESTINO ESPECÍFICO"/>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6 - PRODUCTOS DE MINERALES, METÁLICOS Y NO METÁLICOS"/>
    <s v="N"/>
    <s v="00 - N/A"/>
    <s v="10 - FONDO GENERAL"/>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6 - PRODUCTOS DE MINERALES, METÁLICOS Y NO METÁLICOS"/>
    <s v="N"/>
    <s v="00 - N/A"/>
    <s v="50 - CRÉDITO INTERNO"/>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7 - COMBUSTIBLES, LUBRICANTES, PRODUCTOS QUÍMICOS Y CONEXOS"/>
    <s v="N"/>
    <s v="00 - N/A"/>
    <s v="10 - FONDO GENERAL"/>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9 - PRODUCTOS Y ÚTILES VARIOS"/>
    <s v="N"/>
    <s v="00 - N/A"/>
    <s v="10 - FONDO GENERAL"/>
    <s v="99 - MULTIPROVINCIAL"/>
    <s v="(blank)"/>
    <n v="384574349"/>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9 - PRODUCTOS Y ÚTILES VARIOS"/>
    <s v="N"/>
    <s v="00 - N/A"/>
    <s v="20 - FONDOS CON DESTINO ESPECÍFICO"/>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9 - PRODUCTOS Y ÚTILES VARIOS"/>
    <s v="N"/>
    <s v="00 - N/A"/>
    <s v="50 - CRÉDITO INTERNO"/>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9 - GASTOS FINANCIEROS"/>
    <s v="2.9.5 - GASTOS DE INTERESES, RECARGOS MULTAS Y SANCIONES DE IMPUESTOS Y CONTRIBUCIONES SOCIALES"/>
    <s v="N"/>
    <s v="00 - N/A"/>
    <s v="10 - FONDO GENERAL"/>
    <s v="99 - MULTIPROVINCIAL"/>
    <s v="(blank)"/>
    <n v="0"/>
    <n v="252908.98"/>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99 - MULTIPROVINCIAL"/>
    <s v="(blank)"/>
    <n v="31209834"/>
    <n v="705000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99 - MULTIPROVINCIAL"/>
    <s v="(blank)"/>
    <n v="9781836"/>
    <n v="114150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99 - MULTIPROVINCIAL"/>
    <s v="(blank)"/>
    <n v="4298346"/>
    <n v="1061055.73"/>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99 - MULTIPROVINCIAL"/>
    <s v="(blank)"/>
    <n v="2439000"/>
    <n v="413417.03"/>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99 - MULTIPROVINCIAL"/>
    <s v="(blank)"/>
    <n v="184666"/>
    <n v="10000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99 - MULTIPROVINCIAL"/>
    <s v="(blank)"/>
    <n v="1528287"/>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99 - MULTIPROVINCIAL"/>
    <s v="(blank)"/>
    <n v="36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99 - MULTIPROVINCIAL"/>
    <s v="(blank)"/>
    <n v="10472665"/>
    <n v="2243005.7399999998"/>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99 - MULTIPROVINCIAL"/>
    <s v="(blank)"/>
    <n v="5850000"/>
    <n v="1198904.48"/>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99 - MULTIPROVINCIAL"/>
    <s v="(blank)"/>
    <n v="4400000"/>
    <n v="162769.20000000001"/>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99 - MULTIPROVINCIAL"/>
    <s v="(blank)"/>
    <n v="12484570"/>
    <n v="31152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99 - MULTIPROVINCIAL"/>
    <s v="(blank)"/>
    <n v="48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99 - MULTIPROVINCIAL"/>
    <s v="(blank)"/>
    <n v="20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99 - MULTIPROVINCIAL"/>
    <s v="(blank)"/>
    <n v="20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99 - MULTIPROVINCIAL"/>
    <s v="(blank)"/>
    <n v="5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99 - MULTIPROVINCIAL"/>
    <s v="(blank)"/>
    <n v="3084000"/>
    <n v="72069.490000000005"/>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99 - MULTIPROVINCIAL"/>
    <s v="(blank)"/>
    <n v="6125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99 - MULTIPROVINCIAL"/>
    <s v="(blank)"/>
    <n v="143472333"/>
    <n v="19507633.449999999"/>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99 - MULTIPROVINCIAL"/>
    <s v="(blank)"/>
    <n v="67079600"/>
    <n v="8777000"/>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9763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18942818"/>
    <n v="2852715.8"/>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99 - MULTIPROVINCIAL"/>
    <s v="(blank)"/>
    <n v="6773500"/>
    <n v="1754524.4700000002"/>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001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99 - MULTIPROVINCIAL"/>
    <s v="(blank)"/>
    <n v="15400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99 - MULTIPROVINCIAL"/>
    <s v="(blank)"/>
    <n v="815000"/>
    <n v="24800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99 - MULTIPROVINCIAL"/>
    <s v="(blank)"/>
    <n v="13800000"/>
    <n v="27066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99 - MULTIPROVINCIAL"/>
    <s v="(blank)"/>
    <n v="11431285"/>
    <n v="1689160.72"/>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14775000"/>
    <n v="408672.02"/>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4010000"/>
    <n v="9790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19887472"/>
    <n v="2316458"/>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3730000"/>
    <n v="96731"/>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99 - MULTIPROVINCIAL"/>
    <s v="(blank)"/>
    <n v="3425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99 - MULTIPROVINCIAL"/>
    <s v="(blank)"/>
    <n v="655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99 - MULTIPROVINCIAL"/>
    <s v="(blank)"/>
    <n v="450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99 - MULTIPROVINCIAL"/>
    <s v="(blank)"/>
    <n v="2650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235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6550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99 - MULTIPROVINCIAL"/>
    <s v="(blank)"/>
    <n v="3097000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99 - MULTIPROVINCIAL"/>
    <s v="(blank)"/>
    <n v="114348399"/>
    <n v="16924831.5"/>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99 - MULTIPROVINCIAL"/>
    <s v="(blank)"/>
    <n v="21672654"/>
    <n v="1889064.13"/>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blank)"/>
    <n v="200000"/>
    <n v="13932.8"/>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7947748"/>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14061348"/>
    <n v="2551246.5000000005"/>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99 - MULTIPROVINCIAL"/>
    <s v="(blank)"/>
    <n v="7186800"/>
    <n v="731302.61"/>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200570025"/>
    <n v="424500.01"/>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99 - MULTIPROVINCIAL"/>
    <s v="(blank)"/>
    <n v="270000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99 - MULTIPROVINCIAL"/>
    <s v="(blank)"/>
    <n v="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99 - MULTIPROVINCIAL"/>
    <s v="(blank)"/>
    <n v="5241008"/>
    <n v="836541.58000000007"/>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99 - MULTIPROVINCIAL"/>
    <s v="(blank)"/>
    <n v="6386297"/>
    <n v="1113081.0899999999"/>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100000"/>
    <n v="153325.12"/>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494975"/>
    <n v="306600"/>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4876451"/>
    <n v="621448.16999999993"/>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58912"/>
    <n v="738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99 - MULTIPROVINCIAL"/>
    <s v="(blank)"/>
    <n v="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99 - MULTIPROVINCIAL"/>
    <s v="(blank)"/>
    <n v="77400"/>
    <n v="60576.480000000003"/>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99 - MULTIPROVINCIAL"/>
    <s v="(blank)"/>
    <n v="1692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99 - MULTIPROVINCIAL"/>
    <s v="(blank)"/>
    <n v="50000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7290800"/>
    <n v="889684.74"/>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99 - MULTIPROVINCIAL"/>
    <s v="(blank)"/>
    <n v="7986839"/>
    <n v="347727.92"/>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99 - MULTIPROVINCIAL"/>
    <s v="(blank)"/>
    <n v="277246755"/>
    <n v="42210466.350000001"/>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99 - MULTIPROVINCIAL"/>
    <s v="(blank)"/>
    <n v="65936896"/>
    <n v="352600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38058182"/>
    <n v="6236105.9700000016"/>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99 - MULTIPROVINCIAL"/>
    <s v="(blank)"/>
    <n v="18858266"/>
    <n v="4140897.9"/>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2574250500"/>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99 - MULTIPROVINCIAL"/>
    <s v="(blank)"/>
    <n v="3660395"/>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99 - MULTIPROVINCIAL"/>
    <s v="(blank)"/>
    <n v="11999275"/>
    <n v="496965.18000000005"/>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99 - MULTIPROVINCIAL"/>
    <s v="(blank)"/>
    <n v="21350000"/>
    <n v="2761288.44"/>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3795000"/>
    <n v="513684.19999999995"/>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4802070"/>
    <n v="160950.06"/>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8940420"/>
    <n v="60851.44"/>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700550"/>
    <n v="19185"/>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99 - MULTIPROVINCIAL"/>
    <s v="(blank)"/>
    <n v="1433258"/>
    <n v="295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99 - MULTIPROVINCIAL"/>
    <s v="(blank)"/>
    <n v="612130"/>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99 - MULTIPROVINCIAL"/>
    <s v="(blank)"/>
    <n v="500400"/>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86950"/>
    <n v="1475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9023276"/>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blank)"/>
    <n v="20078712"/>
    <n v="123751.06"/>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99 - MULTIPROVINCIAL"/>
    <s v="(blank)"/>
    <n v="187673500"/>
    <n v="25036754.039999999"/>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99 - MULTIPROVINCIAL"/>
    <s v="(blank)"/>
    <n v="63059000"/>
    <n v="530500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blank)"/>
    <n v="360000"/>
    <n v="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2392000"/>
    <n v="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23818412"/>
    <n v="3286871.73"/>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99 - MULTIPROVINCIAL"/>
    <s v="(blank)"/>
    <n v="15592561"/>
    <n v="3252416.81"/>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345000"/>
    <n v="439508.7"/>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99 - MULTIPROVINCIAL"/>
    <s v="(blank)"/>
    <n v="7422327"/>
    <n v="2251285"/>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99 - MULTIPROVINCIAL"/>
    <s v="(blank)"/>
    <n v="1300000"/>
    <n v="9685.59"/>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99 - MULTIPROVINCIAL"/>
    <s v="(blank)"/>
    <n v="40391705"/>
    <n v="3293104.6999999997"/>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99 - MULTIPROVINCIAL"/>
    <s v="(blank)"/>
    <n v="30240000"/>
    <n v="604871"/>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9707409"/>
    <n v="7592799.1299999999"/>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7090000"/>
    <n v="136600"/>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14518000"/>
    <n v="4251777"/>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240000"/>
    <n v="16406"/>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99 - MULTIPROVINCIAL"/>
    <s v="(blank)"/>
    <n v="625000"/>
    <n v="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99 - MULTIPROVINCIAL"/>
    <s v="(blank)"/>
    <n v="292000"/>
    <n v="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99 - MULTIPROVINCIAL"/>
    <s v="(blank)"/>
    <n v="1000000"/>
    <n v="4484125.08"/>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50000"/>
    <n v="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06873419"/>
    <n v="4970868"/>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99 - MULTIPROVINCIAL"/>
    <s v="(blank)"/>
    <n v="6687774"/>
    <n v="0"/>
  </r>
  <r>
    <s v="2026"/>
    <x v="0"/>
    <x v="0"/>
    <x v="0"/>
    <x v="0"/>
    <s v="2 - Poder Ejecutivo"/>
    <s v="0201 - PRESIDENCIA DE LA REPÚBLICA"/>
    <s v="0033 - ECO5RD"/>
    <s v="3 - PROTECCIÓN DEL MEDIO AMBIENTE"/>
    <s v="3.3 - Cambio Climático"/>
    <s v="3.3.06 - Respuesta y recuperación de desastres climáticos"/>
    <s v="2.1 - REMUNERACIONES Y CONTRIBUCIONES"/>
    <s v="2.1.1 - REMUNERACIONES"/>
    <s v="N"/>
    <s v="00 - N/A"/>
    <s v="10 - FONDO GENERAL"/>
    <s v="99 - MULTIPROVINCIAL"/>
    <s v="(blank)"/>
    <n v="34165000"/>
    <n v="7299383.0199999996"/>
  </r>
  <r>
    <s v="2026"/>
    <x v="0"/>
    <x v="0"/>
    <x v="0"/>
    <x v="0"/>
    <s v="2 - Poder Ejecutivo"/>
    <s v="0201 - PRESIDENCIA DE LA REPÚBLICA"/>
    <s v="0033 - ECO5RD"/>
    <s v="3 - PROTECCIÓN DEL MEDIO AMBIENTE"/>
    <s v="3.3 - Cambio Climático"/>
    <s v="3.3.06 - Respuesta y recuperación de desastres climáticos"/>
    <s v="2.1 - REMUNERACIONES Y CONTRIBUCIONES"/>
    <s v="2.1.2 - SOBRESUELDOS"/>
    <s v="N"/>
    <s v="00 - N/A"/>
    <s v="10 - FONDO GENERAL"/>
    <s v="99 - MULTIPROVINCIAL"/>
    <s v="(blank)"/>
    <n v="5760000"/>
    <n v="0"/>
  </r>
  <r>
    <s v="2026"/>
    <x v="0"/>
    <x v="0"/>
    <x v="0"/>
    <x v="0"/>
    <s v="2 - Poder Ejecutivo"/>
    <s v="0201 - PRESIDENCIA DE LA REPÚBLICA"/>
    <s v="0033 - ECO5RD"/>
    <s v="3 - PROTECCIÓN DEL MEDIO AMBIENTE"/>
    <s v="3.3 - Cambio Climático"/>
    <s v="3.3.06 - Respuesta y recuperación de desastres climáticos"/>
    <s v="2.1 - REMUNERACIONES Y CONTRIBUCIONES"/>
    <s v="2.1.5 - CONTRIBUCIONES A LA SEGURIDAD SOCIAL"/>
    <s v="N"/>
    <s v="00 - N/A"/>
    <s v="10 - FONDO GENERAL"/>
    <s v="99 - MULTIPROVINCIAL"/>
    <s v="(blank)"/>
    <n v="3693496"/>
    <n v="1118762.3700000001"/>
  </r>
  <r>
    <s v="2026"/>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99 - MULTIPROVINCIAL"/>
    <s v="(blank)"/>
    <n v="3000000"/>
    <n v="871042.5"/>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blank)"/>
    <n v="2078981502"/>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blank)"/>
    <n v="1250376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99 - MULTIPROVINCIAL"/>
    <s v="(blank)"/>
    <n v="31680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blank)"/>
    <n v="6934343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99 - MULTIPROVINCIAL"/>
    <s v="(blank)"/>
    <n v="83818000"/>
    <n v="16805914.309999999"/>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99 - MULTIPROVINCIAL"/>
    <s v="(blank)"/>
    <n v="96000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99 - MULTIPROVINCIAL"/>
    <s v="(blank)"/>
    <n v="6480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99 - MULTIPROVINCIAL"/>
    <s v="(blank)"/>
    <n v="175979719"/>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99 - MULTIPROVINCIAL"/>
    <s v="(blank)"/>
    <n v="11701051"/>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99 - MULTIPROVINCIAL"/>
    <s v="(blank)"/>
    <n v="276000"/>
    <n v="7500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99 - MULTIPROVINCIAL"/>
    <s v="(blank)"/>
    <n v="52923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99 - MULTIPROVINCIAL"/>
    <s v="(blank)"/>
    <n v="0"/>
    <n v="1944404"/>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99 - MULTIPROVINCIAL"/>
    <s v="(blank)"/>
    <n v="502000"/>
    <n v="535189"/>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99 - MULTIPROVINCIAL"/>
    <s v="(blank)"/>
    <n v="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99 - MULTIPROVINCIAL"/>
    <s v="(blank)"/>
    <n v="65285558"/>
    <n v="1062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99 - MULTIPROVINCIAL"/>
    <s v="(blank)"/>
    <n v="7066330"/>
    <n v="2406957.62"/>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99 - MULTIPROVINCIAL"/>
    <s v="(blank)"/>
    <n v="778156905"/>
    <n v="113609045.80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99 - MULTIPROVINCIAL"/>
    <s v="(blank)"/>
    <n v="233818935"/>
    <n v="24747696.48"/>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blank)"/>
    <n v="54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33433584"/>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95816398"/>
    <n v="15805422.350000001"/>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99 - MULTIPROVINCIAL"/>
    <s v="(blank)"/>
    <n v="47898283"/>
    <n v="22495565.620000001"/>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99 - MULTIPROVINCIAL"/>
    <s v="(blank)"/>
    <n v="34510056"/>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5700000"/>
    <n v="23364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blank)"/>
    <n v="26985684"/>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99 - MULTIPROVINCIAL"/>
    <s v="(blank)"/>
    <n v="18563793"/>
    <n v="1672522.2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99 - MULTIPROVINCIAL"/>
    <s v="(blank)"/>
    <n v="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blank)"/>
    <n v="4815750"/>
    <n v="125000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99 - MULTIPROVINCIAL"/>
    <s v="(blank)"/>
    <n v="27929915"/>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99 - MULTIPROVINCIAL"/>
    <s v="(blank)"/>
    <n v="52560315"/>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99 - MULTIPROVINCIAL"/>
    <s v="(blank)"/>
    <n v="115864980"/>
    <n v="31319942.719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99 - MULTIPROVINCIAL"/>
    <s v="(blank)"/>
    <n v="120082304"/>
    <n v="10804767.620000001"/>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5000000"/>
    <n v="1223761.1000000001"/>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blank)"/>
    <n v="61200000"/>
    <n v="5603414.8299999991"/>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34721613"/>
    <n v="17504712.649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blank)"/>
    <n v="41518187"/>
    <n v="210150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90000000"/>
    <n v="7899847.8399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blank)"/>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blank)"/>
    <n v="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99 - MULTIPROVINCIAL"/>
    <s v="(blank)"/>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blank)"/>
    <n v="4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99 - MULTIPROVINCIAL"/>
    <s v="(blank)"/>
    <n v="18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blank)"/>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430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blank)"/>
    <n v="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99 - MULTIPROVINCIAL"/>
    <s v="(blank)"/>
    <n v="7000000"/>
    <n v="18408"/>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blank)"/>
    <n v="43200000"/>
    <n v="253409.09"/>
  </r>
  <r>
    <s v="2026"/>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1500000"/>
    <n v="0"/>
  </r>
  <r>
    <s v="2026"/>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2 - AZUA"/>
    <s v="(blank)"/>
    <n v="9527600"/>
    <n v="1527657.2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3 - BAHORUCO"/>
    <s v="(blank)"/>
    <n v="7398500"/>
    <n v="889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4 - BARAHONA"/>
    <s v="(blank)"/>
    <n v="7600000"/>
    <n v="1175914.620000000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5 - DAJABON"/>
    <s v="(blank)"/>
    <n v="8369000"/>
    <n v="1162922.0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6 - DUARTE"/>
    <s v="(blank)"/>
    <n v="9640100"/>
    <n v="12474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7 - ELIAS PINA"/>
    <s v="(blank)"/>
    <n v="7355000"/>
    <n v="1016088.67999999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8 - EL SEIBO"/>
    <s v="(blank)"/>
    <n v="7144000"/>
    <n v="1012645.5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9 - ESPAILLAT"/>
    <s v="(blank)"/>
    <n v="7820000"/>
    <n v="101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0 - INDEPENDENCIA"/>
    <s v="(blank)"/>
    <n v="5500000"/>
    <n v="806920.8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1 - LA ALTAGRACIA"/>
    <s v="(blank)"/>
    <n v="8944332"/>
    <n v="1692690.140000000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2 - LA ROMANA"/>
    <s v="(blank)"/>
    <n v="7674500"/>
    <n v="1182820.9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3 - LA VEGA"/>
    <s v="(blank)"/>
    <n v="6966717"/>
    <n v="953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4 - MARIA TRINIDAD SANCHEZ"/>
    <s v="(blank)"/>
    <n v="9120148"/>
    <n v="1785688.0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5 - MONTE CRISTI"/>
    <s v="(blank)"/>
    <n v="6250000"/>
    <n v="891630.7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6 - PEDERNALES"/>
    <s v="(blank)"/>
    <n v="8788000"/>
    <n v="1232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7 - PERAVIA"/>
    <s v="(blank)"/>
    <n v="8714886"/>
    <n v="1242193.0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8 - PUERTO PLATA"/>
    <s v="(blank)"/>
    <n v="7906500"/>
    <n v="1319951.3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9 - HERMANAS MIRABAL"/>
    <s v="(blank)"/>
    <n v="9395470"/>
    <n v="1367305.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0 - SAMANA"/>
    <s v="(blank)"/>
    <n v="5621900"/>
    <n v="990825.6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1 - SAN CRISTOBAL"/>
    <s v="(blank)"/>
    <n v="7648500"/>
    <n v="1023919.2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2 - SAN JUAN"/>
    <s v="(blank)"/>
    <n v="10042000"/>
    <n v="1411305.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3 - SAN PEDRO DE MACORIS"/>
    <s v="(blank)"/>
    <n v="9992400"/>
    <n v="1287522.0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4 - SANCHEZ RAMIREZ"/>
    <s v="(blank)"/>
    <n v="8537000"/>
    <n v="1175305.9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5 - SANTIAGO"/>
    <s v="(blank)"/>
    <n v="10550000"/>
    <n v="1153787.64999999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6 - SANTIAGO RODRIGUEZ"/>
    <s v="(blank)"/>
    <n v="8650000"/>
    <n v="1246209.9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7 - VALVERDE"/>
    <s v="(blank)"/>
    <n v="6500000"/>
    <n v="103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8 - MONSENOR NOUEL"/>
    <s v="(blank)"/>
    <n v="6000000"/>
    <n v="90002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9 - MONTE PLATA"/>
    <s v="(blank)"/>
    <n v="8404500"/>
    <n v="1204130.58999999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0 - HATO MAYOR"/>
    <s v="(blank)"/>
    <n v="7936000"/>
    <n v="1123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1 - SAN JOSE DE OCOA"/>
    <s v="(blank)"/>
    <n v="6868100"/>
    <n v="9844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2 - SANTO DOMINGO"/>
    <s v="(blank)"/>
    <n v="36200000"/>
    <n v="3840439.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99 - MULTIPROVINCIAL"/>
    <s v="(blank)"/>
    <n v="886706966"/>
    <n v="126117624.3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2 - AZUA"/>
    <s v="(blank)"/>
    <n v="1050000"/>
    <n v="4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3 - BAHORUCO"/>
    <s v="(blank)"/>
    <n v="1360000"/>
    <n v="16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4 - BARAHONA"/>
    <s v="(blank)"/>
    <n v="760000"/>
    <n v="6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5 - DAJABON"/>
    <s v="(blank)"/>
    <n v="4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6 - DUARTE"/>
    <s v="(blank)"/>
    <n v="1412000"/>
    <n v="152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7 - ELIAS PINA"/>
    <s v="(blank)"/>
    <n v="520000"/>
    <n v="2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8 - EL SEIBO"/>
    <s v="(blank)"/>
    <n v="980000"/>
    <n v="3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9 - ESPAILLAT"/>
    <s v="(blank)"/>
    <n v="640000"/>
    <n v="4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0 - INDEPENDENCIA"/>
    <s v="(blank)"/>
    <n v="680000"/>
    <n v="8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1 - LA ALTAGRACIA"/>
    <s v="(blank)"/>
    <n v="1240000"/>
    <n v="10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2 - LA ROMANA"/>
    <s v="(blank)"/>
    <n v="1025500"/>
    <n v="3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3 - LA VEGA"/>
    <s v="(blank)"/>
    <n v="6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4 - MARIA TRINIDAD SANCHEZ"/>
    <s v="(blank)"/>
    <n v="72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5 - MONTE CRISTI"/>
    <s v="(blank)"/>
    <n v="840000"/>
    <n v="4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6 - PEDERNALES"/>
    <s v="(blank)"/>
    <n v="660000"/>
    <n v="6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7 - PERAVIA"/>
    <s v="(blank)"/>
    <n v="440000"/>
    <n v="36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8 - PUERTO PLATA"/>
    <s v="(blank)"/>
    <n v="1800000"/>
    <n v="15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9 - HERMANAS MIRABAL"/>
    <s v="(blank)"/>
    <n v="900000"/>
    <n v="4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0 - SAMANA"/>
    <s v="(blank)"/>
    <n v="6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1 - SAN CRISTOBAL"/>
    <s v="(blank)"/>
    <n v="7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2 - SAN JUAN"/>
    <s v="(blank)"/>
    <n v="580000"/>
    <n v="3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3 - SAN PEDRO DE MACORIS"/>
    <s v="(blank)"/>
    <n v="1222000"/>
    <n v="137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4 - SANCHEZ RAMIREZ"/>
    <s v="(blank)"/>
    <n v="652000"/>
    <n v="42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5 - SANTIAGO"/>
    <s v="(blank)"/>
    <n v="1800000"/>
    <n v="13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6 - SANTIAGO RODRIGUEZ"/>
    <s v="(blank)"/>
    <n v="700000"/>
    <n v="4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7 - VALVERDE"/>
    <s v="(blank)"/>
    <n v="600000"/>
    <n v="2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8 - MONSENOR NOUEL"/>
    <s v="(blank)"/>
    <n v="840000"/>
    <n v="2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9 - MONTE PLATA"/>
    <s v="(blank)"/>
    <n v="8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0 - HATO MAYOR"/>
    <s v="(blank)"/>
    <n v="440000"/>
    <n v="1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1 - SAN JOSE DE OCOA"/>
    <s v="(blank)"/>
    <n v="940000"/>
    <n v="1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2 - SANTO DOMINGO"/>
    <s v="(blank)"/>
    <n v="2200000"/>
    <n v="7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99 - MULTIPROVINCIAL"/>
    <s v="(blank)"/>
    <n v="105175611"/>
    <n v="301023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2 - AZUA"/>
    <s v="(blank)"/>
    <n v="2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3 - BAHORUCO"/>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4 - BARAHO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5 - DAJABON"/>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6 - DUARTE"/>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7 - ELIAS PI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8 - EL SEIBO"/>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9 - ESPAILLAT"/>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0 - INDEPENDENC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2 - LA ROMA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3 - LA VEG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4 - MARIA TRINIDAD SANCHEZ"/>
    <s v="(blank)"/>
    <n v="2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5 - MONTE CRISTI"/>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7 - PERAV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8 - PUERTO PLAT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9 - HERMANAS MIRABAL"/>
    <s v="(blank)"/>
    <n v="2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0 - SAMA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1 - SAN CRISTOBAL"/>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2 - SAN JUAN"/>
    <s v="(blank)"/>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3 - SAN PEDRO DE MACORIS"/>
    <s v="(blank)"/>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4 - SANCHEZ RAMIREZ"/>
    <s v="(blank)"/>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5 - SANTIAGO"/>
    <s v="(blank)"/>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6 - SANTIAGO RODRIGUEZ"/>
    <s v="(blank)"/>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7 - VALVERDE"/>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8 - MONSENOR NOUEL"/>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9 - MONTE PLAT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0 - HATO MAYOR"/>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1 - SAN JOSE DE OCO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2 - SANTO DOMINGO"/>
    <s v="(blank)"/>
    <n v="3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99 - MULTIPROVINCIAL"/>
    <s v="(blank)"/>
    <n v="1215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2 - AZUA"/>
    <s v="(blank)"/>
    <n v="133754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3 - BAHORUCO"/>
    <s v="(blank)"/>
    <n v="909712"/>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4 - BARAHONA"/>
    <s v="(blank)"/>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5 - DAJABON"/>
    <s v="(blank)"/>
    <n v="3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6 - DUARTE"/>
    <s v="(blank)"/>
    <n v="5479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7 - ELIAS PINA"/>
    <s v="(blank)"/>
    <n v="718456"/>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8 - EL SEIBO"/>
    <s v="(blank)"/>
    <n v="1056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9 - ESPAILLAT"/>
    <s v="(blank)"/>
    <n v="88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0 - INDEPENDENCIA"/>
    <s v="(blank)"/>
    <n v="56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1 - LA ALTAGRACIA"/>
    <s v="(blank)"/>
    <n v="335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2 - LA ROMANA"/>
    <s v="(blank)"/>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3 - LA VEGA"/>
    <s v="(blank)"/>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4 - MARIA TRINIDAD SANCHEZ"/>
    <s v="(blank)"/>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5 - MONTE CRISTI"/>
    <s v="(blank)"/>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6 - PEDERNALES"/>
    <s v="(blank)"/>
    <n v="373472"/>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7 - PERAVIA"/>
    <s v="(blank)"/>
    <n v="404516"/>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8 - PUERTO PLATA"/>
    <s v="(blank)"/>
    <n v="5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9 - HERMANAS MIRABAL"/>
    <s v="(blank)"/>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0 - SAMANA"/>
    <s v="(blank)"/>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1 - SAN CRISTOBAL"/>
    <s v="(blank)"/>
    <n v="3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2 - SAN JUAN"/>
    <s v="(blank)"/>
    <n v="8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3 - SAN PEDRO DE MACORIS"/>
    <s v="(blank)"/>
    <n v="10431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4 - SANCHEZ RAMIREZ"/>
    <s v="(blank)"/>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5 - SANTIAGO"/>
    <s v="(blank)"/>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6 - SANTIAGO RODRIGUEZ"/>
    <s v="(blank)"/>
    <n v="6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7 - VALVERDE"/>
    <s v="(blank)"/>
    <n v="6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8 - MONSENOR NOUEL"/>
    <s v="(blank)"/>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9 - MONTE PLATA"/>
    <s v="(blank)"/>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0 - HATO MAYOR"/>
    <s v="(blank)"/>
    <n v="304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1 - SAN JOSE DE OCOA"/>
    <s v="(blank)"/>
    <n v="5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2 - SANTO DOMINGO"/>
    <s v="(blank)"/>
    <n v="10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99 - MULTIPROVINCIAL"/>
    <s v="(blank)"/>
    <n v="73694303"/>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2 - AZUA"/>
    <s v="(blank)"/>
    <n v="1112460"/>
    <n v="206258.530000000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3 - BAHORUCO"/>
    <s v="(blank)"/>
    <n v="811788"/>
    <n v="135372.1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4 - BARAHONA"/>
    <s v="(blank)"/>
    <n v="1400000"/>
    <n v="159534.4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5 - DAJABON"/>
    <s v="(blank)"/>
    <n v="1371000"/>
    <n v="176463.4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6 - DUARTE"/>
    <s v="(blank)"/>
    <n v="1300000"/>
    <n v="190529.9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7 - ELIAS PINA"/>
    <s v="(blank)"/>
    <n v="1200000"/>
    <n v="153865.8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8 - EL SEIBO"/>
    <s v="(blank)"/>
    <n v="1400000"/>
    <n v="136911.1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9 - ESPAILLAT"/>
    <s v="(blank)"/>
    <n v="1400000"/>
    <n v="153994.0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0 - INDEPENDENCIA"/>
    <s v="(blank)"/>
    <n v="1400000"/>
    <n v="110902.0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1 - LA ALTAGRACIA"/>
    <s v="(blank)"/>
    <n v="1150668"/>
    <n v="204934.9900000000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2 - LA ROMANA"/>
    <s v="(blank)"/>
    <n v="1200000"/>
    <n v="163074.1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3 - LA VEGA"/>
    <s v="(blank)"/>
    <n v="1033283"/>
    <n v="145221.7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4 - MARIA TRINIDAD SANCHEZ"/>
    <s v="(blank)"/>
    <n v="1179852"/>
    <n v="195700.9900000000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5 - MONTE CRISTI"/>
    <s v="(blank)"/>
    <n v="1400000"/>
    <n v="111213.4500000000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6 - PEDERNALES"/>
    <s v="(blank)"/>
    <n v="1128528"/>
    <n v="188159.8899999999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7 - PERAVIA"/>
    <s v="(blank)"/>
    <n v="1100000"/>
    <n v="184934.7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8 - PUERTO PLATA"/>
    <s v="(blank)"/>
    <n v="1400000"/>
    <n v="175693.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9 - HERMANAS MIRABAL"/>
    <s v="(blank)"/>
    <n v="1600000"/>
    <n v="206320.0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0 - SAMANA"/>
    <s v="(blank)"/>
    <n v="1128100"/>
    <n v="121305.7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1 - SAN CRISTOBAL"/>
    <s v="(blank)"/>
    <n v="1101500"/>
    <n v="152301.1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2 - SAN JUAN"/>
    <s v="(blank)"/>
    <n v="1300000"/>
    <n v="213091.6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3 - SAN PEDRO DE MACORIS"/>
    <s v="(blank)"/>
    <n v="1300000"/>
    <n v="195639.4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4 - SANCHEZ RAMIREZ"/>
    <s v="(blank)"/>
    <n v="1100000"/>
    <n v="177694.6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5 - SANTIAGO"/>
    <s v="(blank)"/>
    <n v="1800000"/>
    <n v="171542.2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6 - SANTIAGO RODRIGUEZ"/>
    <s v="(blank)"/>
    <n v="1400000"/>
    <n v="154147.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7 - VALVERDE"/>
    <s v="(blank)"/>
    <n v="900000"/>
    <n v="157072.0899999999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8 - MONSENOR NOUEL"/>
    <s v="(blank)"/>
    <n v="1100000"/>
    <n v="137068.4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9 - MONTE PLATA"/>
    <s v="(blank)"/>
    <n v="1400000"/>
    <n v="176001.7899999999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0 - HATO MAYOR"/>
    <s v="(blank)"/>
    <n v="1400000"/>
    <n v="171384.7899999999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1 - SAN JOSE DE OCOA"/>
    <s v="(blank)"/>
    <n v="972560"/>
    <n v="150054.250000000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2 - SANTO DOMINGO"/>
    <s v="(blank)"/>
    <n v="5600000"/>
    <n v="567369.4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99 - MULTIPROVINCIAL"/>
    <s v="(blank)"/>
    <n v="127681864"/>
    <n v="19158289.30000000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2 - AZUA"/>
    <s v="(blank)"/>
    <n v="1400000"/>
    <n v="888140.7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3 - BAHORUCO"/>
    <s v="(blank)"/>
    <n v="1450982"/>
    <n v="24297.30000000000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4 - BARAHONA"/>
    <s v="(blank)"/>
    <n v="930250"/>
    <n v="50675.7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5 - DAJABON"/>
    <s v="(blank)"/>
    <n v="950000"/>
    <n v="113079.5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6 - DUARTE"/>
    <s v="(blank)"/>
    <n v="1100000"/>
    <n v="61720.6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7 - ELIAS PINA"/>
    <s v="(blank)"/>
    <n v="550000"/>
    <n v="7736.9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8 - EL SEIBO"/>
    <s v="(blank)"/>
    <n v="1000000"/>
    <n v="22717.8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9 - ESPAILLAT"/>
    <s v="(blank)"/>
    <n v="2250000"/>
    <n v="89893.48999999999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0 - INDEPENDENCIA"/>
    <s v="(blank)"/>
    <n v="1000000"/>
    <n v="16285.4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1 - LA ALTAGRACIA"/>
    <s v="(blank)"/>
    <n v="850000"/>
    <n v="85567.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2 - LA ROMANA"/>
    <s v="(blank)"/>
    <n v="1150000"/>
    <n v="122507.7900000000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3 - LA VEGA"/>
    <s v="(blank)"/>
    <n v="1350000"/>
    <n v="176336.8899999999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4 - MARIA TRINIDAD SANCHEZ"/>
    <s v="(blank)"/>
    <n v="650000"/>
    <n v="184047.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5 - MONTE CRISTI"/>
    <s v="(blank)"/>
    <n v="1150000"/>
    <n v="100817.3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6 - PEDERNALES"/>
    <s v="(blank)"/>
    <n v="1250000"/>
    <n v="78793.96000000000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7 - PERAVIA"/>
    <s v="(blank)"/>
    <n v="1000000"/>
    <n v="122260.0800000000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8 - PUERTO PLATA"/>
    <s v="(blank)"/>
    <n v="590277"/>
    <n v="1918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9 - HERMANAS MIRABAL"/>
    <s v="(blank)"/>
    <n v="8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0 - SAMANA"/>
    <s v="(blank)"/>
    <n v="600000"/>
    <n v="62328.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1 - SAN CRISTOBAL"/>
    <s v="(blank)"/>
    <n v="1250000"/>
    <n v="226608.5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2 - SAN JUAN"/>
    <s v="(blank)"/>
    <n v="850000"/>
    <n v="18743.65000000000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3 - SAN PEDRO DE MACORIS"/>
    <s v="(blank)"/>
    <n v="850000"/>
    <n v="40605.1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4 - SANCHEZ RAMIREZ"/>
    <s v="(blank)"/>
    <n v="7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5 - SANTIAGO"/>
    <s v="(blank)"/>
    <n v="2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6 - SANTIAGO RODRIGUEZ"/>
    <s v="(blank)"/>
    <n v="850000"/>
    <n v="82301.8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7 - VALVERDE"/>
    <s v="(blank)"/>
    <n v="500000"/>
    <n v="95081.04000000000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8 - MONSENOR NOUEL"/>
    <s v="(blank)"/>
    <n v="750000"/>
    <n v="39608.08999999999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9 - MONTE PLATA"/>
    <s v="(blank)"/>
    <n v="1100000"/>
    <n v="23347.87999999999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0 - HATO MAYOR"/>
    <s v="(blank)"/>
    <n v="750000"/>
    <n v="25620.3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1 - SAN JOSE DE OCOA"/>
    <s v="(blank)"/>
    <n v="720000"/>
    <n v="14756.4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2 - SANTO DOMINGO"/>
    <s v="(blank)"/>
    <n v="1450000"/>
    <n v="296366.7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99 - MULTIPROVINCIAL"/>
    <s v="(blank)"/>
    <n v="49554588"/>
    <n v="17272011.48000000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2 - AZU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3 - BAHORUCO"/>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4 - BARAHO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5 - DAJABON"/>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6 - DUARTE"/>
    <s v="(blank)"/>
    <n v="7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7 - ELIAS PIN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8 - EL SEIBO"/>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9 - ESPAILLAT"/>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0 - INDEPENDENC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2 - LA ROMAN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3 - LA VEG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4 - MARIA TRINIDAD SANCHEZ"/>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5 - MONTE CRISTI"/>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8 - PUERTO PLATA"/>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9 - HERMANAS MIRABAL"/>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0 - SAMANA"/>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1 - SAN CRISTOBAL"/>
    <s v="(blank)"/>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2 - SAN JUAN"/>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3 - SAN PEDRO DE MACORIS"/>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4 - SANCHEZ RAMIREZ"/>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5 - SANTIAGO"/>
    <s v="(blank)"/>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6 - SANTIAGO RODRIGUEZ"/>
    <s v="(blank)"/>
    <n v="11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8 - MONSENOR NOUEL"/>
    <s v="(blank)"/>
    <n v="200367"/>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9 - MONTE PLAT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0 - HATO MAYOR"/>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1 - SAN JOSE DE OCOA"/>
    <s v="(blank)"/>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2 - SANTO DOMINGO"/>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99 - MULTIPROVINCIAL"/>
    <s v="(blank)"/>
    <n v="170724568"/>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2 - AZUA"/>
    <s v="(blank)"/>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3 - BAHORUCO"/>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4 - BARAHONA"/>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5 - DAJABON"/>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6 - DUARTE"/>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7 - ELIAS PIN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8 - EL SEIBO"/>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9 - ESPAILLAT"/>
    <s v="(blank)"/>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0 - INDEPENDENCI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1 - LA ALTAGRACI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2 - LA ROMAN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3 - LA VEG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4 - MARIA TRINIDAD SANCHEZ"/>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5 - MONTE CRISTI"/>
    <s v="(blank)"/>
    <n v="373139"/>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6 - PEDERNALES"/>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7 - PERAVI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8 - PUERTO PLAT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9 - HERMANAS MIRABAL"/>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0 - SAMAN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2 - SAN JUAN"/>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3 - SAN PEDRO DE MACORIS"/>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5 - SANTIAGO"/>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6 - SANTIAGO RODRIGUEZ"/>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7 - VALVERDE"/>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8 - MONSENOR NOUEL"/>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0 - HATO MAYOR"/>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1 - SAN JOSE DE OCOA"/>
    <s v="(blank)"/>
    <n v="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2 - SANTO DOMINGO"/>
    <s v="(blank)"/>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99 - MULTIPROVINCIAL"/>
    <s v="(blank)"/>
    <n v="13581435"/>
    <n v="2231364.3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02 - AZU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08 - EL SEIBO"/>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14 - MARIA TRINIDAD SANCHEZ"/>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15 - MONTE CRISTI"/>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22 - SAN JUAN"/>
    <s v="(blank)"/>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25 - SANTIAGO"/>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30 - HATO MAYOR"/>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99 - MULTIPROVINCIAL"/>
    <s v="(blank)"/>
    <n v="1711924"/>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2 - AZU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3 - BAHORUCO"/>
    <s v="(blank)"/>
    <n v="300000"/>
    <n v="472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4 - BARAHON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8 - EL SEIBO"/>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9 - ESPAILLAT"/>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0 - INDEPENDENCIA"/>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3 - LA VEG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4 - MARIA TRINIDAD SANCHEZ"/>
    <s v="(blank)"/>
    <n v="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7 - PERAVIA"/>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8 - PUERTO PLAT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9 - HERMANAS MIRABAL"/>
    <s v="(blank)"/>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1 - SAN CRISTOBAL"/>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2 - SAN JUAN"/>
    <s v="(blank)"/>
    <n v="7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4 - SANCHEZ RAMIREZ"/>
    <s v="(blank)"/>
    <n v="50000"/>
    <n v="500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5 - SANTIAGO"/>
    <s v="(blank)"/>
    <n v="1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6 - SANTIAGO RODRIGUEZ"/>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9 - MONTE PLAT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31 - SAN JOSE DE OCOA"/>
    <s v="(blank)"/>
    <n v="297782"/>
    <n v="1062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32 - SANTO DOMINGO"/>
    <s v="(blank)"/>
    <n v="6542400"/>
    <n v="1475865.3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99 - MULTIPROVINCIAL"/>
    <s v="(blank)"/>
    <n v="36900652"/>
    <n v="316875.0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99 - MULTIPROVINCIAL"/>
    <s v="(blank)"/>
    <n v="39317276"/>
    <n v="48724744.44999999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2 - AZU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3 - BAHORUCO"/>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4 - BARAHO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5 - DAJABON"/>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6 - DUARTE"/>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8 - EL SEIBO"/>
    <s v="(blank)"/>
    <n v="108814"/>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9 - ESPAILLAT"/>
    <s v="(blank)"/>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0 - INDEPENDENC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1 - LA ALTAGRAC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2 - LA ROMANA"/>
    <s v="(blank)"/>
    <n v="272958"/>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3 - LA VEG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6 - PEDERNALES"/>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7 - PERAVIA"/>
    <s v="(blank)"/>
    <n v="790598"/>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8 - PUERTO PLATA"/>
    <s v="(blank)"/>
    <n v="6935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0 - SAMANA"/>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1 - SAN CRISTOBAL"/>
    <s v="(blank)"/>
    <n v="5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2 - SAN JUAN"/>
    <s v="(blank)"/>
    <n v="1422239"/>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3 - SAN PEDRO DE MACORIS"/>
    <s v="(blank)"/>
    <n v="1925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4 - SANCHEZ RAMIREZ"/>
    <s v="(blank)"/>
    <n v="1161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5 - SANTIAGO"/>
    <s v="(blank)"/>
    <n v="52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7 - VALVERDE"/>
    <s v="(blank)"/>
    <n v="113396"/>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8 - MONSENOR NOUEL"/>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9 - MONTE PLATA"/>
    <s v="(blank)"/>
    <n v="12455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31 - SAN JOSE DE OCOA"/>
    <s v="(blank)"/>
    <n v="175934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32 - SANTO DOMINGO"/>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blank)"/>
    <n v="8934347"/>
    <n v="1301900.90999999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2 - AZUA"/>
    <s v="(blank)"/>
    <n v="1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3 - BAHORUCO"/>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4 - BARAHON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5 - DAJABON"/>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6 - DUARTE"/>
    <s v="(blank)"/>
    <n v="155856"/>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7 - ELIAS PIN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8 - EL SEIBO"/>
    <s v="(blank)"/>
    <n v="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9 - ESPAILLAT"/>
    <s v="(blank)"/>
    <n v="611607"/>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0 - INDEPENDENCI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1 - LA ALTAGRACIA"/>
    <s v="(blank)"/>
    <n v="10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2 - LA ROMANA"/>
    <s v="(blank)"/>
    <n v="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3 - LA VEGA"/>
    <s v="(blank)"/>
    <n v="382442"/>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4 - MARIA TRINIDAD SANCHEZ"/>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5 - MONTE CRISTI"/>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6 - PEDERNALES"/>
    <s v="(blank)"/>
    <n v="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7 - PERAVIA"/>
    <s v="(blank)"/>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8 - PUERTO PLAT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9 - HERMANAS MIRABAL"/>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0 - SAMANA"/>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1 - SAN CRISTOBAL"/>
    <s v="(blank)"/>
    <n v="251674"/>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2 - SAN JUAN"/>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3 - SAN PEDRO DE MACORIS"/>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4 - SANCHEZ RAMIREZ"/>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5 - SANTIAGO"/>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6 - SANTIAGO RODRIGUEZ"/>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7 - VALVERDE"/>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8 - MONSENOR NOUEL"/>
    <s v="(blank)"/>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9 - MONTE PLATA"/>
    <s v="(blank)"/>
    <n v="1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0 - HATO MAYOR"/>
    <s v="(blank)"/>
    <n v="325456"/>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1 - SAN JOSE DE OCO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2 - SANTO DOMINGO"/>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99 - MULTIPROVINCIAL"/>
    <s v="(blank)"/>
    <n v="7076598"/>
    <n v="3840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2 - AZUA"/>
    <s v="(blank)"/>
    <n v="7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3 - BAHORUCO"/>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4 - BARAHO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7 - ELIAS PINA"/>
    <s v="(blank)"/>
    <n v="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8 - EL SEIBO"/>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9 - ESPAILLAT"/>
    <s v="(blank)"/>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0 - INDEPENDENC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1 - LA ALTAGRACI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2 - LA ROMAN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4 - MARIA TRINIDAD SANCHEZ"/>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5 - MONTE CRISTI"/>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7 - PERAVIA"/>
    <s v="(blank)"/>
    <n v="15307"/>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9 - HERMANAS MIRABAL"/>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1 - SAN CRISTOBAL"/>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2 - SAN JUAN"/>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3 - SAN PEDRO DE MACORIS"/>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5 - SANTIAGO"/>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7 - VALVERDE"/>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8 - MONSENOR NOUEL"/>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9 - MONTE PLATA"/>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30 - HATO MAYOR"/>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32 - SANTO DOMINGO"/>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99 - MULTIPROVINCIAL"/>
    <s v="(blank)"/>
    <n v="1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2 - AZUA"/>
    <s v="(blank)"/>
    <n v="52534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3 - BAHORUCO"/>
    <s v="(blank)"/>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4 - BARAHO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5 - DAJABON"/>
    <s v="(blank)"/>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6 - DUARTE"/>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7 - ELIAS PINA"/>
    <s v="(blank)"/>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8 - EL SEIBO"/>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9 - ESPAILLAT"/>
    <s v="(blank)"/>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0 - INDEPENDENC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1 - LA ALTAGRAC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2 - LA ROMA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3 - LA VEG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4 - MARIA TRINIDAD SANCHEZ"/>
    <s v="(blank)"/>
    <n v="4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5 - MONTE CRISTI"/>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6 - PEDERNALES"/>
    <s v="(blank)"/>
    <n v="7213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7 - PERAVI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8 - PUERTO PLAT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0 - SAMAN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1 - SAN CRISTOBAL"/>
    <s v="(blank)"/>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2 - SAN JUAN"/>
    <s v="(blank)"/>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3 - SAN PEDRO DE MACORIS"/>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4 - SANCHEZ RAMIREZ"/>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5 - SANTIAGO"/>
    <s v="(blank)"/>
    <n v="5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6 - SANTIAGO RODRIGUEZ"/>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8 - MONSENOR NOUEL"/>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9 - MONTE PLATA"/>
    <s v="(blank)"/>
    <n v="5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0 - HATO MAYOR"/>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1 - SAN JOSE DE OCO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2 - SANTO DOMINGO"/>
    <s v="(blank)"/>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99 - MULTIPROVINCIAL"/>
    <s v="(blank)"/>
    <n v="1665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06 - DUARTE"/>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09 - ESPAILLAT"/>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12 - LA ROMA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2 - SAN JUAN"/>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5 - SANTIAGO"/>
    <s v="(blank)"/>
    <n v="68221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7 - VALVERDE"/>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9 - MONTE PLATA"/>
    <s v="(blank)"/>
    <n v="227967"/>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30 - HATO MAYOR"/>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32 - SANTO DOMINGO"/>
    <s v="(blank)"/>
    <n v="357595"/>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99 - MULTIPROVINCIAL"/>
    <s v="(blank)"/>
    <n v="92198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3 - BAHORUCO"/>
    <s v="(blank)"/>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4 - BARAHONA"/>
    <s v="(blank)"/>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7 - ELIAS PINA"/>
    <s v="(blank)"/>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0 - INDEPENDENCIA"/>
    <s v="(blank)"/>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1 - LA ALTAGRAC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3 - LA VEG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4 - MARIA TRINIDAD SANCHEZ"/>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7 - PERAVI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1 - SAN CRISTOBAL"/>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2 - SAN JUAN"/>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4 - SANCHEZ RAMIREZ"/>
    <s v="(blank)"/>
    <n v="1635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5 - SANTIAGO"/>
    <s v="(blank)"/>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8 - MONSENOR NOUEL"/>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30 - HATO MAYOR"/>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99 - MULTIPROVINCIAL"/>
    <s v="(blank)"/>
    <n v="2030358"/>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3 - BAHORUCO"/>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4 - BARAHON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5 - DAJABON"/>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7 - ELIAS PIN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9 - ESPAILLAT"/>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0 - INDEPENDENCI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1 - LA ALTAGRACIA"/>
    <s v="(blank)"/>
    <n v="135075"/>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3 - LA VEG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4 - MARIA TRINIDAD SANCHEZ"/>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1 - SAN CRISTOBAL"/>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5 - SANTIAGO"/>
    <s v="(blank)"/>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8 - MONSENOR NOUEL"/>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31 - SAN JOSE DE OCO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99 - MULTIPROVINCIAL"/>
    <s v="(blank)"/>
    <n v="885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2 - AZU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3 - BAHORUCO"/>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6 - DUARTE"/>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9 - ESPAILLAT"/>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14 - MARIA TRINIDAD SANCHEZ"/>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21 - SAN CRISTOBAL"/>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99 - MULTIPROVINCIAL"/>
    <s v="(blank)"/>
    <n v="50491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2 - AZUA"/>
    <s v="(blank)"/>
    <n v="2650000"/>
    <n v="91214"/>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3 - BAHORUCO"/>
    <s v="(blank)"/>
    <n v="1500000"/>
    <n v="1000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4 - BARAHONA"/>
    <s v="(blank)"/>
    <n v="1050000"/>
    <n v="91707.49"/>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5 - DAJABON"/>
    <s v="(blank)"/>
    <n v="1098054"/>
    <n v="45041"/>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6 - DUARTE"/>
    <s v="(blank)"/>
    <n v="950000"/>
    <n v="36100.80000000000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7 - ELIAS PINA"/>
    <s v="(blank)"/>
    <n v="1200000"/>
    <n v="223319.99999999997"/>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8 - EL SEIBO"/>
    <s v="(blank)"/>
    <n v="800000"/>
    <n v="13809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9 - ESPAILLAT"/>
    <s v="(blank)"/>
    <n v="2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0 - INDEPENDENCIA"/>
    <s v="(blank)"/>
    <n v="1443043"/>
    <n v="1054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1 - LA ALTAGRACIA"/>
    <s v="(blank)"/>
    <n v="1650000"/>
    <n v="1087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2 - LA ROMANA"/>
    <s v="(blank)"/>
    <n v="12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3 - LA VEGA"/>
    <s v="(blank)"/>
    <n v="9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4 - MARIA TRINIDAD SANCHEZ"/>
    <s v="(blank)"/>
    <n v="1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5 - MONTE CRISTI"/>
    <s v="(blank)"/>
    <n v="1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6 - PEDERNALES"/>
    <s v="(blank)"/>
    <n v="1500000"/>
    <n v="39979.9"/>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7 - PERAVIA"/>
    <s v="(blank)"/>
    <n v="1000000"/>
    <n v="93046.099999999991"/>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8 - PUERTO PLATA"/>
    <s v="(blank)"/>
    <n v="1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9 - HERMANAS MIRABAL"/>
    <s v="(blank)"/>
    <n v="1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0 - SAMANA"/>
    <s v="(blank)"/>
    <n v="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1 - SAN CRISTOBAL"/>
    <s v="(blank)"/>
    <n v="1000000"/>
    <n v="22022.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2 - SAN JUAN"/>
    <s v="(blank)"/>
    <n v="2250000"/>
    <n v="37618.850000000006"/>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3 - SAN PEDRO DE MACORIS"/>
    <s v="(blank)"/>
    <n v="8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4 - SANCHEZ RAMIREZ"/>
    <s v="(blank)"/>
    <n v="1000000"/>
    <n v="420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5 - SANTIAGO"/>
    <s v="(blank)"/>
    <n v="1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6 - SANTIAGO RODRIGUEZ"/>
    <s v="(blank)"/>
    <n v="1200000"/>
    <n v="10935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7 - VALVERDE"/>
    <s v="(blank)"/>
    <n v="700000"/>
    <n v="1636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8 - MONSENOR NOUEL"/>
    <s v="(blank)"/>
    <n v="1000000"/>
    <n v="9459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9 - MONTE PLATA"/>
    <s v="(blank)"/>
    <n v="1500004"/>
    <n v="90562.01"/>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0 - HATO MAYOR"/>
    <s v="(blank)"/>
    <n v="9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1 - SAN JOSE DE OCOA"/>
    <s v="(blank)"/>
    <n v="800000"/>
    <n v="7499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2 - SANTO DOMINGO"/>
    <s v="(blank)"/>
    <n v="2000000"/>
    <n v="1000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99 - MULTIPROVINCIAL"/>
    <s v="(blank)"/>
    <n v="45995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2 - AZUA"/>
    <s v="(blank)"/>
    <n v="9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3 - BAHORUCO"/>
    <s v="(blank)"/>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4 - BARAHONA"/>
    <s v="(blank)"/>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5 - DAJABON"/>
    <s v="(blank)"/>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6 - DUARTE"/>
    <s v="(blank)"/>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7 - ELIAS PINA"/>
    <s v="(blank)"/>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8 - EL SEIBO"/>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9 - ESPAILLAT"/>
    <s v="(blank)"/>
    <n v="3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0 - INDEPENDENCIA"/>
    <s v="(blank)"/>
    <n v="6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1 - LA ALTAGRACIA"/>
    <s v="(blank)"/>
    <n v="5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2 - LA ROMANA"/>
    <s v="(blank)"/>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3 - LA VEGA"/>
    <s v="(blank)"/>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4 - MARIA TRINIDAD SANCHEZ"/>
    <s v="(blank)"/>
    <n v="180567"/>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5 - MONTE CRISTI"/>
    <s v="(blank)"/>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6 - PEDERNALES"/>
    <s v="(blank)"/>
    <n v="4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7 - PERAVIA"/>
    <s v="(blank)"/>
    <n v="640277"/>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8 - PUERTO PLAT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9 - HERMANAS MIRABAL"/>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0 - SAMANA"/>
    <s v="(blank)"/>
    <n v="9362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1 - SAN CRISTOBAL"/>
    <s v="(blank)"/>
    <n v="9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2 - SAN JUAN"/>
    <s v="(blank)"/>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3 - SAN PEDRO DE MACORIS"/>
    <s v="(blank)"/>
    <n v="100623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4 - SANCHEZ RAMIREZ"/>
    <s v="(blank)"/>
    <n v="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5 - SANTIAGO"/>
    <s v="(blank)"/>
    <n v="30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6 - SANTIAGO RODRIGUEZ"/>
    <s v="(blank)"/>
    <n v="11704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7 - VALVERDE"/>
    <s v="(blank)"/>
    <n v="2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8 - MONSENOR NOUEL"/>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9 - MONTE PLATA"/>
    <s v="(blank)"/>
    <n v="1699996"/>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0 - HATO MAYOR"/>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1 - SAN JOSE DE OCOA"/>
    <s v="(blank)"/>
    <n v="6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2 - SANTO DOMINGO"/>
    <s v="(blank)"/>
    <n v="1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99 - MULTIPROVINCIAL"/>
    <s v="(blank)"/>
    <n v="120003050"/>
    <n v="17464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1 - REMUNERACIONES"/>
    <s v="N"/>
    <s v="00 - N/A"/>
    <s v="10 - FONDO GENERAL"/>
    <s v="99 - MULTIPROVINCIAL"/>
    <s v="(blank)"/>
    <n v="26806000"/>
    <n v="493800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1 - REMUNERACIONES"/>
    <s v="N"/>
    <s v="00 - N/A"/>
    <s v="20 - FONDOS CON DESTINO ESPECÍFICO"/>
    <s v="99 - MULTIPROVINCIAL"/>
    <s v="(blank)"/>
    <n v="26306404"/>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2 - SOBRESUELDOS"/>
    <s v="N"/>
    <s v="00 - N/A"/>
    <s v="10 - FONDO GENERAL"/>
    <s v="99 - MULTIPROVINCIAL"/>
    <s v="(blank)"/>
    <n v="428000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3 - DIETAS Y GASTOS DE REPRESENTACIÓN"/>
    <s v="N"/>
    <s v="00 - N/A"/>
    <s v="10 - FONDO GENERAL"/>
    <s v="99 - MULTIPROVINCIAL"/>
    <s v="(blank)"/>
    <n v="40500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4 - GRATIFICACIONES Y BONIFICACIONES"/>
    <s v="N"/>
    <s v="00 - N/A"/>
    <s v="10 - FONDO GENERAL"/>
    <s v="99 - MULTIPROVINCIAL"/>
    <s v="(blank)"/>
    <n v="406200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5 - CONTRIBUCIONES A LA SEGURIDAD SOCIAL"/>
    <s v="N"/>
    <s v="00 - N/A"/>
    <s v="10 - FONDO GENERAL"/>
    <s v="99 - MULTIPROVINCIAL"/>
    <s v="(blank)"/>
    <n v="3784538"/>
    <n v="747784.06"/>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5 - CONTRIBUCIONES A LA SEGURIDAD SOCIAL"/>
    <s v="N"/>
    <s v="00 - N/A"/>
    <s v="20 - FONDOS CON DESTINO ESPECÍFICO"/>
    <s v="99 - MULTIPROVINCIAL"/>
    <s v="(blank)"/>
    <n v="3693600"/>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2 - PUBLICIDAD, IMPRESIÓN Y ENCUADERNACIÓN"/>
    <s v="N"/>
    <s v="00 - N/A"/>
    <s v="10 - FONDO GENERAL"/>
    <s v="99 - MULTIPROVINCIAL"/>
    <s v="(blank)"/>
    <n v="597379"/>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3 - VIÁTICOS"/>
    <s v="N"/>
    <s v="00 - N/A"/>
    <s v="10 - FONDO GENERAL"/>
    <s v="99 - MULTIPROVINCIAL"/>
    <s v="(blank)"/>
    <n v="32621"/>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5 - ALQUILERES Y RENTAS"/>
    <s v="N"/>
    <s v="00 - N/A"/>
    <s v="10 - FONDO GENERAL"/>
    <s v="99 - MULTIPROVINCIAL"/>
    <s v="(blank)"/>
    <n v="2556444"/>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7 - SERVICIOS DE CONSERVACIÓN, REPARACIONES MENORES E INSTALACIONES TEMPORALES"/>
    <s v="N"/>
    <s v="00 - N/A"/>
    <s v="10 - FONDO GENERAL"/>
    <s v="99 - MULTIPROVINCIAL"/>
    <s v="(blank)"/>
    <n v="75000"/>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8 - OTROS SERVICIOS NO INCLUIDOS EN CONCEPTOS ANTERIORES"/>
    <s v="N"/>
    <s v="00 - N/A"/>
    <s v="10 - FONDO GENERAL"/>
    <s v="99 - MULTIPROVINCIAL"/>
    <s v="(blank)"/>
    <n v="2140571"/>
    <n v="75874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9 - OTRAS CONTRATACIONES DE SERVICIOS"/>
    <s v="N"/>
    <s v="00 - N/A"/>
    <s v="10 - FONDO GENERAL"/>
    <s v="99 - MULTIPROVINCIAL"/>
    <s v="(blank)"/>
    <n v="1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1 - ALIMENTOS Y PRODUCTOS AGROFORESTALES"/>
    <s v="N"/>
    <s v="00 - N/A"/>
    <s v="10 - FONDO GENERAL"/>
    <s v="99 - MULTIPROVINCIAL"/>
    <s v="(blank)"/>
    <n v="1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2 - TEXTILES Y VESTUARIOS"/>
    <s v="N"/>
    <s v="00 - N/A"/>
    <s v="10 - FONDO GENERAL"/>
    <s v="99 - MULTIPROVINCIAL"/>
    <s v="(blank)"/>
    <n v="2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3 - PAPEL, CARTÓN E IMPRESOS"/>
    <s v="N"/>
    <s v="00 - N/A"/>
    <s v="10 - FONDO GENERAL"/>
    <s v="99 - MULTIPROVINCIAL"/>
    <s v="(blank)"/>
    <n v="21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7 - COMBUSTIBLES, LUBRICANTES, PRODUCTOS QUÍMICOS Y CONEXOS"/>
    <s v="N"/>
    <s v="00 - N/A"/>
    <s v="10 - FONDO GENERAL"/>
    <s v="99 - MULTIPROVINCIAL"/>
    <s v="(blank)"/>
    <n v="1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9 - PRODUCTOS Y ÚTILES VARIOS"/>
    <s v="N"/>
    <s v="00 - N/A"/>
    <s v="10 - FONDO GENERAL"/>
    <s v="99 - MULTIPROVINCIAL"/>
    <s v="(blank)"/>
    <n v="300000"/>
    <n v="0"/>
  </r>
  <r>
    <s v="2026"/>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99 - MULTIPROVINCIAL"/>
    <s v="(blank)"/>
    <n v="1500000"/>
    <n v="0"/>
  </r>
  <r>
    <s v="2026"/>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99 - MULTIPROVINCIAL"/>
    <s v="(blank)"/>
    <n v="500000"/>
    <n v="0"/>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99 - MULTIPROVINCIAL"/>
    <s v="(blank)"/>
    <n v="45760149"/>
    <n v="7105023"/>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99 - MULTIPROVINCIAL"/>
    <s v="(blank)"/>
    <n v="7040022"/>
    <n v="0"/>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99 - MULTIPROVINCIAL"/>
    <s v="(blank)"/>
    <n v="5520011"/>
    <n v="0"/>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99 - MULTIPROVINCIAL"/>
    <s v="(blank)"/>
    <n v="6542995"/>
    <n v="1077734.6300000001"/>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99 - MULTIPROVINCIAL"/>
    <s v="(blank)"/>
    <n v="8485000"/>
    <n v="0"/>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99 - MULTIPROVINCIAL"/>
    <s v="(blank)"/>
    <n v="1687244"/>
    <n v="90992.7"/>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99 - MULTIPROVINCIAL"/>
    <s v="(blank)"/>
    <n v="2700000"/>
    <n v="0"/>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99 - MULTIPROVINCIAL"/>
    <s v="(blank)"/>
    <n v="100000"/>
    <n v="0"/>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01 - DISTRITO NACIONAL"/>
    <s v="(blank)"/>
    <n v="480971136"/>
    <n v="45602305.730000004"/>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99 - MULTIPROVINCIAL"/>
    <s v="(blank)"/>
    <n v="24336432259"/>
    <n v="3387222272.0100002"/>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99 - MULTIPROVINCIAL"/>
    <s v="(blank)"/>
    <n v="10000000"/>
    <n v="0"/>
  </r>
  <r>
    <s v="2026"/>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01 - DISTRITO NACIONAL"/>
    <s v="(blank)"/>
    <n v="15215280"/>
    <n v="2221300"/>
  </r>
  <r>
    <s v="2026"/>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99 - MULTIPROVINCIAL"/>
    <s v="(blank)"/>
    <n v="625087236"/>
    <n v="121183494"/>
  </r>
  <r>
    <s v="2026"/>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01 - DISTRITO NACIONAL"/>
    <s v="(blank)"/>
    <n v="45341584"/>
    <n v="6644837.7799999993"/>
  </r>
  <r>
    <s v="2026"/>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99 - MULTIPROVINCIAL"/>
    <s v="(blank)"/>
    <n v="3102406395"/>
    <n v="464993104.04000002"/>
  </r>
  <r>
    <s v="2026"/>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99 - MULTIPROVINCIAL"/>
    <s v="(blank)"/>
    <n v="344470324"/>
    <n v="65531124.149999999"/>
  </r>
  <r>
    <s v="2026"/>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99 - MULTIPROVINCIAL"/>
    <s v="(blank)"/>
    <n v="30460000"/>
    <n v="0"/>
  </r>
  <r>
    <s v="2026"/>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99 - MULTIPROVINCIAL"/>
    <s v="(blank)"/>
    <n v="72417480"/>
    <n v="4743018.2899999991"/>
  </r>
  <r>
    <s v="2026"/>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99 - MULTIPROVINCIAL"/>
    <s v="(blank)"/>
    <n v="7000000"/>
    <n v="1463998"/>
  </r>
  <r>
    <s v="2026"/>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99 - MULTIPROVINCIAL"/>
    <s v="(blank)"/>
    <n v="3000000"/>
    <n v="1457420.7"/>
  </r>
  <r>
    <s v="2026"/>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99 - MULTIPROVINCIAL"/>
    <s v="(blank)"/>
    <n v="617032973"/>
    <n v="37439394.629999995"/>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01 - DISTRITO NACIONAL"/>
    <s v="(blank)"/>
    <n v="8472000"/>
    <n v="0"/>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99 - MULTIPROVINCIAL"/>
    <s v="(blank)"/>
    <n v="880357000"/>
    <n v="82912360"/>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99 - MULTIPROVINCIAL"/>
    <s v="(blank)"/>
    <n v="7000000"/>
    <n v="0"/>
  </r>
  <r>
    <s v="2026"/>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blank)"/>
    <n v="190761950"/>
    <n v="0"/>
  </r>
  <r>
    <s v="2026"/>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99 - MULTIPROVINCIAL"/>
    <s v="(blank)"/>
    <n v="99905220"/>
    <n v="14467375"/>
  </r>
  <r>
    <s v="2026"/>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99 - MULTIPROVINCIAL"/>
    <s v="(blank)"/>
    <n v="7125741"/>
    <n v="0"/>
  </r>
  <r>
    <s v="2026"/>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99 - MULTIPROVINCIAL"/>
    <s v="(blank)"/>
    <n v="812274730"/>
    <n v="31912642.120000001"/>
  </r>
  <r>
    <s v="2026"/>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99 - MULTIPROVINCIAL"/>
    <s v="(blank)"/>
    <n v="10000000"/>
    <n v="0"/>
  </r>
  <r>
    <s v="2026"/>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99 - MULTIPROVINCIAL"/>
    <s v="(blank)"/>
    <n v="358415618"/>
    <n v="4720457.59"/>
  </r>
  <r>
    <s v="2026"/>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99 - MULTIPROVINCIAL"/>
    <s v="(blank)"/>
    <n v="43208560"/>
    <n v="430684.17000000004"/>
  </r>
  <r>
    <s v="2026"/>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99 - MULTIPROVINCIAL"/>
    <s v="(blank)"/>
    <n v="1530231"/>
    <n v="0"/>
  </r>
  <r>
    <s v="2026"/>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99 - MULTIPROVINCIAL"/>
    <s v="(blank)"/>
    <n v="79920400"/>
    <n v="355310.74"/>
  </r>
  <r>
    <s v="2026"/>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99 - MULTIPROVINCIAL"/>
    <s v="(blank)"/>
    <n v="15309505"/>
    <n v="1197881.92"/>
  </r>
  <r>
    <s v="2026"/>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99 - MULTIPROVINCIAL"/>
    <s v="(blank)"/>
    <n v="1659467431"/>
    <n v="289085636.89999998"/>
  </r>
  <r>
    <s v="2026"/>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99 - MULTIPROVINCIAL"/>
    <s v="(blank)"/>
    <n v="416262143"/>
    <n v="170303387.17999998"/>
  </r>
  <r>
    <s v="2026"/>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99 - MULTIPROVINCIAL"/>
    <s v="(blank)"/>
    <n v="18000000"/>
    <n v="0"/>
  </r>
  <r>
    <s v="2026"/>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70 - DONACION EXTERNA"/>
    <s v="99 - MULTIPROVINCIAL"/>
    <s v="(blank)"/>
    <n v="0"/>
    <n v="0"/>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99 - MULTIPROVINCIAL"/>
    <s v="(blank)"/>
    <n v="2120660306"/>
    <n v="208989853.91999999"/>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99 - MULTIPROVINCIAL"/>
    <s v="(blank)"/>
    <n v="783741933"/>
    <n v="126393626.67999999"/>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99 - MULTIPROVINCIAL"/>
    <s v="(blank)"/>
    <n v="229142220"/>
    <n v="28027500"/>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99 - MULTIPROVINCIAL"/>
    <s v="(blank)"/>
    <n v="710263907"/>
    <n v="50023700"/>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99 - MULTIPROVINCIAL"/>
    <s v="(blank)"/>
    <n v="193933246"/>
    <n v="31012457.59"/>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99 - MULTIPROVINCIAL"/>
    <s v="(blank)"/>
    <n v="80976915"/>
    <n v="13345655.499999998"/>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99 - MULTIPROVINCIAL"/>
    <s v="(blank)"/>
    <n v="215441929"/>
    <n v="14768227.899999999"/>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99 - MULTIPROVINCIAL"/>
    <s v="(blank)"/>
    <n v="518261"/>
    <n v="0"/>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99 - MULTIPROVINCIAL"/>
    <s v="(blank)"/>
    <n v="32478178"/>
    <n v="3069480.92"/>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99 - MULTIPROVINCIAL"/>
    <s v="(blank)"/>
    <n v="4410362"/>
    <n v="370225"/>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99 - MULTIPROVINCIAL"/>
    <s v="(blank)"/>
    <n v="0"/>
    <n v="235180080"/>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99 - MULTIPROVINCIAL"/>
    <s v="(blank)"/>
    <n v="185676491"/>
    <n v="4604000"/>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99 - MULTIPROVINCIAL"/>
    <s v="(blank)"/>
    <n v="107903399"/>
    <n v="9532791.8600000013"/>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99 - MULTIPROVINCIAL"/>
    <s v="(blank)"/>
    <n v="25292486"/>
    <n v="4054801.68"/>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99 - MULTIPROVINCIAL"/>
    <s v="(blank)"/>
    <n v="0"/>
    <n v="13583422.640000001"/>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99 - MULTIPROVINCIAL"/>
    <s v="(blank)"/>
    <n v="62214390"/>
    <n v="36960712.840000004"/>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99 - MULTIPROVINCIAL"/>
    <s v="(blank)"/>
    <n v="80962"/>
    <n v="10282779.560000001"/>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99 - MULTIPROVINCIAL"/>
    <s v="(blank)"/>
    <n v="25165105"/>
    <n v="1508386.66"/>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99 - MULTIPROVINCIAL"/>
    <s v="(blank)"/>
    <n v="29205946"/>
    <n v="19866901.449999999"/>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99 - MULTIPROVINCIAL"/>
    <s v="(blank)"/>
    <n v="14492957"/>
    <n v="2301786.77"/>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99 - MULTIPROVINCIAL"/>
    <s v="(blank)"/>
    <n v="321609"/>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99 - MULTIPROVINCIAL"/>
    <s v="(blank)"/>
    <n v="103137"/>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99 - MULTIPROVINCIAL"/>
    <s v="(blank)"/>
    <n v="575401"/>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99 - MULTIPROVINCIAL"/>
    <s v="(blank)"/>
    <n v="157300301"/>
    <n v="2411296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99 - MULTIPROVINCIAL"/>
    <s v="(blank)"/>
    <n v="229950569"/>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99 - MULTIPROVINCIAL"/>
    <s v="(blank)"/>
    <n v="96306252"/>
    <n v="25906629.27"/>
  </r>
  <r>
    <s v="2026"/>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99 - MULTIPROVINCIAL"/>
    <s v="(blank)"/>
    <n v="272881993"/>
    <n v="36552470"/>
  </r>
  <r>
    <s v="2026"/>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99 - MULTIPROVINCIAL"/>
    <s v="(blank)"/>
    <n v="18226563"/>
    <n v="2647292.4"/>
  </r>
  <r>
    <s v="2026"/>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99 - MULTIPROVINCIAL"/>
    <s v="(blank)"/>
    <n v="798000"/>
    <n v="94602.18"/>
  </r>
  <r>
    <s v="2026"/>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99 - MULTIPROVINCIAL"/>
    <s v="(blank)"/>
    <n v="100000"/>
    <n v="0"/>
  </r>
  <r>
    <s v="2026"/>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99 - MULTIPROVINCIAL"/>
    <s v="(blank)"/>
    <n v="16188000"/>
    <n v="2307092.5"/>
  </r>
  <r>
    <s v="2026"/>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99 - MULTIPROVINCIAL"/>
    <s v="(blank)"/>
    <n v="1200000"/>
    <n v="470255.77"/>
  </r>
  <r>
    <s v="2026"/>
    <x v="0"/>
    <x v="0"/>
    <x v="0"/>
    <x v="0"/>
    <s v="2 - Poder Ejecutivo"/>
    <s v="0202 - MINISTERIO DE  INTERIOR Y POLICÍA"/>
    <s v="0002 - INSTITUTO POLICIAL DE EDUCACION SUPERIOR"/>
    <s v="4 - SERVICIOS SOCIALES"/>
    <s v="4.4 - Educación"/>
    <s v="4.4.04 - Educación superior"/>
    <s v="2.2 - CONTRATACIÓN DE SERVICIOS"/>
    <s v="2.2.5 - ALQUILERES Y RENTAS"/>
    <s v="N"/>
    <s v="00 - N/A"/>
    <s v="10 - FONDO GENERAL"/>
    <s v="99 - MULTIPROVINCIAL"/>
    <s v="(blank)"/>
    <n v="0"/>
    <n v="0"/>
  </r>
  <r>
    <s v="2026"/>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99 - MULTIPROVINCIAL"/>
    <s v="(blank)"/>
    <n v="750000"/>
    <n v="648950.78"/>
  </r>
  <r>
    <s v="2026"/>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99 - MULTIPROVINCIAL"/>
    <s v="(blank)"/>
    <n v="1380000"/>
    <n v="0"/>
  </r>
  <r>
    <s v="2026"/>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99 - MULTIPROVINCIAL"/>
    <s v="(blank)"/>
    <n v="206040000"/>
    <n v="0"/>
  </r>
  <r>
    <s v="2026"/>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99 - MULTIPROVINCIAL"/>
    <s v="(blank)"/>
    <n v="230000"/>
    <n v="0"/>
  </r>
  <r>
    <s v="2026"/>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99 - MULTIPROVINCIAL"/>
    <s v="(blank)"/>
    <n v="24000000"/>
    <n v="50880"/>
  </r>
  <r>
    <s v="2026"/>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99 - MULTIPROVINCIAL"/>
    <s v="(blank)"/>
    <n v="5475646"/>
    <n v="0"/>
  </r>
  <r>
    <s v="2026"/>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99 - MULTIPROVINCIAL"/>
    <s v="(blank)"/>
    <n v="700000"/>
    <n v="0"/>
  </r>
  <r>
    <s v="2026"/>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99 - MULTIPROVINCIAL"/>
    <s v="(blank)"/>
    <n v="91500"/>
    <n v="0"/>
  </r>
  <r>
    <s v="2026"/>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99 - MULTIPROVINCIAL"/>
    <s v="(blank)"/>
    <n v="2600000"/>
    <n v="0"/>
  </r>
  <r>
    <s v="2026"/>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99 - MULTIPROVINCIAL"/>
    <s v="(blank)"/>
    <n v="14662957"/>
    <n v="2998000"/>
  </r>
  <r>
    <s v="2026"/>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99 - MULTIPROVINCIAL"/>
    <s v="(blank)"/>
    <n v="6151220"/>
    <n v="44250"/>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99 - MULTIPROVINCIAL"/>
    <s v="(blank)"/>
    <n v="400000"/>
    <n v="15732.5"/>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1379000"/>
    <n v="0"/>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100000"/>
    <n v="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99 - MULTIPROVINCIAL"/>
    <s v="(blank)"/>
    <n v="48111171"/>
    <n v="709920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70 - DONACION EXTERNA"/>
    <s v="99 - MULTIPROVINCIAL"/>
    <s v="(blank)"/>
    <n v="0"/>
    <n v="12560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99 - MULTIPROVINCIAL"/>
    <s v="(blank)"/>
    <n v="14591346"/>
    <n v="42400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99 - MULTIPROVINCIAL"/>
    <s v="(blank)"/>
    <n v="80000"/>
    <n v="13401.6"/>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99 - MULTIPROVINCIAL"/>
    <s v="(blank)"/>
    <n v="6300000"/>
    <n v="1070316.6000000001"/>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70 - DONACION EXTERNA"/>
    <s v="99 - MULTIPROVINCIAL"/>
    <s v="(blank)"/>
    <n v="0"/>
    <n v="18844.45"/>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99 - MULTIPROVINCIAL"/>
    <s v="(blank)"/>
    <n v="4539464"/>
    <n v="893794.20000000007"/>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99 - MULTIPROVINCIAL"/>
    <s v="(blank)"/>
    <n v="1810200"/>
    <n v="261621"/>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99 - MULTIPROVINCIAL"/>
    <s v="(blank)"/>
    <n v="0"/>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99 - MULTIPROVINCIAL"/>
    <s v="(blank)"/>
    <n v="521800"/>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70 - DONACION EXTERNA"/>
    <s v="99 - MULTIPROVINCIAL"/>
    <s v="(blank)"/>
    <n v="0"/>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99 - MULTIPROVINCIAL"/>
    <s v="(blank)"/>
    <n v="150000"/>
    <n v="96535.62"/>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99 - MULTIPROVINCIAL"/>
    <s v="(blank)"/>
    <n v="9202647"/>
    <n v="2429558.62"/>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99 - MULTIPROVINCIAL"/>
    <s v="(blank)"/>
    <n v="5798637"/>
    <n v="1711199.9"/>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99 - MULTIPROVINCIAL"/>
    <s v="(blank)"/>
    <n v="1538919"/>
    <n v="122761.53"/>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99 - MULTIPROVINCIAL"/>
    <s v="(blank)"/>
    <n v="6417055"/>
    <n v="460562.16"/>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99 - MULTIPROVINCIAL"/>
    <s v="(blank)"/>
    <n v="111984291"/>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99 - MULTIPROVINCIAL"/>
    <s v="(blank)"/>
    <n v="4183382"/>
    <n v="224188.19999999998"/>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99 - MULTIPROVINCIAL"/>
    <s v="(blank)"/>
    <n v="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99 - MULTIPROVINCIAL"/>
    <s v="(blank)"/>
    <n v="371559"/>
    <n v="103325"/>
  </r>
  <r>
    <s v="2026"/>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99 - MULTIPROVINCIAL"/>
    <s v="(blank)"/>
    <n v="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99 - MULTIPROVINCIAL"/>
    <s v="(blank)"/>
    <n v="475000"/>
    <n v="144306.4"/>
  </r>
  <r>
    <s v="2026"/>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99 - MULTIPROVINCIAL"/>
    <s v="(blank)"/>
    <n v="3500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99 - MULTIPROVINCIAL"/>
    <s v="(blank)"/>
    <n v="2200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99 - MULTIPROVINCIAL"/>
    <s v="(blank)"/>
    <n v="152000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99 - MULTIPROVINCIAL"/>
    <s v="(blank)"/>
    <n v="6088159"/>
    <n v="181289.3"/>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01 - DISTRITO NACIONAL"/>
    <s v="(blank)"/>
    <n v="94580591"/>
    <n v="14457810.92"/>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4 - GRATIFICACIONES Y BONIFICACIONES"/>
    <s v="N"/>
    <s v="00 - N/A"/>
    <s v="10 - FONDO GENERAL"/>
    <s v="01 - DISTRITO NACIONAL"/>
    <s v="(blank)"/>
    <n v="10325521"/>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01 - DISTRITO NACIONAL"/>
    <s v="(blank)"/>
    <n v="13547988"/>
    <n v="2237703.33"/>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01 - DISTRITO NACIONAL"/>
    <s v="(blank)"/>
    <n v="2418412"/>
    <n v="349481.91"/>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01 - DISTRITO NACIONAL"/>
    <s v="(blank)"/>
    <n v="242943"/>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01 - DISTRITO NACIONAL"/>
    <s v="(blank)"/>
    <n v="30000"/>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01 - DISTRITO NACIONAL"/>
    <s v="(blank)"/>
    <n v="560522"/>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01 - DISTRITO NACIONAL"/>
    <s v="(blank)"/>
    <n v="1834474"/>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01 - DISTRITO NACIONAL"/>
    <s v="(blank)"/>
    <n v="344583"/>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01 - DISTRITO NACIONAL"/>
    <s v="(blank)"/>
    <n v="14513915"/>
    <n v="2576578.2000000002"/>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01 - DISTRITO NACIONAL"/>
    <s v="(blank)"/>
    <n v="4729000"/>
    <n v="1137827.1000000001"/>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01 - DISTRITO NACIONAL"/>
    <s v="(blank)"/>
    <n v="301271"/>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01 - DISTRITO NACIONAL"/>
    <s v="(blank)"/>
    <n v="2234261"/>
    <n v="186964.96"/>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01 - DISTRITO NACIONAL"/>
    <s v="(blank)"/>
    <n v="1330000"/>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01 - DISTRITO NACIONAL"/>
    <s v="(blank)"/>
    <n v="11518512"/>
    <n v="136540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01 - DISTRITO NACIONAL"/>
    <s v="(blank)"/>
    <n v="2805662"/>
    <n v="509839.17000000004"/>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99 - MULTIPROVINCIAL"/>
    <s v="(blank)"/>
    <n v="418503364"/>
    <n v="61462909"/>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99 - MULTIPROVINCIAL"/>
    <s v="(blank)"/>
    <n v="30682400"/>
    <n v="4734800"/>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99 - MULTIPROVINCIAL"/>
    <s v="(blank)"/>
    <n v="24095662"/>
    <n v="3886368.6999999997"/>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99 - MULTIPROVINCIAL"/>
    <s v="(blank)"/>
    <n v="15909920"/>
    <n v="3778455.17"/>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99 - MULTIPROVINCIAL"/>
    <s v="(blank)"/>
    <n v="905000"/>
    <n v="41964.93"/>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99 - MULTIPROVINCIAL"/>
    <s v="(blank)"/>
    <n v="10550000"/>
    <n v="375774.28"/>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99 - MULTIPROVINCIAL"/>
    <s v="(blank)"/>
    <n v="590000"/>
    <n v="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99 - MULTIPROVINCIAL"/>
    <s v="(blank)"/>
    <n v="13801000"/>
    <n v="424217.56"/>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99 - MULTIPROVINCIAL"/>
    <s v="(blank)"/>
    <n v="27500000"/>
    <n v="46862.94"/>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blank)"/>
    <n v="6920000"/>
    <n v="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99 - MULTIPROVINCIAL"/>
    <s v="(blank)"/>
    <n v="1182000"/>
    <n v="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99 - MULTIPROVINCIAL"/>
    <s v="(blank)"/>
    <n v="11500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99 - MULTIPROVINCIAL"/>
    <s v="(blank)"/>
    <n v="59686648"/>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99 - MULTIPROVINCIAL"/>
    <s v="(blank)"/>
    <n v="1245000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99 - MULTIPROVINCIAL"/>
    <s v="(blank)"/>
    <n v="190000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99 - MULTIPROVINCIAL"/>
    <s v="(blank)"/>
    <n v="185000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99 - MULTIPROVINCIAL"/>
    <s v="(blank)"/>
    <n v="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99 - MULTIPROVINCIAL"/>
    <s v="(blank)"/>
    <n v="67599546"/>
    <n v="37044"/>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99 - MULTIPROVINCIAL"/>
    <s v="(blank)"/>
    <n v="2741250"/>
    <n v="92807"/>
  </r>
  <r>
    <s v="2026"/>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32 - SANTO DOMINGO"/>
    <s v="(blank)"/>
    <n v="22090278"/>
    <n v="3132701.3600000008"/>
  </r>
  <r>
    <s v="2026"/>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32 - SANTO DOMINGO"/>
    <s v="(blank)"/>
    <n v="3128967"/>
    <n v="485088.00000000006"/>
  </r>
  <r>
    <s v="2026"/>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32 - SANTO DOMINGO"/>
    <s v="(blank)"/>
    <n v="525000"/>
    <n v="26943.47"/>
  </r>
  <r>
    <s v="2026"/>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32 - SANTO DOMINGO"/>
    <s v="(blank)"/>
    <n v="10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32 - SANTO DOMINGO"/>
    <s v="(blank)"/>
    <n v="2400000"/>
    <n v="415978.5"/>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32 - SANTO DOMINGO"/>
    <s v="(blank)"/>
    <n v="65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32 - SANTO DOMINGO"/>
    <s v="(blank)"/>
    <n v="15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32 - SANTO DOMINGO"/>
    <s v="(blank)"/>
    <n v="60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32 - SANTO DOMINGO"/>
    <s v="(blank)"/>
    <n v="1425000"/>
    <n v="20000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32 - SANTO DOMINGO"/>
    <s v="(blank)"/>
    <n v="505793"/>
    <n v="36505"/>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99 - MULTIPROVINCIAL"/>
    <s v="(blank)"/>
    <n v="1056613586"/>
    <n v="159160221.55000001"/>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99 - MULTIPROVINCIAL"/>
    <s v="(blank)"/>
    <n v="3000000"/>
    <n v="0"/>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99 - MULTIPROVINCIAL"/>
    <s v="(blank)"/>
    <n v="64171493"/>
    <n v="11282148.870000001"/>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99 - MULTIPROVINCIAL"/>
    <s v="(blank)"/>
    <n v="50568469"/>
    <n v="10033656.819999998"/>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99 - MULTIPROVINCIAL"/>
    <s v="(blank)"/>
    <n v="1316241"/>
    <n v="0"/>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99 - MULTIPROVINCIAL"/>
    <s v="(blank)"/>
    <n v="10500000"/>
    <n v="588600"/>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99 - MULTIPROVINCIAL"/>
    <s v="(blank)"/>
    <n v="21179628"/>
    <n v="1089580.92"/>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99 - MULTIPROVINCIAL"/>
    <s v="(blank)"/>
    <n v="33900000"/>
    <n v="28467864.07"/>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99 - MULTIPROVINCIAL"/>
    <s v="(blank)"/>
    <n v="30000000"/>
    <n v="78263.5"/>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99 - MULTIPROVINCIAL"/>
    <s v="(blank)"/>
    <n v="2200000"/>
    <n v="259600"/>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99 - MULTIPROVINCIAL"/>
    <s v="(blank)"/>
    <n v="0"/>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99 - MULTIPROVINCIAL"/>
    <s v="(blank)"/>
    <n v="62000000"/>
    <n v="9918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99 - MULTIPROVINCIAL"/>
    <s v="(blank)"/>
    <n v="35269600"/>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99 - MULTIPROVINCIAL"/>
    <s v="(blank)"/>
    <n v="1559662"/>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4 - PRODUCTOS FARMACÉUTICOS"/>
    <s v="N"/>
    <s v="00 - N/A"/>
    <s v="10 - FONDO GENERAL"/>
    <s v="99 - MULTIPROVINCIAL"/>
    <s v="(blank)"/>
    <n v="0"/>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99 - MULTIPROVINCIAL"/>
    <s v="(blank)"/>
    <n v="15918588"/>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99 - MULTIPROVINCIAL"/>
    <s v="(blank)"/>
    <n v="0"/>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99 - MULTIPROVINCIAL"/>
    <s v="(blank)"/>
    <n v="131953750"/>
    <n v="48240.89"/>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99 - MULTIPROVINCIAL"/>
    <s v="(blank)"/>
    <n v="28806764"/>
    <n v="247387"/>
  </r>
  <r>
    <s v="2026"/>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32 - SANTO DOMINGO"/>
    <s v="(blank)"/>
    <n v="33276009"/>
    <n v="5053024.3199999994"/>
  </r>
  <r>
    <s v="2026"/>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32 - SANTO DOMINGO"/>
    <s v="(blank)"/>
    <n v="4754328"/>
    <n v="782010.21000000008"/>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32 - SANTO DOMINGO"/>
    <s v="(blank)"/>
    <n v="1275000"/>
    <n v="199052.77"/>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32 - SANTO DOMINGO"/>
    <s v="(blank)"/>
    <n v="848000"/>
    <n v="54288.160000000003"/>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blank)"/>
    <n v="1695000"/>
    <n v="615310.98"/>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32 - SANTO DOMINGO"/>
    <s v="(blank)"/>
    <n v="440000"/>
    <n v="161094.08000000002"/>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32 - SANTO DOMINGO"/>
    <s v="(blank)"/>
    <n v="30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32 - SANTO DOMINGO"/>
    <s v="(blank)"/>
    <n v="4350000"/>
    <n v="336406.23"/>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32 - SANTO DOMINGO"/>
    <s v="(blank)"/>
    <n v="1515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32 - SANTO DOMINGO"/>
    <s v="(blank)"/>
    <n v="440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32 - SANTO DOMINGO"/>
    <s v="(blank)"/>
    <n v="40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32 - SANTO DOMINGO"/>
    <s v="(blank)"/>
    <n v="1050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32 - SANTO DOMINGO"/>
    <s v="(blank)"/>
    <n v="1000000"/>
    <n v="14203.66"/>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32 - SANTO DOMINGO"/>
    <s v="(blank)"/>
    <n v="4660000"/>
    <n v="785762.4"/>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32 - SANTO DOMINGO"/>
    <s v="(blank)"/>
    <n v="1760000"/>
    <n v="146394.34"/>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32 - SANTO DOMINGO"/>
    <s v="(blank)"/>
    <n v="13394866"/>
    <n v="1909948.1400000001"/>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32 - SANTO DOMINGO"/>
    <s v="(blank)"/>
    <n v="1900726"/>
    <n v="295851.01999999996"/>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32 - SANTO DOMINGO"/>
    <s v="(blank)"/>
    <n v="683200"/>
    <n v="329824.34999999998"/>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blank)"/>
    <n v="120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32 - SANTO DOMINGO"/>
    <s v="(blank)"/>
    <n v="17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32 - SANTO DOMINGO"/>
    <s v="(blank)"/>
    <n v="1750000"/>
    <n v="394882.32"/>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32 - SANTO DOMINGO"/>
    <s v="(blank)"/>
    <n v="205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32 - SANTO DOMINGO"/>
    <s v="(blank)"/>
    <n v="7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32 - SANTO DOMINGO"/>
    <s v="(blank)"/>
    <n v="41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32 - SANTO DOMINGO"/>
    <s v="(blank)"/>
    <n v="1117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32 - SANTO DOMINGO"/>
    <s v="(blank)"/>
    <n v="2033630"/>
    <n v="259515.78"/>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32 - SANTO DOMINGO"/>
    <s v="(blank)"/>
    <n v="1108552"/>
    <n v="0"/>
  </r>
  <r>
    <s v="2026"/>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99 - MULTIPROVINCIAL"/>
    <s v="(blank)"/>
    <n v="63157788"/>
    <n v="10001419.27"/>
  </r>
  <r>
    <s v="2026"/>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99 - MULTIPROVINCIAL"/>
    <s v="(blank)"/>
    <n v="1598932"/>
    <n v="288656.2"/>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99 - MULTIPROVINCIAL"/>
    <s v="(blank)"/>
    <n v="1373820"/>
    <n v="97396.159999999989"/>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99 - MULTIPROVINCIAL"/>
    <s v="(blank)"/>
    <n v="345000"/>
    <n v="42205.120000000003"/>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99 - MULTIPROVINCIAL"/>
    <s v="(blank)"/>
    <n v="5667654"/>
    <n v="886711.6"/>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99 - MULTIPROVINCIAL"/>
    <s v="(blank)"/>
    <n v="1625964"/>
    <n v="0"/>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99 - MULTIPROVINCIAL"/>
    <s v="(blank)"/>
    <n v="336000"/>
    <n v="54681.2"/>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99 - MULTIPROVINCIAL"/>
    <s v="(blank)"/>
    <n v="40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99 - MULTIPROVINCIAL"/>
    <s v="(blank)"/>
    <n v="45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99 - MULTIPROVINCIAL"/>
    <s v="(blank)"/>
    <n v="20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99 - MULTIPROVINCIAL"/>
    <s v="(blank)"/>
    <n v="10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99 - MULTIPROVINCIAL"/>
    <s v="(blank)"/>
    <n v="18224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99 - MULTIPROVINCIAL"/>
    <s v="(blank)"/>
    <n v="7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99 - MULTIPROVINCIAL"/>
    <s v="(blank)"/>
    <n v="580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99 - MULTIPROVINCIAL"/>
    <s v="(blank)"/>
    <n v="780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32 - SANTO DOMINGO"/>
    <s v="(blank)"/>
    <n v="13197400"/>
    <n v="2255497.6"/>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32 - SANTO DOMINGO"/>
    <s v="(blank)"/>
    <n v="1897000"/>
    <n v="306841.42"/>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32 - SANTO DOMINGO"/>
    <s v="(blank)"/>
    <n v="1000000"/>
    <n v="220560.08000000002"/>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32 - SANTO DOMINGO"/>
    <s v="(blank)"/>
    <n v="20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32 - SANTO DOMINGO"/>
    <s v="(blank)"/>
    <n v="65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blank)"/>
    <n v="270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32 - SANTO DOMINGO"/>
    <s v="(blank)"/>
    <n v="6033"/>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32 - SANTO DOMINGO"/>
    <s v="(blank)"/>
    <n v="1800000"/>
    <n v="449945.4"/>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32 - SANTO DOMINGO"/>
    <s v="(blank)"/>
    <n v="135000"/>
    <n v="71034.23000000001"/>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32 - SANTO DOMINGO"/>
    <s v="(blank)"/>
    <n v="50000"/>
    <n v="30400.01"/>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32 - SANTO DOMINGO"/>
    <s v="(blank)"/>
    <n v="20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32 - SANTO DOMINGO"/>
    <s v="(blank)"/>
    <n v="1990000"/>
    <n v="456748.02"/>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32 - SANTO DOMINGO"/>
    <s v="(blank)"/>
    <n v="66000"/>
    <n v="0"/>
  </r>
  <r>
    <s v="2026"/>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99 - MULTIPROVINCIAL"/>
    <s v="(blank)"/>
    <n v="820915451"/>
    <n v="111561140.84999999"/>
  </r>
  <r>
    <s v="2026"/>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99 - MULTIPROVINCIAL"/>
    <s v="(blank)"/>
    <n v="60070236"/>
    <n v="9929102.370000001"/>
  </r>
  <r>
    <s v="2026"/>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99 - MULTIPROVINCIAL"/>
    <s v="(blank)"/>
    <n v="3494000"/>
    <n v="529493.89"/>
  </r>
  <r>
    <s v="2026"/>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99 - MULTIPROVINCIAL"/>
    <s v="(blank)"/>
    <n v="343344"/>
    <n v="397637.19"/>
  </r>
  <r>
    <s v="2026"/>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99 - MULTIPROVINCIAL"/>
    <s v="(blank)"/>
    <n v="198240"/>
    <n v="101480"/>
  </r>
  <r>
    <s v="2026"/>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99 - MULTIPROVINCIAL"/>
    <s v="(blank)"/>
    <n v="1132800"/>
    <n v="188800"/>
  </r>
  <r>
    <s v="2026"/>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99 - MULTIPROVINCIAL"/>
    <s v="(blank)"/>
    <n v="1080000"/>
    <n v="20000"/>
  </r>
  <r>
    <s v="2026"/>
    <x v="0"/>
    <x v="0"/>
    <x v="0"/>
    <x v="0"/>
    <s v="2 - Poder Ejecutivo"/>
    <s v="0202 - MINISTERIO DE  INTERIOR Y POLICÍA"/>
    <s v="0008 - HOSPITAL GENERAL DOCENTE DE LA POLICIA NACIONAL"/>
    <s v="4 - SERVICIOS SOCIALES"/>
    <s v="4.2 - Salud"/>
    <s v="4.2.02 - Servicios hospitalarios"/>
    <s v="2.2 - CONTRATACIÓN DE SERVICIOS"/>
    <s v="2.2.9 - OTRAS CONTRATACIONES DE SERVICIOS"/>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99 - MULTIPROVINCIAL"/>
    <s v="(blank)"/>
    <n v="20000000"/>
    <n v="0"/>
  </r>
  <r>
    <s v="2026"/>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99 - MULTIPROVINCIAL"/>
    <s v="(blank)"/>
    <n v="25000000"/>
    <n v="0"/>
  </r>
  <r>
    <s v="2026"/>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99 - MULTIPROVINCIAL"/>
    <s v="(blank)"/>
    <n v="45343172"/>
    <n v="43190.559999999998"/>
  </r>
  <r>
    <s v="2026"/>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99 - MULTIPROVINCIAL"/>
    <s v="(blank)"/>
    <n v="40052045"/>
    <n v="0"/>
  </r>
  <r>
    <s v="2026"/>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99 - MULTIPROVINCIAL"/>
    <s v="(blank)"/>
    <n v="166378416"/>
    <n v="0"/>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99 - MULTIPROVINCIAL"/>
    <s v="(blank)"/>
    <n v="41762500"/>
    <n v="6416000"/>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99 - MULTIPROVINCIAL"/>
    <s v="(blank)"/>
    <n v="7792800"/>
    <n v="1293300"/>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99 - MULTIPROVINCIAL"/>
    <s v="(blank)"/>
    <n v="2737050"/>
    <n v="455536"/>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99 - MULTIPROVINCIAL"/>
    <s v="(blank)"/>
    <n v="1941600"/>
    <n v="181602.98"/>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99 - MULTIPROVINCIAL"/>
    <s v="(blank)"/>
    <n v="400015000"/>
    <n v="34053227"/>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99 - MULTIPROVINCIAL"/>
    <s v="(blank)"/>
    <n v="1100000"/>
    <n v="0"/>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99 - MULTIPROVINCIAL"/>
    <s v="(blank)"/>
    <n v="1198462"/>
    <n v="0"/>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99 - MULTIPROVINCIAL"/>
    <s v="(blank)"/>
    <n v="22000000"/>
    <n v="0"/>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99 - MULTIPROVINCIAL"/>
    <s v="(blank)"/>
    <n v="6168400"/>
    <n v="0"/>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99 - MULTIPROVINCIAL"/>
    <s v="(blank)"/>
    <n v="1764554"/>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32 - SANTO DOMINGO"/>
    <s v="(blank)"/>
    <n v="9645000"/>
    <n v="1310407"/>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32 - SANTO DOMINGO"/>
    <s v="(blank)"/>
    <n v="1253200"/>
    <n v="202982.07"/>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32 - SANTO DOMINGO"/>
    <s v="(blank)"/>
    <n v="181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32 - SANTO DOMINGO"/>
    <s v="(blank)"/>
    <n v="504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32 - SANTO DOMINGO"/>
    <s v="(blank)"/>
    <n v="25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32 - SANTO DOMINGO"/>
    <s v="(blank)"/>
    <n v="192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32 - SANTO DOMINGO"/>
    <s v="(blank)"/>
    <n v="40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32 - SANTO DOMINGO"/>
    <s v="(blank)"/>
    <n v="7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32 - SANTO DOMINGO"/>
    <s v="(blank)"/>
    <n v="15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32 - SANTO DOMINGO"/>
    <s v="(blank)"/>
    <n v="144358"/>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32 - SANTO DOMINGO"/>
    <s v="(blank)"/>
    <n v="174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32 - SANTO DOMINGO"/>
    <s v="(blank)"/>
    <n v="360000"/>
    <n v="0"/>
  </r>
  <r>
    <s v="2026"/>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32 - SANTO DOMINGO"/>
    <s v="(blank)"/>
    <n v="18465338"/>
    <n v="2684513.52"/>
  </r>
  <r>
    <s v="2026"/>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32 - SANTO DOMINGO"/>
    <s v="(blank)"/>
    <n v="2553602"/>
    <n v="415758.89"/>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32 - SANTO DOMINGO"/>
    <s v="(blank)"/>
    <n v="1062864"/>
    <n v="101397.81"/>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32 - SANTO DOMINGO"/>
    <s v="(blank)"/>
    <n v="50000"/>
    <n v="0"/>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32 - SANTO DOMINGO"/>
    <s v="(blank)"/>
    <n v="167317"/>
    <n v="0"/>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blank)"/>
    <n v="110000"/>
    <n v="40608.120000000003"/>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32 - SANTO DOMINGO"/>
    <s v="(blank)"/>
    <n v="3575683"/>
    <n v="654626"/>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32 - SANTO DOMINGO"/>
    <s v="(blank)"/>
    <n v="290000"/>
    <n v="0"/>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32 - SANTO DOMINGO"/>
    <s v="(blank)"/>
    <n v="110000"/>
    <n v="62933.42"/>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32 - SANTO DOMINGO"/>
    <s v="(blank)"/>
    <n v="400163"/>
    <n v="0"/>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32 - SANTO DOMINGO"/>
    <s v="(blank)"/>
    <n v="100000"/>
    <n v="20429.25"/>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32 - SANTO DOMINGO"/>
    <s v="(blank)"/>
    <n v="2120000"/>
    <n v="521935.94000000006"/>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32 - SANTO DOMINGO"/>
    <s v="(blank)"/>
    <n v="280000"/>
    <n v="138011.63"/>
  </r>
  <r>
    <s v="2026"/>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99 - MULTIPROVINCIAL"/>
    <s v="(blank)"/>
    <n v="6368747859"/>
    <n v="941962503.66999984"/>
  </r>
  <r>
    <s v="2026"/>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99 - MULTIPROVINCIAL"/>
    <s v="(blank)"/>
    <n v="96888969"/>
    <n v="16049692.25"/>
  </r>
  <r>
    <s v="2026"/>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99 - MULTIPROVINCIAL"/>
    <s v="(blank)"/>
    <n v="444417483"/>
    <n v="73456343.150000006"/>
  </r>
  <r>
    <s v="2026"/>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99 - MULTIPROVINCIAL"/>
    <s v="(blank)"/>
    <n v="100970547"/>
    <n v="17297588.940000001"/>
  </r>
  <r>
    <s v="2026"/>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99 - MULTIPROVINCIAL"/>
    <s v="(blank)"/>
    <n v="0"/>
    <n v="0"/>
  </r>
  <r>
    <s v="2026"/>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99 - MULTIPROVINCIAL"/>
    <s v="(blank)"/>
    <n v="30000"/>
    <n v="0"/>
  </r>
  <r>
    <s v="2026"/>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99 - MULTIPROVINCIAL"/>
    <s v="(blank)"/>
    <n v="24600000"/>
    <n v="3031230"/>
  </r>
  <r>
    <s v="2026"/>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99 - MULTIPROVINCIAL"/>
    <s v="(blank)"/>
    <n v="1100000"/>
    <n v="0"/>
  </r>
  <r>
    <s v="2026"/>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99 - MULTIPROVINCIAL"/>
    <s v="(blank)"/>
    <n v="3000000"/>
    <n v="773582"/>
  </r>
  <r>
    <s v="2026"/>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99 - MULTIPROVINCIAL"/>
    <s v="(blank)"/>
    <n v="2323026"/>
    <n v="0"/>
  </r>
  <r>
    <s v="2026"/>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99 - MULTIPROVINCIAL"/>
    <s v="(blank)"/>
    <n v="1000000"/>
    <n v="0"/>
  </r>
  <r>
    <s v="2026"/>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99 - MULTIPROVINCIAL"/>
    <s v="(blank)"/>
    <n v="247374"/>
    <n v="0"/>
  </r>
  <r>
    <s v="2026"/>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99 - MULTIPROVINCIAL"/>
    <s v="(blank)"/>
    <n v="170707699"/>
    <n v="39327477.829999998"/>
  </r>
  <r>
    <s v="2026"/>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99 - MULTIPROVINCIAL"/>
    <s v="(blank)"/>
    <n v="3600"/>
    <n v="0"/>
  </r>
  <r>
    <s v="2026"/>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99 - MULTIPROVINCIAL"/>
    <s v="(blank)"/>
    <n v="199163698"/>
    <n v="163151.12999999998"/>
  </r>
  <r>
    <s v="2026"/>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99 - MULTIPROVINCIAL"/>
    <s v="(blank)"/>
    <n v="1000000"/>
    <n v="0"/>
  </r>
  <r>
    <s v="2026"/>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99 - MULTIPROVINCIAL"/>
    <s v="(blank)"/>
    <n v="4500200"/>
    <n v="450000"/>
  </r>
  <r>
    <s v="2026"/>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99 - MULTIPROVINCIAL"/>
    <s v="(blank)"/>
    <n v="7566000"/>
    <n v="0"/>
  </r>
  <r>
    <s v="2026"/>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99 - MULTIPROVINCIAL"/>
    <s v="(blank)"/>
    <n v="850000"/>
    <n v="0"/>
  </r>
  <r>
    <s v="2026"/>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99 - MULTIPROVINCIAL"/>
    <s v="(blank)"/>
    <n v="170000"/>
    <n v="0"/>
  </r>
  <r>
    <s v="2026"/>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99 - MULTIPROVINCIAL"/>
    <s v="(blank)"/>
    <n v="273865066"/>
    <n v="41267577"/>
  </r>
  <r>
    <s v="2026"/>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99 - MULTIPROVINCIAL"/>
    <s v="(blank)"/>
    <n v="7633845"/>
    <n v="0"/>
  </r>
  <r>
    <s v="2026"/>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99 - MULTIPROVINCIAL"/>
    <s v="(blank)"/>
    <n v="32902378"/>
    <n v="6904888"/>
  </r>
  <r>
    <s v="2026"/>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99 - MULTIPROVINCIAL"/>
    <s v="(blank)"/>
    <n v="21700000"/>
    <n v="0"/>
  </r>
  <r>
    <s v="2026"/>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99 - MULTIPROVINCIAL"/>
    <s v="(blank)"/>
    <n v="8999800"/>
    <n v="0"/>
  </r>
  <r>
    <s v="2026"/>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99 - MULTIPROVINCIAL"/>
    <s v="(blank)"/>
    <n v="2279212"/>
    <n v="0"/>
  </r>
  <r>
    <s v="2026"/>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99 - MULTIPROVINCIAL"/>
    <s v="(blank)"/>
    <n v="5300000"/>
    <n v="1900106.8"/>
  </r>
  <r>
    <s v="2026"/>
    <x v="0"/>
    <x v="0"/>
    <x v="0"/>
    <x v="0"/>
    <s v="2 - Poder Ejecutivo"/>
    <s v="0203 - MINISTERIO DE DEFENSA"/>
    <s v="0001 - ARMADA DE LA REPUBLICA DOMINICANA"/>
    <s v="1 - SERVICIOS  GENERALES"/>
    <s v="1.3 - Defensa nacional"/>
    <s v="1.3.01 - Defensa militar"/>
    <s v="2.3 - MATERIALES Y SUMINISTROS"/>
    <s v="2.3.5 - CUERO, CAUCHO Y PLÁSTICO"/>
    <s v="N"/>
    <s v="00 - N/A"/>
    <s v="20 - FONDOS CON DESTINO ESPECÍFICO"/>
    <s v="99 - MULTIPROVINCIAL"/>
    <s v="(blank)"/>
    <n v="8000000"/>
    <n v="0"/>
  </r>
  <r>
    <s v="2026"/>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99 - MULTIPROVINCIAL"/>
    <s v="(blank)"/>
    <n v="3650000"/>
    <n v="89310.66"/>
  </r>
  <r>
    <s v="2026"/>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99 - MULTIPROVINCIAL"/>
    <s v="(blank)"/>
    <n v="2575000"/>
    <n v="0"/>
  </r>
  <r>
    <s v="2026"/>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99 - MULTIPROVINCIAL"/>
    <s v="(blank)"/>
    <n v="360529307"/>
    <n v="20898075.52"/>
  </r>
  <r>
    <s v="2026"/>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99 - MULTIPROVINCIAL"/>
    <s v="(blank)"/>
    <n v="14635000"/>
    <n v="0"/>
  </r>
  <r>
    <s v="2026"/>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99 - MULTIPROVINCIAL"/>
    <s v="(blank)"/>
    <n v="32316270"/>
    <n v="3015905.1100000003"/>
  </r>
  <r>
    <s v="2026"/>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99 - MULTIPROVINCIAL"/>
    <s v="(blank)"/>
    <n v="19445325"/>
    <n v="0"/>
  </r>
  <r>
    <s v="2026"/>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99 - MULTIPROVINCIAL"/>
    <s v="(blank)"/>
    <n v="334247484"/>
    <n v="54741475.439999998"/>
  </r>
  <r>
    <s v="2026"/>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99 - MULTIPROVINCIAL"/>
    <s v="(blank)"/>
    <n v="5022057"/>
    <n v="794179.5"/>
  </r>
  <r>
    <s v="2026"/>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99 - MULTIPROVINCIAL"/>
    <s v="(blank)"/>
    <n v="5609200"/>
    <n v="898000"/>
  </r>
  <r>
    <s v="2026"/>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99 - MULTIPROVINCIAL"/>
    <s v="(blank)"/>
    <n v="100000"/>
    <n v="0"/>
  </r>
  <r>
    <s v="2026"/>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99 - MULTIPROVINCIAL"/>
    <s v="(blank)"/>
    <n v="100000"/>
    <n v="0"/>
  </r>
  <r>
    <s v="2026"/>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99 - MULTIPROVINCIAL"/>
    <s v="(blank)"/>
    <n v="8985285"/>
    <n v="0"/>
  </r>
  <r>
    <s v="2026"/>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99 - MULTIPROVINCIAL"/>
    <s v="(blank)"/>
    <n v="200000"/>
    <n v="0"/>
  </r>
  <r>
    <s v="2026"/>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99 - MULTIPROVINCIAL"/>
    <s v="(blank)"/>
    <n v="880738"/>
    <n v="232000"/>
  </r>
  <r>
    <s v="2026"/>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99 - MULTIPROVINCIAL"/>
    <s v="(blank)"/>
    <n v="6949711"/>
    <n v="0"/>
  </r>
  <r>
    <s v="2026"/>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99 - MULTIPROVINCIAL"/>
    <s v="(blank)"/>
    <n v="271449598"/>
    <n v="56033285.539999999"/>
  </r>
  <r>
    <s v="2026"/>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99 - MULTIPROVINCIAL"/>
    <s v="(blank)"/>
    <n v="15905205"/>
    <n v="1324836.25"/>
  </r>
  <r>
    <s v="2026"/>
    <x v="0"/>
    <x v="0"/>
    <x v="0"/>
    <x v="0"/>
    <s v="2 - Poder Ejecutivo"/>
    <s v="0203 - MINISTERIO DE DEFENSA"/>
    <s v="0001 - ARMADA DE LA REPUBLICA DOMINICANA"/>
    <s v="4 - SERVICIOS SOCIALES"/>
    <s v="4.4 - Educación"/>
    <s v="4.4.08 - Enseñanza y capacitación para defensa y seguridad"/>
    <s v="2.2 - CONTRATACIÓN DE SERVICIOS"/>
    <s v="2.2.8 - OTROS SERVICIOS NO INCLUIDOS EN CONCEPTOS ANTERIORES"/>
    <s v="N"/>
    <s v="00 - N/A"/>
    <s v="10 - FONDO GENERAL"/>
    <s v="99 - MULTIPROVINCIAL"/>
    <s v="(blank)"/>
    <n v="4200000"/>
    <n v="0"/>
  </r>
  <r>
    <s v="2026"/>
    <x v="0"/>
    <x v="0"/>
    <x v="0"/>
    <x v="0"/>
    <s v="2 - Poder Ejecutivo"/>
    <s v="0203 - MINISTERIO DE DEFENSA"/>
    <s v="0001 - ARMADA DE LA REPUBLICA DOMINICANA"/>
    <s v="4 - SERVICIOS SOCIALES"/>
    <s v="4.4 - Educación"/>
    <s v="4.4.08 - Enseñanza y capacitación para defensa y seguridad"/>
    <s v="2.3 - MATERIALES Y SUMINISTROS"/>
    <s v="2.3.2 - TEXTILES Y VESTUARIOS"/>
    <s v="N"/>
    <s v="00 - N/A"/>
    <s v="10 - FONDO GENERAL"/>
    <s v="99 - MULTIPROVINCIAL"/>
    <s v="(blank)"/>
    <n v="10700000"/>
    <n v="0"/>
  </r>
  <r>
    <s v="2026"/>
    <x v="0"/>
    <x v="0"/>
    <x v="0"/>
    <x v="0"/>
    <s v="2 - Poder Ejecutivo"/>
    <s v="0203 - MINISTERIO DE DEFENSA"/>
    <s v="0001 - ARMADA DE LA REPUBLICA DOMINICANA"/>
    <s v="4 - SERVICIOS SOCIALES"/>
    <s v="4.4 - Educación"/>
    <s v="4.4.08 - Enseñanza y capacitación para defensa y seguridad"/>
    <s v="2.3 - MATERIALES Y SUMINISTROS"/>
    <s v="2.3.7 - COMBUSTIBLES, LUBRICANTES, PRODUCTOS QUÍMICOS Y CONEXOS"/>
    <s v="N"/>
    <s v="00 - N/A"/>
    <s v="10 - FONDO GENERAL"/>
    <s v="99 - MULTIPROVINCIAL"/>
    <s v="(blank)"/>
    <n v="10500000"/>
    <n v="7781000"/>
  </r>
  <r>
    <s v="2026"/>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99 - MULTIPROVINCIAL"/>
    <s v="(blank)"/>
    <n v="5200000"/>
    <n v="0"/>
  </r>
  <r>
    <s v="2026"/>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01 - DISTRITO NACIONAL"/>
    <s v="(blank)"/>
    <n v="5205558230"/>
    <n v="665796874.63999999"/>
  </r>
  <r>
    <s v="2026"/>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99 - MULTIPROVINCIAL"/>
    <s v="(blank)"/>
    <n v="10608112535"/>
    <n v="1716917569.9299998"/>
  </r>
  <r>
    <s v="2026"/>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01 - DISTRITO NACIONAL"/>
    <s v="(blank)"/>
    <n v="189410056"/>
    <n v="33132991.199999999"/>
  </r>
  <r>
    <s v="2026"/>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99 - MULTIPROVINCIAL"/>
    <s v="(blank)"/>
    <n v="628705697"/>
    <n v="107276310.78"/>
  </r>
  <r>
    <s v="2026"/>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01 - DISTRITO NACIONAL"/>
    <s v="(blank)"/>
    <n v="295068709"/>
    <n v="49372692.310000002"/>
  </r>
  <r>
    <s v="2026"/>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99 - MULTIPROVINCIAL"/>
    <s v="(blank)"/>
    <n v="733029421"/>
    <n v="122203197.27999999"/>
  </r>
  <r>
    <s v="2026"/>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01 - DISTRITO NACIONAL"/>
    <s v="(blank)"/>
    <n v="214429932"/>
    <n v="29936358.140000001"/>
  </r>
  <r>
    <s v="2026"/>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99 - MULTIPROVINCIAL"/>
    <s v="(blank)"/>
    <n v="405000"/>
    <n v="227334.08"/>
  </r>
  <r>
    <s v="2026"/>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01 - DISTRITO NACIONAL"/>
    <s v="(blank)"/>
    <n v="60000000"/>
    <n v="6645619"/>
  </r>
  <r>
    <s v="2026"/>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99 - MULTIPROVINCIAL"/>
    <s v="(blank)"/>
    <n v="2073000"/>
    <n v="228579.68"/>
  </r>
  <r>
    <s v="2026"/>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01 - DISTRITO NACIONAL"/>
    <s v="(blank)"/>
    <n v="2577120"/>
    <n v="514821.02"/>
  </r>
  <r>
    <s v="2026"/>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01 - DISTRITO NACIONAL"/>
    <s v="(blank)"/>
    <n v="420448916"/>
    <n v="57698294.700000003"/>
  </r>
  <r>
    <s v="2026"/>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01 - DISTRITO NACIONAL"/>
    <s v="(blank)"/>
    <n v="7800000"/>
    <n v="705471.87"/>
  </r>
  <r>
    <s v="2026"/>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01 - DISTRITO NACIONAL"/>
    <s v="(blank)"/>
    <n v="54320000"/>
    <n v="522225"/>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01 - DISTRITO NACIONAL"/>
    <s v="(blank)"/>
    <n v="320235960"/>
    <n v="55722475"/>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99 - MULTIPROVINCIAL"/>
    <s v="(blank)"/>
    <n v="199843606"/>
    <n v="30876525"/>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99 - MULTIPROVINCIAL"/>
    <s v="(blank)"/>
    <n v="1500000"/>
    <n v="0"/>
  </r>
  <r>
    <s v="2026"/>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99 - MULTIPROVINCIAL"/>
    <s v="(blank)"/>
    <n v="42946921"/>
    <n v="59431391.480000004"/>
  </r>
  <r>
    <s v="2026"/>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99 - MULTIPROVINCIAL"/>
    <s v="(blank)"/>
    <n v="12650000"/>
    <n v="2068764.2"/>
  </r>
  <r>
    <s v="2026"/>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99 - MULTIPROVINCIAL"/>
    <s v="(blank)"/>
    <n v="2471056"/>
    <n v="859630"/>
  </r>
  <r>
    <s v="2026"/>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99 - MULTIPROVINCIAL"/>
    <s v="(blank)"/>
    <n v="394000"/>
    <n v="0"/>
  </r>
  <r>
    <s v="2026"/>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99 - MULTIPROVINCIAL"/>
    <s v="(blank)"/>
    <n v="1694700"/>
    <n v="22021141.91"/>
  </r>
  <r>
    <s v="2026"/>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99 - MULTIPROVINCIAL"/>
    <s v="(blank)"/>
    <n v="4404374"/>
    <n v="0"/>
  </r>
  <r>
    <s v="2026"/>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99 - MULTIPROVINCIAL"/>
    <s v="(blank)"/>
    <n v="4992585"/>
    <n v="31907.200000000001"/>
  </r>
  <r>
    <s v="2026"/>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99 - MULTIPROVINCIAL"/>
    <s v="(blank)"/>
    <n v="0"/>
    <n v="0"/>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01 - DISTRITO NACIONAL"/>
    <s v="(blank)"/>
    <n v="44790399"/>
    <n v="11458850.030000001"/>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99 - MULTIPROVINCIAL"/>
    <s v="(blank)"/>
    <n v="132554029"/>
    <n v="23441060.34"/>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99 - MULTIPROVINCIAL"/>
    <s v="(blank)"/>
    <n v="2500000"/>
    <n v="2562960"/>
  </r>
  <r>
    <s v="2026"/>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99 - MULTIPROVINCIAL"/>
    <s v="(blank)"/>
    <n v="21792454"/>
    <n v="6564683.3799999999"/>
  </r>
  <r>
    <s v="2026"/>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99 - MULTIPROVINCIAL"/>
    <s v="(blank)"/>
    <n v="17421762"/>
    <n v="112837.5"/>
  </r>
  <r>
    <s v="2026"/>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99 - MULTIPROVINCIAL"/>
    <s v="(blank)"/>
    <n v="8535068723"/>
    <n v="1279439194.3400002"/>
  </r>
  <r>
    <s v="2026"/>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99 - MULTIPROVINCIAL"/>
    <s v="(blank)"/>
    <n v="389580222"/>
    <n v="72159039.519999996"/>
  </r>
  <r>
    <s v="2026"/>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99 - MULTIPROVINCIAL"/>
    <s v="(blank)"/>
    <n v="556172971"/>
    <n v="89697800.319999993"/>
  </r>
  <r>
    <s v="2026"/>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99 - MULTIPROVINCIAL"/>
    <s v="(blank)"/>
    <n v="213015434"/>
    <n v="41662076.540000007"/>
  </r>
  <r>
    <s v="2026"/>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99 - MULTIPROVINCIAL"/>
    <s v="(blank)"/>
    <n v="500000"/>
    <n v="84522.65"/>
  </r>
  <r>
    <s v="2026"/>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99 - MULTIPROVINCIAL"/>
    <s v="(blank)"/>
    <n v="62588907"/>
    <n v="12470775.5"/>
  </r>
  <r>
    <s v="2026"/>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99 - MULTIPROVINCIAL"/>
    <s v="(blank)"/>
    <n v="8000000"/>
    <n v="0"/>
  </r>
  <r>
    <s v="2026"/>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99 - MULTIPROVINCIAL"/>
    <s v="(blank)"/>
    <n v="1920000"/>
    <n v="2172070.41"/>
  </r>
  <r>
    <s v="2026"/>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99 - MULTIPROVINCIAL"/>
    <s v="(blank)"/>
    <n v="355299419"/>
    <n v="299436859"/>
  </r>
  <r>
    <s v="2026"/>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99 - MULTIPROVINCIAL"/>
    <s v="(blank)"/>
    <n v="93000000"/>
    <n v="0"/>
  </r>
  <r>
    <s v="2026"/>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99 - MULTIPROVINCIAL"/>
    <s v="(blank)"/>
    <n v="5000000"/>
    <n v="1850000"/>
  </r>
  <r>
    <s v="2026"/>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99 - MULTIPROVINCIAL"/>
    <s v="(blank)"/>
    <n v="400000000"/>
    <n v="6777472.6900000004"/>
  </r>
  <r>
    <s v="2026"/>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99 - MULTIPROVINCIAL"/>
    <s v="(blank)"/>
    <n v="450000"/>
    <n v="0"/>
  </r>
  <r>
    <s v="2026"/>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99 - MULTIPROVINCIAL"/>
    <s v="(blank)"/>
    <n v="95399982"/>
    <n v="52646817.240000002"/>
  </r>
  <r>
    <s v="2026"/>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99 - MULTIPROVINCIAL"/>
    <s v="(blank)"/>
    <n v="255600000"/>
    <n v="42599999.32"/>
  </r>
  <r>
    <s v="2026"/>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99 - MULTIPROVINCIAL"/>
    <s v="(blank)"/>
    <n v="14000000"/>
    <n v="0"/>
  </r>
  <r>
    <s v="2026"/>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99 - MULTIPROVINCIAL"/>
    <s v="(blank)"/>
    <n v="9000000"/>
    <n v="0"/>
  </r>
  <r>
    <s v="2026"/>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99 - MULTIPROVINCIAL"/>
    <s v="(blank)"/>
    <n v="6291460"/>
    <n v="639560"/>
  </r>
  <r>
    <s v="2026"/>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99 - MULTIPROVINCIAL"/>
    <s v="(blank)"/>
    <n v="35000000"/>
    <n v="0"/>
  </r>
  <r>
    <s v="2026"/>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99 - MULTIPROVINCIAL"/>
    <s v="(blank)"/>
    <n v="4000000"/>
    <n v="122625.60000000001"/>
  </r>
  <r>
    <s v="2026"/>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99 - MULTIPROVINCIAL"/>
    <s v="(blank)"/>
    <n v="6499997"/>
    <n v="0"/>
  </r>
  <r>
    <s v="2026"/>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99 - MULTIPROVINCIAL"/>
    <s v="(blank)"/>
    <n v="244150569"/>
    <n v="8175083.3700000001"/>
  </r>
  <r>
    <s v="2026"/>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99 - MULTIPROVINCIAL"/>
    <s v="(blank)"/>
    <n v="62200000"/>
    <n v="0"/>
  </r>
  <r>
    <s v="2026"/>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99 - MULTIPROVINCIAL"/>
    <s v="(blank)"/>
    <n v="17500000"/>
    <n v="1310538.68"/>
  </r>
  <r>
    <s v="2026"/>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99 - MULTIPROVINCIAL"/>
    <s v="(blank)"/>
    <n v="599860589"/>
    <n v="86410612.230000004"/>
  </r>
  <r>
    <s v="2026"/>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99 - MULTIPROVINCIAL"/>
    <s v="(blank)"/>
    <n v="1398032498"/>
    <n v="228524174.44000003"/>
  </r>
  <r>
    <s v="2026"/>
    <x v="0"/>
    <x v="0"/>
    <x v="0"/>
    <x v="0"/>
    <s v="2 - Poder Ejecutivo"/>
    <s v="0203 - MINISTERIO DE DEFENSA"/>
    <s v="0001 - MINISTERIO DE DEFENSA"/>
    <s v="1 - SERVICIOS  GENERALES"/>
    <s v="1.3 - Defensa nacional"/>
    <s v="1.3.01 - Defensa militar"/>
    <s v="2.1 - REMUNERACIONES Y CONTRIBUCIONES"/>
    <s v="2.1.2 - SOBRESUELDOS"/>
    <s v="N"/>
    <s v="00 - N/A"/>
    <s v="10 - FONDO GENERAL"/>
    <s v="99 - MULTIPROVINCIAL"/>
    <s v="(blank)"/>
    <n v="178015695"/>
    <n v="126744810"/>
  </r>
  <r>
    <s v="2026"/>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99 - MULTIPROVINCIAL"/>
    <s v="(blank)"/>
    <n v="19575866"/>
    <n v="2754847.1699999995"/>
  </r>
  <r>
    <s v="2026"/>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99 - MULTIPROVINCIAL"/>
    <s v="(blank)"/>
    <n v="170400780"/>
    <n v="31575187.479999997"/>
  </r>
  <r>
    <s v="2026"/>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99 - MULTIPROVINCIAL"/>
    <s v="(blank)"/>
    <n v="5050000"/>
    <n v="176929.2"/>
  </r>
  <r>
    <s v="2026"/>
    <x v="0"/>
    <x v="0"/>
    <x v="0"/>
    <x v="0"/>
    <s v="2 - Poder Ejecutivo"/>
    <s v="0203 - MINISTERIO DE DEFENSA"/>
    <s v="0001 - MINISTERIO DE DEFENSA"/>
    <s v="1 - SERVICIOS  GENERALES"/>
    <s v="1.3 - Defensa nacional"/>
    <s v="1.3.01 - Defensa militar"/>
    <s v="2.2 - CONTRATACIÓN DE SERVICIOS"/>
    <s v="2.2.3 - VIÁTICOS"/>
    <s v="N"/>
    <s v="00 - N/A"/>
    <s v="10 - FONDO GENERAL"/>
    <s v="99 - MULTIPROVINCIAL"/>
    <s v="(blank)"/>
    <n v="220470800"/>
    <n v="21042135.66"/>
  </r>
  <r>
    <s v="2026"/>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99 - MULTIPROVINCIAL"/>
    <s v="(blank)"/>
    <n v="7609220"/>
    <n v="177572.86"/>
  </r>
  <r>
    <s v="2026"/>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99 - MULTIPROVINCIAL"/>
    <s v="(blank)"/>
    <n v="108001743"/>
    <n v="10793524.99"/>
  </r>
  <r>
    <s v="2026"/>
    <x v="0"/>
    <x v="0"/>
    <x v="0"/>
    <x v="0"/>
    <s v="2 - Poder Ejecutivo"/>
    <s v="0203 - MINISTERIO DE DEFENSA"/>
    <s v="0001 - MINISTERIO DE DEFENSA"/>
    <s v="1 - SERVICIOS  GENERALES"/>
    <s v="1.3 - Defensa nacional"/>
    <s v="1.3.01 - Defensa militar"/>
    <s v="2.2 - CONTRATACIÓN DE SERVICIOS"/>
    <s v="2.2.5 - ALQUILERES Y RENTAS"/>
    <s v="N"/>
    <s v="00 - N/A"/>
    <s v="20 - FONDOS CON DESTINO ESPECÍFICO"/>
    <s v="99 - MULTIPROVINCIAL"/>
    <s v="(blank)"/>
    <n v="500000"/>
    <n v="0"/>
  </r>
  <r>
    <s v="2026"/>
    <x v="0"/>
    <x v="0"/>
    <x v="0"/>
    <x v="0"/>
    <s v="2 - Poder Ejecutivo"/>
    <s v="0203 - MINISTERIO DE DEFENSA"/>
    <s v="0001 - MINISTERIO DE DEFENSA"/>
    <s v="1 - SERVICIOS  GENERALES"/>
    <s v="1.3 - Defensa nacional"/>
    <s v="1.3.01 - Defensa militar"/>
    <s v="2.2 - CONTRATACIÓN DE SERVICIOS"/>
    <s v="2.2.6 - SEGUROS"/>
    <s v="N"/>
    <s v="00 - N/A"/>
    <s v="10 - FONDO GENERAL"/>
    <s v="99 - MULTIPROVINCIAL"/>
    <s v="(blank)"/>
    <n v="314580000"/>
    <n v="48099694.899999999"/>
  </r>
  <r>
    <s v="2026"/>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99 - MULTIPROVINCIAL"/>
    <s v="(blank)"/>
    <n v="125070306"/>
    <n v="7985189.0800000001"/>
  </r>
  <r>
    <s v="2026"/>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99 - MULTIPROVINCIAL"/>
    <s v="(blank)"/>
    <n v="1000000"/>
    <n v="0"/>
  </r>
  <r>
    <s v="2026"/>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99 - MULTIPROVINCIAL"/>
    <s v="(blank)"/>
    <n v="20402442"/>
    <n v="1730392.91"/>
  </r>
  <r>
    <s v="2026"/>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99 - MULTIPROVINCIAL"/>
    <s v="(blank)"/>
    <n v="10000000"/>
    <n v="2191932.9500000002"/>
  </r>
  <r>
    <s v="2026"/>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99 - MULTIPROVINCIAL"/>
    <s v="(blank)"/>
    <n v="500000"/>
    <n v="428198.40000000002"/>
  </r>
  <r>
    <s v="2026"/>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99 - MULTIPROVINCIAL"/>
    <s v="(blank)"/>
    <n v="221677446"/>
    <n v="31234880.369999997"/>
  </r>
  <r>
    <s v="2026"/>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99 - MULTIPROVINCIAL"/>
    <s v="(blank)"/>
    <n v="29920958"/>
    <n v="1875244.6199999996"/>
  </r>
  <r>
    <s v="2026"/>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99 - MULTIPROVINCIAL"/>
    <s v="(blank)"/>
    <n v="1400000"/>
    <n v="0"/>
  </r>
  <r>
    <s v="2026"/>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99 - MULTIPROVINCIAL"/>
    <s v="(blank)"/>
    <n v="23928876"/>
    <n v="413776.44"/>
  </r>
  <r>
    <s v="2026"/>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99 - MULTIPROVINCIAL"/>
    <s v="(blank)"/>
    <n v="5500000"/>
    <n v="3375"/>
  </r>
  <r>
    <s v="2026"/>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99 - MULTIPROVINCIAL"/>
    <s v="(blank)"/>
    <n v="6200000"/>
    <n v="312382.86"/>
  </r>
  <r>
    <s v="2026"/>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99 - MULTIPROVINCIAL"/>
    <s v="(blank)"/>
    <n v="300000"/>
    <n v="0"/>
  </r>
  <r>
    <s v="2026"/>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99 - MULTIPROVINCIAL"/>
    <s v="(blank)"/>
    <n v="20502652"/>
    <n v="290244.59999999998"/>
  </r>
  <r>
    <s v="2026"/>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99 - MULTIPROVINCIAL"/>
    <s v="(blank)"/>
    <n v="1000000"/>
    <n v="0"/>
  </r>
  <r>
    <s v="2026"/>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99 - MULTIPROVINCIAL"/>
    <s v="(blank)"/>
    <n v="260312803"/>
    <n v="51593977.760000005"/>
  </r>
  <r>
    <s v="2026"/>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99 - MULTIPROVINCIAL"/>
    <s v="(blank)"/>
    <n v="2000000"/>
    <n v="0"/>
  </r>
  <r>
    <s v="2026"/>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99 - MULTIPROVINCIAL"/>
    <s v="(blank)"/>
    <n v="68991897"/>
    <n v="5488215.629999999"/>
  </r>
  <r>
    <s v="2026"/>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99 - MULTIPROVINCIAL"/>
    <s v="(blank)"/>
    <n v="6198600"/>
    <n v="874998.32"/>
  </r>
  <r>
    <s v="2026"/>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32 - SANTO DOMINGO"/>
    <s v="(blank)"/>
    <n v="37782318"/>
    <n v="5812310.0199999996"/>
  </r>
  <r>
    <s v="2026"/>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32 - SANTO DOMINGO"/>
    <s v="(blank)"/>
    <n v="1093297"/>
    <n v="182173.14"/>
  </r>
  <r>
    <s v="2026"/>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32 - SANTO DOMINGO"/>
    <s v="(blank)"/>
    <n v="1320000"/>
    <n v="0"/>
  </r>
  <r>
    <s v="2026"/>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32 - SANTO DOMINGO"/>
    <s v="(blank)"/>
    <n v="420000"/>
    <n v="0"/>
  </r>
  <r>
    <s v="2026"/>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32 - SANTO DOMINGO"/>
    <s v="(blank)"/>
    <n v="1343940"/>
    <n v="220095"/>
  </r>
  <r>
    <s v="2026"/>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32 - SANTO DOMINGO"/>
    <s v="(blank)"/>
    <n v="30000"/>
    <n v="273883.90000000002"/>
  </r>
  <r>
    <s v="2026"/>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32 - SANTO DOMINGO"/>
    <s v="(blank)"/>
    <n v="17018335"/>
    <n v="0"/>
  </r>
  <r>
    <s v="2026"/>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32 - SANTO DOMINGO"/>
    <s v="(blank)"/>
    <n v="4741200"/>
    <n v="1184565.8400000001"/>
  </r>
  <r>
    <s v="2026"/>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32 - SANTO DOMINGO"/>
    <s v="(blank)"/>
    <n v="42000"/>
    <n v="86376"/>
  </r>
  <r>
    <s v="2026"/>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32 - SANTO DOMINGO"/>
    <s v="(blank)"/>
    <n v="800000"/>
    <n v="0"/>
  </r>
  <r>
    <s v="2026"/>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32 - SANTO DOMINGO"/>
    <s v="(blank)"/>
    <n v="1200000"/>
    <n v="0"/>
  </r>
  <r>
    <s v="2026"/>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32 - SANTO DOMINGO"/>
    <s v="(blank)"/>
    <n v="502000"/>
    <n v="272.58"/>
  </r>
  <r>
    <s v="2026"/>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32 - SANTO DOMINGO"/>
    <s v="(blank)"/>
    <n v="186716"/>
    <n v="6009.74"/>
  </r>
  <r>
    <s v="2026"/>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32 - SANTO DOMINGO"/>
    <s v="(blank)"/>
    <n v="6300000"/>
    <n v="79907.72"/>
  </r>
  <r>
    <s v="2026"/>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32 - SANTO DOMINGO"/>
    <s v="(blank)"/>
    <n v="950000"/>
    <n v="3127"/>
  </r>
  <r>
    <s v="2026"/>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99 - MULTIPROVINCIAL"/>
    <s v="(blank)"/>
    <n v="33987897"/>
    <n v="5172678.5"/>
  </r>
  <r>
    <s v="2026"/>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99 - MULTIPROVINCIAL"/>
    <s v="(blank)"/>
    <n v="373600"/>
    <n v="62266.66"/>
  </r>
  <r>
    <s v="2026"/>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99 - MULTIPROVINCIAL"/>
    <s v="(blank)"/>
    <n v="1170095"/>
    <n v="189631.96000000002"/>
  </r>
  <r>
    <s v="2026"/>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99 - MULTIPROVINCIAL"/>
    <s v="(blank)"/>
    <n v="2324499"/>
    <n v="231733.21"/>
  </r>
  <r>
    <s v="2026"/>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99 - MULTIPROVINCIAL"/>
    <s v="(blank)"/>
    <n v="179000"/>
    <n v="58779.06"/>
  </r>
  <r>
    <s v="2026"/>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99 - MULTIPROVINCIAL"/>
    <s v="(blank)"/>
    <n v="500000"/>
    <n v="0"/>
  </r>
  <r>
    <s v="2026"/>
    <x v="0"/>
    <x v="0"/>
    <x v="0"/>
    <x v="0"/>
    <s v="2 - Poder Ejecutivo"/>
    <s v="0203 - MINISTERIO DE DEFENSA"/>
    <s v="0002 - DIRECCION GENERAL DE DRAGAS, PRESAS Y BALIZAMIENTO, M.G"/>
    <s v="1 - SERVICIOS  GENERALES"/>
    <s v="1.3 - Defensa nacional"/>
    <s v="1.3.01 - Defensa militar"/>
    <s v="2.2 - CONTRATACIÓN DE SERVICIOS"/>
    <s v="2.2.4 - TRANSPORTE Y ALMACENAJE"/>
    <s v="N"/>
    <s v="00 - N/A"/>
    <s v="20 - FONDOS CON DESTINO ESPECÍFICO"/>
    <s v="99 - MULTIPROVINCIAL"/>
    <s v="(blank)"/>
    <n v="10000"/>
    <n v="0"/>
  </r>
  <r>
    <s v="2026"/>
    <x v="0"/>
    <x v="0"/>
    <x v="0"/>
    <x v="0"/>
    <s v="2 - Poder Ejecutivo"/>
    <s v="0203 - MINISTERIO DE DEFENSA"/>
    <s v="0002 - DIRECCION GENERAL DE DRAGAS, PRESAS Y BALIZAMIENTO, M.G"/>
    <s v="1 - SERVICIOS  GENERALES"/>
    <s v="1.3 - Defensa nacional"/>
    <s v="1.3.01 - Defensa militar"/>
    <s v="2.2 - CONTRATACIÓN DE SERVICIOS"/>
    <s v="2.2.5 - ALQUILERES Y RENTAS"/>
    <s v="N"/>
    <s v="00 - N/A"/>
    <s v="20 - FONDOS CON DESTINO ESPECÍFICO"/>
    <s v="99 - MULTIPROVINCIAL"/>
    <s v="(blank)"/>
    <n v="80000"/>
    <n v="0"/>
  </r>
  <r>
    <s v="2026"/>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99 - MULTIPROVINCIAL"/>
    <s v="(blank)"/>
    <n v="180000"/>
    <n v="0"/>
  </r>
  <r>
    <s v="2026"/>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99 - MULTIPROVINCIAL"/>
    <s v="(blank)"/>
    <n v="700000"/>
    <n v="0"/>
  </r>
  <r>
    <s v="2026"/>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99 - MULTIPROVINCIAL"/>
    <s v="(blank)"/>
    <n v="100000"/>
    <n v="599805.81999999995"/>
  </r>
  <r>
    <s v="2026"/>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99 - MULTIPROVINCIAL"/>
    <s v="(blank)"/>
    <n v="100000"/>
    <n v="0"/>
  </r>
  <r>
    <s v="2026"/>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99 - MULTIPROVINCIAL"/>
    <s v="(blank)"/>
    <n v="250000"/>
    <n v="0"/>
  </r>
  <r>
    <s v="2026"/>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99 - MULTIPROVINCIAL"/>
    <s v="(blank)"/>
    <n v="4106000"/>
    <n v="986642.65"/>
  </r>
  <r>
    <s v="2026"/>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99 - MULTIPROVINCIAL"/>
    <s v="(blank)"/>
    <n v="1500000"/>
    <n v="11658.4"/>
  </r>
  <r>
    <s v="2026"/>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99 - MULTIPROVINCIAL"/>
    <s v="(blank)"/>
    <n v="450000"/>
    <n v="79886"/>
  </r>
  <r>
    <s v="2026"/>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99 - MULTIPROVINCIAL"/>
    <s v="(blank)"/>
    <n v="2381400"/>
    <n v="596420.14"/>
  </r>
  <r>
    <s v="2026"/>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99 - MULTIPROVINCIAL"/>
    <s v="(blank)"/>
    <n v="730000"/>
    <n v="0"/>
  </r>
  <r>
    <s v="2026"/>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99 - MULTIPROVINCIAL"/>
    <s v="(blank)"/>
    <n v="1711574"/>
    <n v="311416.04000000004"/>
  </r>
  <r>
    <s v="2026"/>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99 - MULTIPROVINCIAL"/>
    <s v="(blank)"/>
    <n v="23797797"/>
    <n v="4053897.06"/>
  </r>
  <r>
    <s v="2026"/>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20 - FONDOS CON DESTINO ESPECÍFICO"/>
    <s v="99 - MULTIPROVINCIAL"/>
    <s v="(blank)"/>
    <n v="550000"/>
    <n v="0"/>
  </r>
  <r>
    <s v="2026"/>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99 - MULTIPROVINCIAL"/>
    <s v="(blank)"/>
    <n v="3349091"/>
    <n v="411128.38"/>
  </r>
  <r>
    <s v="2026"/>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99 - MULTIPROVINCIAL"/>
    <s v="(blank)"/>
    <n v="860000"/>
    <n v="0"/>
  </r>
  <r>
    <s v="2026"/>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99 - MULTIPROVINCIAL"/>
    <s v="(blank)"/>
    <n v="381990935"/>
    <n v="60740263.840000004"/>
  </r>
  <r>
    <s v="2026"/>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99 - MULTIPROVINCIAL"/>
    <s v="(blank)"/>
    <n v="7015200"/>
    <n v="1242200"/>
  </r>
  <r>
    <s v="2026"/>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99 - MULTIPROVINCIAL"/>
    <s v="(blank)"/>
    <n v="17303900"/>
    <n v="2982316.3200000003"/>
  </r>
  <r>
    <s v="2026"/>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99 - MULTIPROVINCIAL"/>
    <s v="(blank)"/>
    <n v="32901040"/>
    <n v="6232011.620000001"/>
  </r>
  <r>
    <s v="2026"/>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99 - MULTIPROVINCIAL"/>
    <s v="(blank)"/>
    <n v="694347"/>
    <n v="162199.97"/>
  </r>
  <r>
    <s v="2026"/>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99 - MULTIPROVINCIAL"/>
    <s v="(blank)"/>
    <n v="3783600"/>
    <n v="627150"/>
  </r>
  <r>
    <s v="2026"/>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99 - MULTIPROVINCIAL"/>
    <s v="(blank)"/>
    <n v="3246000"/>
    <n v="142898"/>
  </r>
  <r>
    <s v="2026"/>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99 - MULTIPROVINCIAL"/>
    <s v="(blank)"/>
    <n v="12500000"/>
    <n v="617560"/>
  </r>
  <r>
    <s v="2026"/>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99 - MULTIPROVINCIAL"/>
    <s v="(blank)"/>
    <n v="3361521"/>
    <n v="3488334.71"/>
  </r>
  <r>
    <s v="2026"/>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99 - MULTIPROVINCIAL"/>
    <s v="(blank)"/>
    <n v="12418933"/>
    <n v="482940"/>
  </r>
  <r>
    <s v="2026"/>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99 - MULTIPROVINCIAL"/>
    <s v="(blank)"/>
    <n v="436217"/>
    <n v="203550"/>
  </r>
  <r>
    <s v="2026"/>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99 - MULTIPROVINCIAL"/>
    <s v="(blank)"/>
    <n v="104682601"/>
    <n v="15881940"/>
  </r>
  <r>
    <s v="2026"/>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99 - MULTIPROVINCIAL"/>
    <s v="(blank)"/>
    <n v="1389015"/>
    <n v="0"/>
  </r>
  <r>
    <s v="2026"/>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99 - MULTIPROVINCIAL"/>
    <s v="(blank)"/>
    <n v="8178000"/>
    <n v="0"/>
  </r>
  <r>
    <s v="2026"/>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99 - MULTIPROVINCIAL"/>
    <s v="(blank)"/>
    <n v="106125"/>
    <n v="0"/>
  </r>
  <r>
    <s v="2026"/>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99 - MULTIPROVINCIAL"/>
    <s v="(blank)"/>
    <n v="1780270"/>
    <n v="0"/>
  </r>
  <r>
    <s v="2026"/>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99 - MULTIPROVINCIAL"/>
    <s v="(blank)"/>
    <n v="31270"/>
    <n v="0"/>
  </r>
  <r>
    <s v="2026"/>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99 - MULTIPROVINCIAL"/>
    <s v="(blank)"/>
    <n v="7080044"/>
    <n v="0"/>
  </r>
  <r>
    <s v="2026"/>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20 - FONDOS CON DESTINO ESPECÍFICO"/>
    <s v="99 - MULTIPROVINCIAL"/>
    <s v="(blank)"/>
    <n v="0"/>
    <n v="0"/>
  </r>
  <r>
    <s v="2026"/>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99 - MULTIPROVINCIAL"/>
    <s v="(blank)"/>
    <n v="1734000"/>
    <n v="0"/>
  </r>
  <r>
    <s v="2026"/>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99 - MULTIPROVINCIAL"/>
    <s v="(blank)"/>
    <n v="110000"/>
    <n v="0"/>
  </r>
  <r>
    <s v="2026"/>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99 - MULTIPROVINCIAL"/>
    <s v="(blank)"/>
    <n v="7500333"/>
    <n v="0"/>
  </r>
  <r>
    <s v="2026"/>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99 - MULTIPROVINCIAL"/>
    <s v="(blank)"/>
    <n v="152163"/>
    <n v="0"/>
  </r>
  <r>
    <s v="2026"/>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99 - MULTIPROVINCIAL"/>
    <s v="(blank)"/>
    <n v="37670136"/>
    <n v="4458920"/>
  </r>
  <r>
    <s v="2026"/>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99 - MULTIPROVINCIAL"/>
    <s v="(blank)"/>
    <n v="809374"/>
    <n v="0"/>
  </r>
  <r>
    <s v="2026"/>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99 - MULTIPROVINCIAL"/>
    <s v="(blank)"/>
    <n v="23804911"/>
    <n v="0"/>
  </r>
  <r>
    <s v="2026"/>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99 - MULTIPROVINCIAL"/>
    <s v="(blank)"/>
    <n v="2124305"/>
    <n v="0"/>
  </r>
  <r>
    <s v="2026"/>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99 - MULTIPROVINCIAL"/>
    <s v="(blank)"/>
    <n v="24016000"/>
    <n v="3653000"/>
  </r>
  <r>
    <s v="2026"/>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99 - MULTIPROVINCIAL"/>
    <s v="(blank)"/>
    <n v="23742000"/>
    <n v="4091000"/>
  </r>
  <r>
    <s v="2026"/>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99 - MULTIPROVINCIAL"/>
    <s v="(blank)"/>
    <n v="1961780"/>
    <n v="301007.2"/>
  </r>
  <r>
    <s v="2026"/>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99 - MULTIPROVINCIAL"/>
    <s v="(blank)"/>
    <n v="1020000"/>
    <n v="169100"/>
  </r>
  <r>
    <s v="2026"/>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99 - MULTIPROVINCIAL"/>
    <s v="(blank)"/>
    <n v="12822895"/>
    <n v="1999260"/>
  </r>
  <r>
    <s v="2026"/>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99 - MULTIPROVINCIAL"/>
    <s v="(blank)"/>
    <n v="1471344"/>
    <n v="0"/>
  </r>
  <r>
    <s v="2026"/>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99 - MULTIPROVINCIAL"/>
    <s v="(blank)"/>
    <n v="320000"/>
    <n v="0"/>
  </r>
  <r>
    <s v="2026"/>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99 - MULTIPROVINCIAL"/>
    <s v="(blank)"/>
    <n v="204944"/>
    <n v="0"/>
  </r>
  <r>
    <s v="2026"/>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99 - MULTIPROVINCIAL"/>
    <s v="(blank)"/>
    <n v="530540"/>
    <n v="0"/>
  </r>
  <r>
    <s v="2026"/>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99 - MULTIPROVINCIAL"/>
    <s v="(blank)"/>
    <n v="9724065"/>
    <n v="2169000"/>
  </r>
  <r>
    <s v="2026"/>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99 - MULTIPROVINCIAL"/>
    <s v="(blank)"/>
    <n v="3278799"/>
    <n v="0"/>
  </r>
  <r>
    <s v="2026"/>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99 - MULTIPROVINCIAL"/>
    <s v="(blank)"/>
    <n v="882884116"/>
    <n v="135753721.41"/>
  </r>
  <r>
    <s v="2026"/>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99 - MULTIPROVINCIAL"/>
    <s v="(blank)"/>
    <n v="462240"/>
    <n v="191625"/>
  </r>
  <r>
    <s v="2026"/>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99 - MULTIPROVINCIAL"/>
    <s v="(blank)"/>
    <n v="29778403"/>
    <n v="4912601.45"/>
  </r>
  <r>
    <s v="2026"/>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99 - MULTIPROVINCIAL"/>
    <s v="(blank)"/>
    <n v="864000"/>
    <n v="87924.22"/>
  </r>
  <r>
    <s v="2026"/>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99 - MULTIPROVINCIAL"/>
    <s v="(blank)"/>
    <n v="0"/>
    <n v="0"/>
  </r>
  <r>
    <s v="2026"/>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99 - MULTIPROVINCIAL"/>
    <s v="(blank)"/>
    <n v="0"/>
    <n v="0"/>
  </r>
  <r>
    <s v="2026"/>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99 - MULTIPROVINCIAL"/>
    <s v="(blank)"/>
    <n v="0"/>
    <n v="0"/>
  </r>
  <r>
    <s v="2026"/>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99 - MULTIPROVINCIAL"/>
    <s v="(blank)"/>
    <n v="10800000"/>
    <n v="1798950"/>
  </r>
  <r>
    <s v="2026"/>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20 - FONDOS CON DESTINO ESPECÍFICO"/>
    <s v="99 - MULTIPROVINCIAL"/>
    <s v="(blank)"/>
    <n v="0"/>
    <n v="0"/>
  </r>
  <r>
    <s v="2026"/>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99 - MULTIPROVINCIAL"/>
    <s v="(blank)"/>
    <n v="0"/>
    <n v="0"/>
  </r>
  <r>
    <s v="2026"/>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99 - MULTIPROVINCIAL"/>
    <s v="(blank)"/>
    <n v="0"/>
    <n v="0"/>
  </r>
  <r>
    <s v="2026"/>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99 - MULTIPROVINCIAL"/>
    <s v="(blank)"/>
    <n v="79129964"/>
    <n v="2848936.14"/>
  </r>
  <r>
    <s v="2026"/>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99 - MULTIPROVINCIAL"/>
    <s v="(blank)"/>
    <n v="0"/>
    <n v="0"/>
  </r>
  <r>
    <s v="2026"/>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99 - MULTIPROVINCIAL"/>
    <s v="(blank)"/>
    <n v="0"/>
    <n v="0"/>
  </r>
  <r>
    <s v="2026"/>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99 - MULTIPROVINCIAL"/>
    <s v="(blank)"/>
    <n v="0"/>
    <n v="0"/>
  </r>
  <r>
    <s v="2026"/>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99 - MULTIPROVINCIAL"/>
    <s v="(blank)"/>
    <n v="44668738"/>
    <n v="67734"/>
  </r>
  <r>
    <s v="2026"/>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99 - MULTIPROVINCIAL"/>
    <s v="(blank)"/>
    <n v="0"/>
    <n v="0"/>
  </r>
  <r>
    <s v="2026"/>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99 - MULTIPROVINCIAL"/>
    <s v="(blank)"/>
    <n v="117238453"/>
    <n v="3832142.5"/>
  </r>
  <r>
    <s v="2026"/>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99 - MULTIPROVINCIAL"/>
    <s v="(blank)"/>
    <n v="60000000"/>
    <n v="0"/>
  </r>
  <r>
    <s v="2026"/>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99 - MULTIPROVINCIAL"/>
    <s v="(blank)"/>
    <n v="16027200"/>
    <n v="2465722.96"/>
  </r>
  <r>
    <s v="2026"/>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99 - MULTIPROVINCIAL"/>
    <s v="(blank)"/>
    <n v="240669"/>
    <n v="40111.379999999997"/>
  </r>
  <r>
    <s v="2026"/>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99 - MULTIPROVINCIAL"/>
    <s v="(blank)"/>
    <n v="120000"/>
    <n v="16505.990000000002"/>
  </r>
  <r>
    <s v="2026"/>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99 - MULTIPROVINCIAL"/>
    <s v="(blank)"/>
    <n v="888000"/>
    <n v="220110"/>
  </r>
  <r>
    <s v="2026"/>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99 - MULTIPROVINCIAL"/>
    <s v="(blank)"/>
    <n v="228540"/>
    <n v="9045"/>
  </r>
  <r>
    <s v="2026"/>
    <x v="0"/>
    <x v="0"/>
    <x v="0"/>
    <x v="0"/>
    <s v="2 - Poder Ejecutivo"/>
    <s v="0203 - MINISTERIO DE DEFENSA"/>
    <s v="0003 - DIRECCIÓN GENERAL DE COMUNIDADES FRONTERIZAS"/>
    <s v="2 - SERVICIOS ECONÓMICOS"/>
    <s v="2.2 - Agropecuaria, caza, pesca y silvicultura"/>
    <s v="2.2.01 - Agropecuaria"/>
    <s v="2.2 - CONTRATACIÓN DE SERVICIOS"/>
    <s v="2.2.7 - SERVICIOS DE CONSERVACIÓN, REPARACIONES MENORES E INSTALACIONES TEMPORALES"/>
    <s v="N"/>
    <s v="00 - N/A"/>
    <s v="10 - FONDO GENERAL"/>
    <s v="99 - MULTIPROVINCIAL"/>
    <s v="(blank)"/>
    <n v="5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99 - MULTIPROVINCIAL"/>
    <s v="(blank)"/>
    <n v="7870026"/>
    <n v="1971527.09"/>
  </r>
  <r>
    <s v="2026"/>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99 - MULTIPROVINCIAL"/>
    <s v="(blank)"/>
    <n v="20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99 - MULTIPROVINCIAL"/>
    <s v="(blank)"/>
    <n v="1750000"/>
    <n v="410724"/>
  </r>
  <r>
    <s v="2026"/>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99 - MULTIPROVINCIAL"/>
    <s v="(blank)"/>
    <n v="200000"/>
    <n v="45865.94"/>
  </r>
  <r>
    <s v="2026"/>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99 - MULTIPROVINCIAL"/>
    <s v="(blank)"/>
    <n v="10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99 - MULTIPROVINCIAL"/>
    <s v="(blank)"/>
    <n v="505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99 - MULTIPROVINCIAL"/>
    <s v="(blank)"/>
    <n v="3799111"/>
    <n v="333086.55"/>
  </r>
  <r>
    <s v="2026"/>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32 - SANTO DOMINGO"/>
    <s v="(blank)"/>
    <n v="28781901"/>
    <n v="4413900"/>
  </r>
  <r>
    <s v="2026"/>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32 - SANTO DOMINGO"/>
    <s v="(blank)"/>
    <n v="495604"/>
    <n v="75808"/>
  </r>
  <r>
    <s v="2026"/>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32 - SANTO DOMINGO"/>
    <s v="(blank)"/>
    <n v="300000"/>
    <n v="124997.4"/>
  </r>
  <r>
    <s v="2026"/>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32 - SANTO DOMINGO"/>
    <s v="(blank)"/>
    <n v="350000"/>
    <n v="0"/>
  </r>
  <r>
    <s v="2026"/>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32 - SANTO DOMINGO"/>
    <s v="(blank)"/>
    <n v="3500000"/>
    <n v="0"/>
  </r>
  <r>
    <s v="2026"/>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32 - SANTO DOMINGO"/>
    <s v="(blank)"/>
    <n v="460000"/>
    <n v="50976"/>
  </r>
  <r>
    <s v="2026"/>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32 - SANTO DOMINGO"/>
    <s v="(blank)"/>
    <n v="2063865"/>
    <n v="1022944.3600000001"/>
  </r>
  <r>
    <s v="2026"/>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32 - SANTO DOMINGO"/>
    <s v="(blank)"/>
    <n v="2400000"/>
    <n v="164000"/>
  </r>
  <r>
    <s v="2026"/>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32 - SANTO DOMINGO"/>
    <s v="(blank)"/>
    <n v="900000"/>
    <n v="563698.98"/>
  </r>
  <r>
    <s v="2026"/>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32 - SANTO DOMINGO"/>
    <s v="(blank)"/>
    <n v="5290000"/>
    <n v="838448"/>
  </r>
  <r>
    <s v="2026"/>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32 - SANTO DOMINGO"/>
    <s v="(blank)"/>
    <n v="1250328"/>
    <n v="0"/>
  </r>
  <r>
    <s v="2026"/>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32 - SANTO DOMINGO"/>
    <s v="(blank)"/>
    <n v="500000"/>
    <n v="37170"/>
  </r>
  <r>
    <s v="2026"/>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32 - SANTO DOMINGO"/>
    <s v="(blank)"/>
    <n v="2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32 - SANTO DOMINGO"/>
    <s v="(blank)"/>
    <n v="2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32 - SANTO DOMINGO"/>
    <s v="(blank)"/>
    <n v="37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32 - SANTO DOMINGO"/>
    <s v="(blank)"/>
    <n v="2320000"/>
    <n v="304484"/>
  </r>
  <r>
    <s v="2026"/>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32 - SANTO DOMINGO"/>
    <s v="(blank)"/>
    <n v="1370000"/>
    <n v="130844.30000000002"/>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99 - MULTIPROVINCIAL"/>
    <s v="(blank)"/>
    <n v="112927514"/>
    <n v="14807161.060000002"/>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99 - MULTIPROVINCIAL"/>
    <s v="(blank)"/>
    <n v="987630"/>
    <n v="369220"/>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99 - MULTIPROVINCIAL"/>
    <s v="(blank)"/>
    <n v="7362841"/>
    <n v="1000069.3999999999"/>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2 - PUBLICIDAD, IMPRESIÓN Y ENCUADERNACIÓN"/>
    <s v="N"/>
    <s v="00 - N/A"/>
    <s v="10 - FONDO GENERAL"/>
    <s v="99 - MULTIPROVINCIAL"/>
    <s v="(blank)"/>
    <n v="0"/>
    <n v="118000"/>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99 - MULTIPROVINCIAL"/>
    <s v="(blank)"/>
    <n v="844800"/>
    <n v="140700"/>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99 - MULTIPROVINCIAL"/>
    <s v="(blank)"/>
    <n v="326657"/>
    <n v="84358.2"/>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99 - MULTIPROVINCIAL"/>
    <s v="(blank)"/>
    <n v="80000"/>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99 - MULTIPROVINCIAL"/>
    <s v="(blank)"/>
    <n v="4130000"/>
    <n v="123428"/>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99 - MULTIPROVINCIAL"/>
    <s v="(blank)"/>
    <n v="1854003"/>
    <n v="58262.5"/>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99 - MULTIPROVINCIAL"/>
    <s v="(blank)"/>
    <n v="65000"/>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99 - MULTIPROVINCIAL"/>
    <s v="(blank)"/>
    <n v="1595848"/>
    <n v="107798.9"/>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99 - MULTIPROVINCIAL"/>
    <s v="(blank)"/>
    <n v="5737074"/>
    <n v="201801.89"/>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99 - MULTIPROVINCIAL"/>
    <s v="(blank)"/>
    <n v="16218000"/>
    <n v="141771.17000000001"/>
  </r>
  <r>
    <s v="2026"/>
    <x v="0"/>
    <x v="0"/>
    <x v="0"/>
    <x v="0"/>
    <s v="2 - Poder Ejecutivo"/>
    <s v="0203 - MINISTERIO DE DEFENSA"/>
    <s v="0003 - SERVICIOS DE PESCA"/>
    <s v="1 - SERVICIOS  GENERALES"/>
    <s v="1.3 - Defensa nacional"/>
    <s v="1.3.01 - Defensa militar"/>
    <s v="2.1 - REMUNERACIONES Y CONTRIBUCIONES"/>
    <s v="2.1.1 - REMUNERACIONES"/>
    <s v="N"/>
    <s v="00 - N/A"/>
    <s v="10 - FONDO GENERAL"/>
    <s v="99 - MULTIPROVINCIAL"/>
    <s v="(blank)"/>
    <n v="20882583"/>
    <n v="3210000"/>
  </r>
  <r>
    <s v="2026"/>
    <x v="0"/>
    <x v="0"/>
    <x v="0"/>
    <x v="0"/>
    <s v="2 - Poder Ejecutivo"/>
    <s v="0203 - MINISTERIO DE DEFENSA"/>
    <s v="0003 - SERVICIOS DE PESCA"/>
    <s v="1 - SERVICIOS  GENERALES"/>
    <s v="1.3 - Defensa nacional"/>
    <s v="1.3.01 - Defensa militar"/>
    <s v="2.1 - REMUNERACIONES Y CONTRIBUCIONES"/>
    <s v="2.1.2 - SOBRESUELDOS"/>
    <s v="N"/>
    <s v="00 - N/A"/>
    <s v="10 - FONDO GENERAL"/>
    <s v="99 - MULTIPROVINCIAL"/>
    <s v="(blank)"/>
    <n v="270000"/>
    <n v="44512"/>
  </r>
  <r>
    <s v="2026"/>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99 - MULTIPROVINCIAL"/>
    <s v="(blank)"/>
    <n v="265300"/>
    <n v="42279"/>
  </r>
  <r>
    <s v="2026"/>
    <x v="0"/>
    <x v="0"/>
    <x v="0"/>
    <x v="0"/>
    <s v="2 - Poder Ejecutivo"/>
    <s v="0203 - MINISTERIO DE DEFENSA"/>
    <s v="0003 - SERVICIOS DE PESCA"/>
    <s v="1 - SERVICIOS  GENERALES"/>
    <s v="1.3 - Defensa nacional"/>
    <s v="1.3.01 - Defensa militar"/>
    <s v="2.2 - CONTRATACIÓN DE SERVICIOS"/>
    <s v="2.2.1 - SERVICIOS BÁSICOS"/>
    <s v="N"/>
    <s v="00 - N/A"/>
    <s v="10 - FONDO GENERAL"/>
    <s v="99 - MULTIPROVINCIAL"/>
    <s v="(blank)"/>
    <n v="1225000"/>
    <n v="183737.57"/>
  </r>
  <r>
    <s v="2026"/>
    <x v="0"/>
    <x v="0"/>
    <x v="0"/>
    <x v="0"/>
    <s v="2 - Poder Ejecutivo"/>
    <s v="0203 - MINISTERIO DE DEFENSA"/>
    <s v="0003 - SERVICIOS DE PESCA"/>
    <s v="1 - SERVICIOS  GENERALES"/>
    <s v="1.3 - Defensa nacional"/>
    <s v="1.3.01 - Defensa militar"/>
    <s v="2.2 - CONTRATACIÓN DE SERVICIOS"/>
    <s v="2.2.3 - VIÁTICOS"/>
    <s v="N"/>
    <s v="00 - N/A"/>
    <s v="10 - FONDO GENERAL"/>
    <s v="99 - MULTIPROVINCIAL"/>
    <s v="(blank)"/>
    <n v="400000"/>
    <n v="65200"/>
  </r>
  <r>
    <s v="2026"/>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99 - MULTIPROVINCIAL"/>
    <s v="(blank)"/>
    <n v="840000"/>
    <n v="0"/>
  </r>
  <r>
    <s v="2026"/>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99 - MULTIPROVINCIAL"/>
    <s v="(blank)"/>
    <n v="300000"/>
    <n v="0"/>
  </r>
  <r>
    <s v="2026"/>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99 - MULTIPROVINCIAL"/>
    <s v="(blank)"/>
    <n v="2100000"/>
    <n v="249354"/>
  </r>
  <r>
    <s v="2026"/>
    <x v="0"/>
    <x v="0"/>
    <x v="0"/>
    <x v="0"/>
    <s v="2 - Poder Ejecutivo"/>
    <s v="0203 - MINISTERIO DE DEFENSA"/>
    <s v="0003 - SERVICIOS DE PESCA"/>
    <s v="1 - SERVICIOS  GENERALES"/>
    <s v="1.3 - Defensa nacional"/>
    <s v="1.3.01 - Defensa militar"/>
    <s v="2.3 - MATERIALES Y SUMINISTROS"/>
    <s v="2.3.2 - TEXTILES Y VESTUARIOS"/>
    <s v="N"/>
    <s v="00 - N/A"/>
    <s v="10 - FONDO GENERAL"/>
    <s v="99 - MULTIPROVINCIAL"/>
    <s v="(blank)"/>
    <n v="950000"/>
    <n v="0"/>
  </r>
  <r>
    <s v="2026"/>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99 - MULTIPROVINCIAL"/>
    <s v="(blank)"/>
    <n v="350000"/>
    <n v="0"/>
  </r>
  <r>
    <s v="2026"/>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99 - MULTIPROVINCIAL"/>
    <s v="(blank)"/>
    <n v="445000"/>
    <n v="0"/>
  </r>
  <r>
    <s v="2026"/>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99 - MULTIPROVINCIAL"/>
    <s v="(blank)"/>
    <n v="75000"/>
    <n v="0"/>
  </r>
  <r>
    <s v="2026"/>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99 - MULTIPROVINCIAL"/>
    <s v="(blank)"/>
    <n v="10585000"/>
    <n v="2491700.46"/>
  </r>
  <r>
    <s v="2026"/>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99 - MULTIPROVINCIAL"/>
    <s v="(blank)"/>
    <n v="1536523"/>
    <n v="0"/>
  </r>
  <r>
    <s v="2026"/>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99 - MULTIPROVINCIAL"/>
    <s v="(blank)"/>
    <n v="80389876"/>
    <n v="12351400"/>
  </r>
  <r>
    <s v="2026"/>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99 - MULTIPROVINCIAL"/>
    <s v="(blank)"/>
    <n v="2302615"/>
    <n v="376871.04"/>
  </r>
  <r>
    <s v="2026"/>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99 - MULTIPROVINCIAL"/>
    <s v="(blank)"/>
    <n v="6240000"/>
    <n v="887097.44000000018"/>
  </r>
  <r>
    <s v="2026"/>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99 - MULTIPROVINCIAL"/>
    <s v="(blank)"/>
    <n v="1707500"/>
    <n v="368210.1"/>
  </r>
  <r>
    <s v="2026"/>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99 - MULTIPROVINCIAL"/>
    <s v="(blank)"/>
    <n v="9120000"/>
    <n v="2276280"/>
  </r>
  <r>
    <s v="2026"/>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99 - MULTIPROVINCIAL"/>
    <s v="(blank)"/>
    <n v="446769"/>
    <n v="0"/>
  </r>
  <r>
    <s v="2026"/>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99 - MULTIPROVINCIAL"/>
    <s v="(blank)"/>
    <n v="5538000"/>
    <n v="1384500"/>
  </r>
  <r>
    <s v="2026"/>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99 - MULTIPROVINCIAL"/>
    <s v="(blank)"/>
    <n v="2937704"/>
    <n v="520852"/>
  </r>
  <r>
    <s v="2026"/>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01 - DISTRITO NACIONAL"/>
    <s v="(blank)"/>
    <n v="232000000"/>
    <n v="39499800"/>
  </r>
  <r>
    <s v="2026"/>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01 - DISTRITO NACIONAL"/>
    <s v="(blank)"/>
    <n v="43800000"/>
    <n v="7235002.1500000004"/>
  </r>
  <r>
    <s v="2026"/>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01 - DISTRITO NACIONAL"/>
    <s v="(blank)"/>
    <n v="1160000"/>
    <n v="212829.06"/>
  </r>
  <r>
    <s v="2026"/>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01 - DISTRITO NACIONAL"/>
    <s v="(blank)"/>
    <n v="1100000"/>
    <n v="167439.40000000002"/>
  </r>
  <r>
    <s v="2026"/>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01 - DISTRITO NACIONAL"/>
    <s v="(blank)"/>
    <n v="1100000"/>
    <n v="0"/>
  </r>
  <r>
    <s v="2026"/>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01 - DISTRITO NACIONAL"/>
    <s v="(blank)"/>
    <n v="12000000"/>
    <n v="0"/>
  </r>
  <r>
    <s v="2026"/>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01 - DISTRITO NACIONAL"/>
    <s v="(blank)"/>
    <n v="1300000"/>
    <n v="0"/>
  </r>
  <r>
    <s v="2026"/>
    <x v="0"/>
    <x v="0"/>
    <x v="0"/>
    <x v="0"/>
    <s v="2 - Poder Ejecutivo"/>
    <s v="0203 - MINISTERIO DE DEFENSA"/>
    <s v="0004 - PRIMER REGIMIENTO DE LA GUARDIA PRESIDENCIAL"/>
    <s v="1 - SERVICIOS  GENERALES"/>
    <s v="1.3 - Defensa nacional"/>
    <s v="1.3.01 - Defensa militar"/>
    <s v="2.2 - CONTRATACIÓN DE SERVICIOS"/>
    <s v="2.2.6 - SEGUROS"/>
    <s v="N"/>
    <s v="00 - N/A"/>
    <s v="10 - FONDO GENERAL"/>
    <s v="01 - DISTRITO NACIONAL"/>
    <s v="(blank)"/>
    <n v="3000000"/>
    <n v="55814.49"/>
  </r>
  <r>
    <s v="2026"/>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01 - DISTRITO NACIONAL"/>
    <s v="(blank)"/>
    <n v="8700000"/>
    <n v="0"/>
  </r>
  <r>
    <s v="2026"/>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01 - DISTRITO NACIONAL"/>
    <s v="(blank)"/>
    <n v="4600000"/>
    <n v="1123849.7"/>
  </r>
  <r>
    <s v="2026"/>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01 - DISTRITO NACIONAL"/>
    <s v="(blank)"/>
    <n v="1500000"/>
    <n v="0"/>
  </r>
  <r>
    <s v="2026"/>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01 - DISTRITO NACIONAL"/>
    <s v="(blank)"/>
    <n v="18100000"/>
    <n v="4503960"/>
  </r>
  <r>
    <s v="2026"/>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01 - DISTRITO NACIONAL"/>
    <s v="(blank)"/>
    <n v="8500000"/>
    <n v="130423.04000000001"/>
  </r>
  <r>
    <s v="2026"/>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01 - DISTRITO NACIONAL"/>
    <s v="(blank)"/>
    <n v="3600000"/>
    <n v="0"/>
  </r>
  <r>
    <s v="2026"/>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01 - DISTRITO NACIONAL"/>
    <s v="(blank)"/>
    <n v="500000"/>
    <n v="0"/>
  </r>
  <r>
    <s v="2026"/>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01 - DISTRITO NACIONAL"/>
    <s v="(blank)"/>
    <n v="3500000"/>
    <n v="109229.45000000001"/>
  </r>
  <r>
    <s v="2026"/>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01 - DISTRITO NACIONAL"/>
    <s v="(blank)"/>
    <n v="750000"/>
    <n v="3620"/>
  </r>
  <r>
    <s v="2026"/>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01 - DISTRITO NACIONAL"/>
    <s v="(blank)"/>
    <n v="19000646"/>
    <n v="263137.17"/>
  </r>
  <r>
    <s v="2026"/>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01 - DISTRITO NACIONAL"/>
    <s v="(blank)"/>
    <n v="18785000"/>
    <n v="770050.39999999991"/>
  </r>
  <r>
    <s v="2026"/>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99 - MULTIPROVINCIAL"/>
    <s v="(blank)"/>
    <n v="818583232"/>
    <n v="123670667.86"/>
  </r>
  <r>
    <s v="2026"/>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99 - MULTIPROVINCIAL"/>
    <s v="(blank)"/>
    <n v="19430186"/>
    <n v="3299401.8100000005"/>
  </r>
  <r>
    <s v="2026"/>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99 - MULTIPROVINCIAL"/>
    <s v="(blank)"/>
    <n v="36256732"/>
    <n v="8369041.879999999"/>
  </r>
  <r>
    <s v="2026"/>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10 - FONDO GENERAL"/>
    <s v="99 - MULTIPROVINCIAL"/>
    <s v="(blank)"/>
    <n v="140747"/>
    <n v="0"/>
  </r>
  <r>
    <s v="2026"/>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99 - MULTIPROVINCIAL"/>
    <s v="(blank)"/>
    <n v="1640000"/>
    <n v="0"/>
  </r>
  <r>
    <s v="2026"/>
    <x v="0"/>
    <x v="0"/>
    <x v="0"/>
    <x v="0"/>
    <s v="2 - Poder Ejecutivo"/>
    <s v="0203 - MINISTERIO DE DEFENSA"/>
    <s v="0005 - HOSPITAL CENTRAL FUERZAS  ARMADAS"/>
    <s v="4 - SERVICIOS SOCIALES"/>
    <s v="4.2 - Salud"/>
    <s v="4.2.02 - Servicios hospitalarios"/>
    <s v="2.2 - CONTRATACIÓN DE SERVICIOS"/>
    <s v="2.2.6 - SEGUROS"/>
    <s v="N"/>
    <s v="00 - N/A"/>
    <s v="10 - FONDO GENERAL"/>
    <s v="99 - MULTIPROVINCIAL"/>
    <s v="(blank)"/>
    <n v="9760780"/>
    <n v="1528446.2"/>
  </r>
  <r>
    <s v="2026"/>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99 - MULTIPROVINCIAL"/>
    <s v="(blank)"/>
    <n v="3212414"/>
    <n v="446743.24"/>
  </r>
  <r>
    <s v="2026"/>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99 - MULTIPROVINCIAL"/>
    <s v="(blank)"/>
    <n v="0"/>
    <n v="0"/>
  </r>
  <r>
    <s v="2026"/>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99 - MULTIPROVINCIAL"/>
    <s v="(blank)"/>
    <n v="2400000"/>
    <n v="87979.03"/>
  </r>
  <r>
    <s v="2026"/>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99 - MULTIPROVINCIAL"/>
    <s v="(blank)"/>
    <n v="2637200"/>
    <n v="270000"/>
  </r>
  <r>
    <s v="2026"/>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99 - MULTIPROVINCIAL"/>
    <s v="(blank)"/>
    <n v="175000"/>
    <n v="0"/>
  </r>
  <r>
    <s v="2026"/>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99 - MULTIPROVINCIAL"/>
    <s v="(blank)"/>
    <n v="0"/>
    <n v="0"/>
  </r>
  <r>
    <s v="2026"/>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99 - MULTIPROVINCIAL"/>
    <s v="(blank)"/>
    <n v="28288421"/>
    <n v="4619600.2"/>
  </r>
  <r>
    <s v="2026"/>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99 - MULTIPROVINCIAL"/>
    <s v="(blank)"/>
    <n v="2496000"/>
    <n v="350000"/>
  </r>
  <r>
    <s v="2026"/>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99 - MULTIPROVINCIAL"/>
    <s v="(blank)"/>
    <n v="800000"/>
    <n v="281725"/>
  </r>
  <r>
    <s v="2026"/>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99 - MULTIPROVINCIAL"/>
    <s v="(blank)"/>
    <n v="0"/>
    <n v="0"/>
  </r>
  <r>
    <s v="2026"/>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99 - MULTIPROVINCIAL"/>
    <s v="(blank)"/>
    <n v="4670000"/>
    <n v="2798538.2"/>
  </r>
  <r>
    <s v="2026"/>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99 - MULTIPROVINCIAL"/>
    <s v="(blank)"/>
    <n v="0"/>
    <n v="0"/>
  </r>
  <r>
    <s v="2026"/>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99 - MULTIPROVINCIAL"/>
    <s v="(blank)"/>
    <n v="26000000"/>
    <n v="1303953"/>
  </r>
  <r>
    <s v="2026"/>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99 - MULTIPROVINCIAL"/>
    <s v="(blank)"/>
    <n v="24000000"/>
    <n v="1779644.94"/>
  </r>
  <r>
    <s v="2026"/>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99 - MULTIPROVINCIAL"/>
    <s v="(blank)"/>
    <n v="100000"/>
    <n v="0"/>
  </r>
  <r>
    <s v="2026"/>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99 - MULTIPROVINCIAL"/>
    <s v="(blank)"/>
    <n v="0"/>
    <n v="0"/>
  </r>
  <r>
    <s v="2026"/>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99 - MULTIPROVINCIAL"/>
    <s v="(blank)"/>
    <n v="490000"/>
    <n v="0"/>
  </r>
  <r>
    <s v="2026"/>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99 - MULTIPROVINCIAL"/>
    <s v="(blank)"/>
    <n v="0"/>
    <n v="0"/>
  </r>
  <r>
    <s v="2026"/>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99 - MULTIPROVINCIAL"/>
    <s v="(blank)"/>
    <n v="34950000"/>
    <n v="6597954.5099999998"/>
  </r>
  <r>
    <s v="2026"/>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99 - MULTIPROVINCIAL"/>
    <s v="(blank)"/>
    <n v="12000000"/>
    <n v="0"/>
  </r>
  <r>
    <s v="2026"/>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99 - MULTIPROVINCIAL"/>
    <s v="(blank)"/>
    <n v="34300000"/>
    <n v="3782089.84"/>
  </r>
  <r>
    <s v="2026"/>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99 - MULTIPROVINCIAL"/>
    <s v="(blank)"/>
    <n v="48079419"/>
    <n v="5030052.37"/>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01 - DISTRITO NACIONAL"/>
    <s v="(blank)"/>
    <n v="32881868"/>
    <n v="5336502.17"/>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01 - DISTRITO NACIONAL"/>
    <s v="(blank)"/>
    <n v="793968"/>
    <n v="150335.51999999999"/>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01 - DISTRITO NACIONAL"/>
    <s v="(blank)"/>
    <n v="1095120"/>
    <n v="304369.38999999996"/>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01 - DISTRITO NACIONAL"/>
    <s v="(blank)"/>
    <n v="2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01 - DISTRITO NACIONAL"/>
    <s v="(blank)"/>
    <n v="2646000"/>
    <n v="4387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01 - DISTRITO NACIONAL"/>
    <s v="(blank)"/>
    <n v="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01 - DISTRITO NACIONAL"/>
    <s v="(blank)"/>
    <n v="205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01 - DISTRITO NACIONAL"/>
    <s v="(blank)"/>
    <n v="411800"/>
    <n v="5805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01 - DISTRITO NACIONAL"/>
    <s v="(blank)"/>
    <n v="990000"/>
    <n v="30621"/>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01 - DISTRITO NACIONAL"/>
    <s v="(blank)"/>
    <n v="20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01 - DISTRITO NACIONAL"/>
    <s v="(blank)"/>
    <n v="1030000"/>
    <n v="1000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01 - DISTRITO NACIONAL"/>
    <s v="(blank)"/>
    <n v="0"/>
    <n v="3055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01 - DISTRITO NACIONAL"/>
    <s v="(blank)"/>
    <n v="6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01 - DISTRITO NACIONAL"/>
    <s v="(blank)"/>
    <n v="2543000"/>
    <n v="5984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01 - DISTRITO NACIONAL"/>
    <s v="(blank)"/>
    <n v="3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01 - DISTRITO NACIONAL"/>
    <s v="(blank)"/>
    <n v="500000"/>
    <n v="2088.6"/>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01 - DISTRITO NACIONAL"/>
    <s v="(blank)"/>
    <n v="660000"/>
    <n v="50315.199999999997"/>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20 - FONDOS CON DESTINO ESPECÍFICO"/>
    <s v="01 - DISTRITO NACIONAL"/>
    <s v="(blank)"/>
    <n v="10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01 - DISTRITO NACIONAL"/>
    <s v="(blank)"/>
    <n v="125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01 - DISTRITO NACIONAL"/>
    <s v="(blank)"/>
    <n v="18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01 - DISTRITO NACIONAL"/>
    <s v="(blank)"/>
    <n v="128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20 - FONDOS CON DESTINO ESPECÍFICO"/>
    <s v="01 - DISTRITO NACIONAL"/>
    <s v="(blank)"/>
    <n v="94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01 - DISTRITO NACIONAL"/>
    <s v="(blank)"/>
    <n v="3105349"/>
    <n v="754484"/>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20 - FONDOS CON DESTINO ESPECÍFICO"/>
    <s v="01 - DISTRITO NACIONAL"/>
    <s v="(blank)"/>
    <n v="395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01 - DISTRITO NACIONAL"/>
    <s v="(blank)"/>
    <n v="1365000"/>
    <n v="498152.32999999996"/>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20 - FONDOS CON DESTINO ESPECÍFICO"/>
    <s v="01 - DISTRITO NACIONAL"/>
    <s v="(blank)"/>
    <n v="0"/>
    <n v="0"/>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1 - REMUNERACIONES"/>
    <s v="N"/>
    <s v="00 - N/A"/>
    <s v="10 - FONDO GENERAL"/>
    <s v="99 - MULTIPROVINCIAL"/>
    <s v="(blank)"/>
    <n v="27551876"/>
    <n v="4190925.0799999996"/>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2 - SOBRESUELDOS"/>
    <s v="N"/>
    <s v="00 - N/A"/>
    <s v="10 - FONDO GENERAL"/>
    <s v="99 - MULTIPROVINCIAL"/>
    <s v="(blank)"/>
    <n v="3840000"/>
    <n v="288000"/>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5 - CONTRIBUCIONES A LA SEGURIDAD SOCIAL"/>
    <s v="N"/>
    <s v="00 - N/A"/>
    <s v="10 - FONDO GENERAL"/>
    <s v="99 - MULTIPROVINCIAL"/>
    <s v="(blank)"/>
    <n v="593951"/>
    <n v="100428.57999999999"/>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3 - VIÁTICOS"/>
    <s v="N"/>
    <s v="00 - N/A"/>
    <s v="10 - FONDO GENERAL"/>
    <s v="99 - MULTIPROVINCIAL"/>
    <s v="(blank)"/>
    <n v="552000"/>
    <n v="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4 - TRANSPORTE Y ALMACENAJE"/>
    <s v="N"/>
    <s v="00 - N/A"/>
    <s v="10 - FONDO GENERAL"/>
    <s v="99 - MULTIPROVINCIAL"/>
    <s v="(blank)"/>
    <n v="2700000"/>
    <n v="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5 - ALQUILERES Y RENTAS"/>
    <s v="N"/>
    <s v="00 - N/A"/>
    <s v="10 - FONDO GENERAL"/>
    <s v="99 - MULTIPROVINCIAL"/>
    <s v="(blank)"/>
    <n v="2092578"/>
    <n v="109818"/>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6 - SEGUROS"/>
    <s v="N"/>
    <s v="00 - N/A"/>
    <s v="10 - FONDO GENERAL"/>
    <s v="99 - MULTIPROVINCIAL"/>
    <s v="(blank)"/>
    <n v="350000"/>
    <n v="7035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7 - SERVICIOS DE CONSERVACIÓN, REPARACIONES MENORES E INSTALACIONES TEMPORALES"/>
    <s v="N"/>
    <s v="00 - N/A"/>
    <s v="10 - FONDO GENERAL"/>
    <s v="99 - MULTIPROVINCIAL"/>
    <s v="(blank)"/>
    <n v="1771738"/>
    <n v="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8 - OTROS SERVICIOS NO INCLUIDOS EN CONCEPTOS ANTERIORES"/>
    <s v="N"/>
    <s v="00 - N/A"/>
    <s v="10 - FONDO GENERAL"/>
    <s v="99 - MULTIPROVINCIAL"/>
    <s v="(blank)"/>
    <n v="3084376"/>
    <n v="19900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9 - OTRAS CONTRATACIONES DE SERVICIOS"/>
    <s v="N"/>
    <s v="00 - N/A"/>
    <s v="10 - FONDO GENERAL"/>
    <s v="99 - MULTIPROVINCIAL"/>
    <s v="(blank)"/>
    <n v="2926886"/>
    <n v="320179.98"/>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1 - ALIMENTOS Y PRODUCTOS AGROFORESTALES"/>
    <s v="N"/>
    <s v="00 - N/A"/>
    <s v="10 - FONDO GENERAL"/>
    <s v="99 - MULTIPROVINCIAL"/>
    <s v="(blank)"/>
    <n v="3732000"/>
    <n v="116297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2 - TEXTILES Y VESTUARIOS"/>
    <s v="N"/>
    <s v="00 - N/A"/>
    <s v="10 - FONDO GENERAL"/>
    <s v="99 - MULTIPROVINCIAL"/>
    <s v="(blank)"/>
    <n v="1300000"/>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3 - PAPEL, CARTÓN E IMPRESOS"/>
    <s v="N"/>
    <s v="00 - N/A"/>
    <s v="10 - FONDO GENERAL"/>
    <s v="99 - MULTIPROVINCIAL"/>
    <s v="(blank)"/>
    <n v="700000"/>
    <n v="91025.2"/>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4 - PRODUCTOS FARMACÉUTICOS"/>
    <s v="N"/>
    <s v="00 - N/A"/>
    <s v="10 - FONDO GENERAL"/>
    <s v="99 - MULTIPROVINCIAL"/>
    <s v="(blank)"/>
    <n v="1764000"/>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5 - CUERO, CAUCHO Y PLÁSTICO"/>
    <s v="N"/>
    <s v="00 - N/A"/>
    <s v="10 - FONDO GENERAL"/>
    <s v="99 - MULTIPROVINCIAL"/>
    <s v="(blank)"/>
    <n v="90000"/>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6 - PRODUCTOS DE MINERALES, METÁLICOS Y NO METÁLICOS"/>
    <s v="N"/>
    <s v="00 - N/A"/>
    <s v="10 - FONDO GENERAL"/>
    <s v="99 - MULTIPROVINCIAL"/>
    <s v="(blank)"/>
    <n v="187955"/>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7 - COMBUSTIBLES, LUBRICANTES, PRODUCTOS QUÍMICOS Y CONEXOS"/>
    <s v="N"/>
    <s v="00 - N/A"/>
    <s v="10 - FONDO GENERAL"/>
    <s v="99 - MULTIPROVINCIAL"/>
    <s v="(blank)"/>
    <n v="3232060"/>
    <n v="75000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9 - PRODUCTOS Y ÚTILES VARIOS"/>
    <s v="N"/>
    <s v="00 - N/A"/>
    <s v="10 - FONDO GENERAL"/>
    <s v="99 - MULTIPROVINCIAL"/>
    <s v="(blank)"/>
    <n v="1714634"/>
    <n v="84049.5"/>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1 - REMUNERACIONES Y CONTRIBUCIONES"/>
    <s v="2.1.1 - REMUNERACIONES"/>
    <s v="N"/>
    <s v="00 - N/A"/>
    <s v="10 - FONDO GENERAL"/>
    <s v="01 - DISTRITO NACIONAL"/>
    <s v="(blank)"/>
    <n v="14261063"/>
    <n v="3289816.8000000003"/>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1 - REMUNERACIONES Y CONTRIBUCIONES"/>
    <s v="2.1.5 - CONTRIBUCIONES A LA SEGURIDAD SOCIAL"/>
    <s v="N"/>
    <s v="00 - N/A"/>
    <s v="10 - FONDO GENERAL"/>
    <s v="01 - DISTRITO NACIONAL"/>
    <s v="(blank)"/>
    <n v="61850"/>
    <n v="9326.25"/>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1 - SERVICIOS BÁSICOS"/>
    <s v="N"/>
    <s v="00 - N/A"/>
    <s v="10 - FONDO GENERAL"/>
    <s v="01 - DISTRITO NACIONAL"/>
    <s v="(blank)"/>
    <n v="330000"/>
    <n v="72524.56"/>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5 - ALQUILERES Y RENTAS"/>
    <s v="N"/>
    <s v="00 - N/A"/>
    <s v="20 - FONDOS CON DESTINO ESPECÍFICO"/>
    <s v="01 - DISTRITO NACIONAL"/>
    <s v="(blank)"/>
    <n v="5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6 - SEGUROS"/>
    <s v="N"/>
    <s v="00 - N/A"/>
    <s v="10 - FONDO GENERAL"/>
    <s v="01 - DISTRITO NACIONAL"/>
    <s v="(blank)"/>
    <n v="35620"/>
    <n v="9045"/>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7 - SERVICIOS DE CONSERVACIÓN, REPARACIONES MENORES E INSTALACIONES TEMPORALES"/>
    <s v="N"/>
    <s v="00 - N/A"/>
    <s v="20 - FONDOS CON DESTINO ESPECÍFICO"/>
    <s v="01 - DISTRITO NACIONAL"/>
    <s v="(blank)"/>
    <n v="2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01 - DISTRITO NACIONAL"/>
    <s v="(blank)"/>
    <n v="4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9 - OTRAS CONTRATACIONES DE SERVICIOS"/>
    <s v="N"/>
    <s v="00 - N/A"/>
    <s v="20 - FONDOS CON DESTINO ESPECÍFICO"/>
    <s v="01 - DISTRITO NACIONAL"/>
    <s v="(blank)"/>
    <n v="2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1 - ALIMENTOS Y PRODUCTOS AGROFORESTALES"/>
    <s v="N"/>
    <s v="00 - N/A"/>
    <s v="10 - FONDO GENERAL"/>
    <s v="01 - DISTRITO NACIONAL"/>
    <s v="(blank)"/>
    <n v="4065000"/>
    <n v="1015958.52"/>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1 - ALIMENTOS Y PRODUCTOS AGROFORESTALES"/>
    <s v="N"/>
    <s v="00 - N/A"/>
    <s v="20 - FONDOS CON DESTINO ESPECÍFICO"/>
    <s v="01 - DISTRITO NACIONAL"/>
    <s v="(blank)"/>
    <n v="2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2 - TEXTILES Y VESTUARIOS"/>
    <s v="N"/>
    <s v="00 - N/A"/>
    <s v="10 - FONDO GENERAL"/>
    <s v="01 - DISTRITO NACIONAL"/>
    <s v="(blank)"/>
    <n v="4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2 - TEXTILES Y VESTUARIOS"/>
    <s v="N"/>
    <s v="00 - N/A"/>
    <s v="20 - FONDOS CON DESTINO ESPECÍFICO"/>
    <s v="01 - DISTRITO NACIONAL"/>
    <s v="(blank)"/>
    <n v="5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3 - PAPEL, CARTÓN E IMPRESOS"/>
    <s v="N"/>
    <s v="00 - N/A"/>
    <s v="10 - FONDO GENERAL"/>
    <s v="01 - DISTRITO NACIONAL"/>
    <s v="(blank)"/>
    <n v="161832"/>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3 - PAPEL, CARTÓN E IMPRESOS"/>
    <s v="N"/>
    <s v="00 - N/A"/>
    <s v="20 - FONDOS CON DESTINO ESPECÍFICO"/>
    <s v="01 - DISTRITO NACIONAL"/>
    <s v="(blank)"/>
    <n v="43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4 - PRODUCTOS FARMACÉUTICOS"/>
    <s v="N"/>
    <s v="00 - N/A"/>
    <s v="10 - FONDO GENERAL"/>
    <s v="01 - DISTRITO NACIONAL"/>
    <s v="(blank)"/>
    <n v="1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6 - PRODUCTOS DE MINERALES, METÁLICOS Y NO METÁLICOS"/>
    <s v="N"/>
    <s v="00 - N/A"/>
    <s v="20 - FONDOS CON DESTINO ESPECÍFICO"/>
    <s v="01 - DISTRITO NACIONAL"/>
    <s v="(blank)"/>
    <n v="5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01 - DISTRITO NACIONAL"/>
    <s v="(blank)"/>
    <n v="2200000"/>
    <n v="55650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9 - PRODUCTOS Y ÚTILES VARIOS"/>
    <s v="N"/>
    <s v="00 - N/A"/>
    <s v="10 - FONDO GENERAL"/>
    <s v="01 - DISTRITO NACIONAL"/>
    <s v="(blank)"/>
    <n v="465561"/>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9 - PRODUCTOS Y ÚTILES VARIOS"/>
    <s v="N"/>
    <s v="00 - N/A"/>
    <s v="20 - FONDOS CON DESTINO ESPECÍFICO"/>
    <s v="01 - DISTRITO NACIONAL"/>
    <s v="(blank)"/>
    <n v="14400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99 - MULTIPROVINCIAL"/>
    <s v="(blank)"/>
    <n v="27350168"/>
    <n v="4217870.3599999994"/>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99 - MULTIPROVINCIAL"/>
    <s v="(blank)"/>
    <n v="4200000"/>
    <n v="7000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99 - MULTIPROVINCIAL"/>
    <s v="(blank)"/>
    <n v="558588"/>
    <n v="93095.699999999983"/>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99 - MULTIPROVINCIAL"/>
    <s v="(blank)"/>
    <n v="2340000"/>
    <n v="1900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99 - MULTIPROVINCIAL"/>
    <s v="(blank)"/>
    <n v="9000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99 - MULTIPROVINCIAL"/>
    <s v="(blank)"/>
    <n v="4180000"/>
    <n v="412845"/>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99 - MULTIPROVINCIAL"/>
    <s v="(blank)"/>
    <n v="257960"/>
    <n v="27135"/>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99 - MULTIPROVINCIAL"/>
    <s v="(blank)"/>
    <n v="925934"/>
    <n v="1458442.83"/>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99 - MULTIPROVINCIAL"/>
    <s v="(blank)"/>
    <n v="6545075"/>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99 - MULTIPROVINCIAL"/>
    <s v="(blank)"/>
    <n v="2198500"/>
    <n v="6500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99 - MULTIPROVINCIAL"/>
    <s v="(blank)"/>
    <n v="3350006"/>
    <n v="568428"/>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99 - MULTIPROVINCIAL"/>
    <s v="(blank)"/>
    <n v="8500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99 - MULTIPROVINCIAL"/>
    <s v="(blank)"/>
    <n v="955535"/>
    <n v="59991.199999999997"/>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99 - MULTIPROVINCIAL"/>
    <s v="(blank)"/>
    <n v="699677"/>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99 - MULTIPROVINCIAL"/>
    <s v="(blank)"/>
    <n v="3326000"/>
    <n v="6852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99 - MULTIPROVINCIAL"/>
    <s v="(blank)"/>
    <n v="3502819"/>
    <n v="36703.9"/>
  </r>
  <r>
    <s v="2026"/>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99 - MULTIPROVINCIAL"/>
    <s v="(blank)"/>
    <n v="27609400"/>
    <n v="4177600"/>
  </r>
  <r>
    <s v="2026"/>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99 - MULTIPROVINCIAL"/>
    <s v="(blank)"/>
    <n v="3000000"/>
    <n v="150000"/>
  </r>
  <r>
    <s v="2026"/>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99 - MULTIPROVINCIAL"/>
    <s v="(blank)"/>
    <n v="585552"/>
    <n v="92914.239999999991"/>
  </r>
  <r>
    <s v="2026"/>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99 - MULTIPROVINCIAL"/>
    <s v="(blank)"/>
    <n v="50000"/>
    <n v="0"/>
  </r>
  <r>
    <s v="2026"/>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99 - MULTIPROVINCIAL"/>
    <s v="(blank)"/>
    <n v="900000"/>
    <n v="0"/>
  </r>
  <r>
    <s v="2026"/>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99 - MULTIPROVINCIAL"/>
    <s v="(blank)"/>
    <n v="550000"/>
    <n v="0"/>
  </r>
  <r>
    <s v="2026"/>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99 - MULTIPROVINCIAL"/>
    <s v="(blank)"/>
    <n v="3880000"/>
    <n v="0"/>
  </r>
  <r>
    <s v="2026"/>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99 - MULTIPROVINCIAL"/>
    <s v="(blank)"/>
    <n v="192960"/>
    <n v="32160"/>
  </r>
  <r>
    <s v="2026"/>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99 - MULTIPROVINCIAL"/>
    <s v="(blank)"/>
    <n v="95714"/>
    <n v="0"/>
  </r>
  <r>
    <s v="2026"/>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99 - MULTIPROVINCIAL"/>
    <s v="(blank)"/>
    <n v="2960000"/>
    <n v="281666.56"/>
  </r>
  <r>
    <s v="2026"/>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99 - MULTIPROVINCIAL"/>
    <s v="(blank)"/>
    <n v="500000"/>
    <n v="0"/>
  </r>
  <r>
    <s v="2026"/>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99 - MULTIPROVINCIAL"/>
    <s v="(blank)"/>
    <n v="3000000"/>
    <n v="465776"/>
  </r>
  <r>
    <s v="2026"/>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99 - MULTIPROVINCIAL"/>
    <s v="(blank)"/>
    <n v="100000"/>
    <n v="0"/>
  </r>
  <r>
    <s v="2026"/>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99 - MULTIPROVINCIAL"/>
    <s v="(blank)"/>
    <n v="360000"/>
    <n v="0"/>
  </r>
  <r>
    <s v="2026"/>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99 - MULTIPROVINCIAL"/>
    <s v="(blank)"/>
    <n v="2100000"/>
    <n v="350000"/>
  </r>
  <r>
    <s v="2026"/>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99 - MULTIPROVINCIAL"/>
    <s v="(blank)"/>
    <n v="247688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99 - MULTIPROVINCIAL"/>
    <s v="(blank)"/>
    <n v="18834400"/>
    <n v="434640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99 - MULTIPROVINCIAL"/>
    <s v="(blank)"/>
    <n v="156072"/>
    <n v="39017.160000000003"/>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99 - MULTIPROVINCIAL"/>
    <s v="(blank)"/>
    <n v="412000"/>
    <n v="20942.64"/>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99 - MULTIPROVINCIAL"/>
    <s v="(blank)"/>
    <n v="72360"/>
    <n v="1809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99 - MULTIPROVINCIAL"/>
    <s v="(blank)"/>
    <n v="200000"/>
    <n v="341848.8"/>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99 - MULTIPROVINCIAL"/>
    <s v="(blank)"/>
    <n v="140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99 - MULTIPROVINCIAL"/>
    <s v="(blank)"/>
    <n v="500000"/>
    <n v="143450.23999999999"/>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99 - MULTIPROVINCIAL"/>
    <s v="(blank)"/>
    <n v="2280000"/>
    <n v="51414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99 - MULTIPROVINCIAL"/>
    <s v="(blank)"/>
    <n v="565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99 - MULTIPROVINCIAL"/>
    <s v="(blank)"/>
    <n v="280000"/>
    <n v="89532.5"/>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99 - MULTIPROVINCIAL"/>
    <s v="(blank)"/>
    <n v="80000"/>
    <n v="76241.03"/>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99 - MULTIPROVINCIAL"/>
    <s v="(blank)"/>
    <n v="3235000"/>
    <n v="784146.78"/>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99 - MULTIPROVINCIAL"/>
    <s v="(blank)"/>
    <n v="2553983"/>
    <n v="320433.13999999996"/>
  </r>
  <r>
    <s v="2026"/>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99 - MULTIPROVINCIAL"/>
    <s v="(blank)"/>
    <n v="214681137"/>
    <n v="37517660"/>
  </r>
  <r>
    <s v="2026"/>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99 - MULTIPROVINCIAL"/>
    <s v="(blank)"/>
    <n v="71962001"/>
    <n v="11961874.890000001"/>
  </r>
  <r>
    <s v="2026"/>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99 - MULTIPROVINCIAL"/>
    <s v="(blank)"/>
    <n v="1435565"/>
    <n v="235681.38"/>
  </r>
  <r>
    <s v="2026"/>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99 - MULTIPROVINCIAL"/>
    <s v="(blank)"/>
    <n v="10833472"/>
    <n v="1460108.6600000001"/>
  </r>
  <r>
    <s v="2026"/>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99 - MULTIPROVINCIAL"/>
    <s v="(blank)"/>
    <n v="360000"/>
    <n v="283495"/>
  </r>
  <r>
    <s v="2026"/>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99 - MULTIPROVINCIAL"/>
    <s v="(blank)"/>
    <n v="4004800"/>
    <n v="900900"/>
  </r>
  <r>
    <s v="2026"/>
    <x v="0"/>
    <x v="0"/>
    <x v="0"/>
    <x v="0"/>
    <s v="2 - Poder Ejecutivo"/>
    <s v="0203 - MINISTERIO DE DEFENSA"/>
    <s v="0012 - CUERPO ESPECIALIZADO DE SEGURIDAD FRONTERIZA TERRESTRE"/>
    <s v="1 - SERVICIOS  GENERALES"/>
    <s v="1.3 - Defensa nacional"/>
    <s v="1.3.01 - Defensa militar"/>
    <s v="2.2 - CONTRATACIÓN DE SERVICIOS"/>
    <s v="2.2.4 - TRANSPORTE Y ALMACENAJE"/>
    <s v="N"/>
    <s v="00 - N/A"/>
    <s v="10 - FONDO GENERAL"/>
    <s v="99 - MULTIPROVINCIAL"/>
    <s v="(blank)"/>
    <n v="400000"/>
    <n v="0"/>
  </r>
  <r>
    <s v="2026"/>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99 - MULTIPROVINCIAL"/>
    <s v="(blank)"/>
    <n v="3150000"/>
    <n v="561181.6"/>
  </r>
  <r>
    <s v="2026"/>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99 - MULTIPROVINCIAL"/>
    <s v="(blank)"/>
    <n v="2800000"/>
    <n v="124050.81"/>
  </r>
  <r>
    <s v="2026"/>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99 - MULTIPROVINCIAL"/>
    <s v="(blank)"/>
    <n v="7265258"/>
    <n v="1316564.28"/>
  </r>
  <r>
    <s v="2026"/>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99 - MULTIPROVINCIAL"/>
    <s v="(blank)"/>
    <n v="4890000"/>
    <n v="582684"/>
  </r>
  <r>
    <s v="2026"/>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99 - MULTIPROVINCIAL"/>
    <s v="(blank)"/>
    <n v="1600000"/>
    <n v="244407.5"/>
  </r>
  <r>
    <s v="2026"/>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99 - MULTIPROVINCIAL"/>
    <s v="(blank)"/>
    <n v="56500000"/>
    <n v="13799881"/>
  </r>
  <r>
    <s v="2026"/>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99 - MULTIPROVINCIAL"/>
    <s v="(blank)"/>
    <n v="15500000"/>
    <n v="3184584"/>
  </r>
  <r>
    <s v="2026"/>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99 - MULTIPROVINCIAL"/>
    <s v="(blank)"/>
    <n v="2800000"/>
    <n v="0"/>
  </r>
  <r>
    <s v="2026"/>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99 - MULTIPROVINCIAL"/>
    <s v="(blank)"/>
    <n v="1000000"/>
    <n v="0"/>
  </r>
  <r>
    <s v="2026"/>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99 - MULTIPROVINCIAL"/>
    <s v="(blank)"/>
    <n v="3080000"/>
    <n v="0"/>
  </r>
  <r>
    <s v="2026"/>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99 - MULTIPROVINCIAL"/>
    <s v="(blank)"/>
    <n v="4480000"/>
    <n v="0"/>
  </r>
  <r>
    <s v="2026"/>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99 - MULTIPROVINCIAL"/>
    <s v="(blank)"/>
    <n v="50187953"/>
    <n v="0"/>
  </r>
  <r>
    <s v="2026"/>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99 - MULTIPROVINCIAL"/>
    <s v="(blank)"/>
    <n v="28949005"/>
    <n v="472000"/>
  </r>
  <r>
    <s v="2026"/>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99 - MULTIPROVINCIAL"/>
    <s v="(blank)"/>
    <n v="44165981"/>
    <n v="6374170.6200000001"/>
  </r>
  <r>
    <s v="2026"/>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99 - MULTIPROVINCIAL"/>
    <s v="(blank)"/>
    <n v="2719631"/>
    <n v="420754.55"/>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99 - MULTIPROVINCIAL"/>
    <s v="(blank)"/>
    <n v="3354000"/>
    <n v="614974.57000000007"/>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5 - ALQUILERES Y RENTAS"/>
    <s v="N"/>
    <s v="00 - N/A"/>
    <s v="10 - FONDO GENERAL"/>
    <s v="99 - MULTIPROVINCIAL"/>
    <s v="(blank)"/>
    <n v="162000"/>
    <n v="0"/>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99 - MULTIPROVINCIAL"/>
    <s v="(blank)"/>
    <n v="2806386"/>
    <n v="658420.31000000006"/>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99 - MULTIPROVINCIAL"/>
    <s v="(blank)"/>
    <n v="8000000"/>
    <n v="8000000"/>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99 - MULTIPROVINCIAL"/>
    <s v="(blank)"/>
    <n v="1811534"/>
    <n v="248641.97999999998"/>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99 - MULTIPROVINCIAL"/>
    <s v="(blank)"/>
    <n v="519390"/>
    <n v="0"/>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99 - MULTIPROVINCIAL"/>
    <s v="(blank)"/>
    <n v="5079600"/>
    <n v="1368541.62"/>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99 - MULTIPROVINCIAL"/>
    <s v="(blank)"/>
    <n v="1075000"/>
    <n v="157232.71"/>
  </r>
  <r>
    <s v="2026"/>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99 - MULTIPROVINCIAL"/>
    <s v="(blank)"/>
    <n v="93133800"/>
    <n v="14905200"/>
  </r>
  <r>
    <s v="2026"/>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99 - MULTIPROVINCIAL"/>
    <s v="(blank)"/>
    <n v="4632000"/>
    <n v="770411"/>
  </r>
  <r>
    <s v="2026"/>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99 - MULTIPROVINCIAL"/>
    <s v="(blank)"/>
    <n v="134304"/>
    <n v="22383"/>
  </r>
  <r>
    <s v="2026"/>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99 - MULTIPROVINCIAL"/>
    <s v="(blank)"/>
    <n v="2868000"/>
    <n v="460648.69"/>
  </r>
  <r>
    <s v="2026"/>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99 - MULTIPROVINCIAL"/>
    <s v="(blank)"/>
    <n v="0"/>
    <n v="29500"/>
  </r>
  <r>
    <s v="2026"/>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99 - MULTIPROVINCIAL"/>
    <s v="(blank)"/>
    <n v="3600000"/>
    <n v="599750"/>
  </r>
  <r>
    <s v="2026"/>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99 - MULTIPROVINCIAL"/>
    <s v="(blank)"/>
    <n v="1032000"/>
    <n v="0"/>
  </r>
  <r>
    <s v="2026"/>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99 - MULTIPROVINCIAL"/>
    <s v="(blank)"/>
    <n v="721200"/>
    <n v="576612.53"/>
  </r>
  <r>
    <s v="2026"/>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99 - MULTIPROVINCIAL"/>
    <s v="(blank)"/>
    <n v="100000"/>
    <n v="0"/>
  </r>
  <r>
    <s v="2026"/>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99 - MULTIPROVINCIAL"/>
    <s v="(blank)"/>
    <n v="600000"/>
    <n v="562455.35000000009"/>
  </r>
  <r>
    <s v="2026"/>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99 - MULTIPROVINCIAL"/>
    <s v="(blank)"/>
    <n v="360000"/>
    <n v="53100"/>
  </r>
  <r>
    <s v="2026"/>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99 - MULTIPROVINCIAL"/>
    <s v="(blank)"/>
    <n v="600000"/>
    <n v="47642.5"/>
  </r>
  <r>
    <s v="2026"/>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99 - MULTIPROVINCIAL"/>
    <s v="(blank)"/>
    <n v="9600000"/>
    <n v="2396800"/>
  </r>
  <r>
    <s v="2026"/>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99 - MULTIPROVINCIAL"/>
    <s v="(blank)"/>
    <n v="0"/>
    <n v="72409.040000000008"/>
  </r>
  <r>
    <s v="2026"/>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99 - MULTIPROVINCIAL"/>
    <s v="(blank)"/>
    <n v="400000"/>
    <n v="0"/>
  </r>
  <r>
    <s v="2026"/>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99 - MULTIPROVINCIAL"/>
    <s v="(blank)"/>
    <n v="4200000"/>
    <n v="0"/>
  </r>
  <r>
    <s v="2026"/>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99 - MULTIPROVINCIAL"/>
    <s v="(blank)"/>
    <n v="143994"/>
    <n v="0"/>
  </r>
  <r>
    <s v="2026"/>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99 - MULTIPROVINCIAL"/>
    <s v="(blank)"/>
    <n v="2160000"/>
    <n v="92336.89"/>
  </r>
  <r>
    <s v="2026"/>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20 - FONDOS CON DESTINO ESPECÍFICO"/>
    <s v="99 - MULTIPROVINCIAL"/>
    <s v="(blank)"/>
    <n v="600000"/>
    <n v="0"/>
  </r>
  <r>
    <s v="2026"/>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99 - MULTIPROVINCIAL"/>
    <s v="(blank)"/>
    <n v="360000"/>
    <n v="1298"/>
  </r>
  <r>
    <s v="2026"/>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99 - MULTIPROVINCIAL"/>
    <s v="(blank)"/>
    <n v="780000"/>
    <n v="6683.91"/>
  </r>
  <r>
    <s v="2026"/>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99 - MULTIPROVINCIAL"/>
    <s v="(blank)"/>
    <n v="10620000"/>
    <n v="1600000"/>
  </r>
  <r>
    <s v="2026"/>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99 - MULTIPROVINCIAL"/>
    <s v="(blank)"/>
    <n v="840000"/>
    <n v="78461.009999999995"/>
  </r>
  <r>
    <s v="2026"/>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99 - MULTIPROVINCIAL"/>
    <s v="(blank)"/>
    <n v="350000"/>
    <n v="0"/>
  </r>
  <r>
    <s v="2026"/>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99 - MULTIPROVINCIAL"/>
    <s v="(blank)"/>
    <n v="8940000"/>
    <n v="89000.21"/>
  </r>
  <r>
    <s v="2026"/>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99 - MULTIPROVINCIAL"/>
    <s v="(blank)"/>
    <n v="31994356"/>
    <n v="4828200"/>
  </r>
  <r>
    <s v="2026"/>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99 - MULTIPROVINCIAL"/>
    <s v="(blank)"/>
    <n v="312058"/>
    <n v="79622.06"/>
  </r>
  <r>
    <s v="2026"/>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99 - MULTIPROVINCIAL"/>
    <s v="(blank)"/>
    <n v="1495904"/>
    <n v="328138.73000000004"/>
  </r>
  <r>
    <s v="2026"/>
    <x v="0"/>
    <x v="0"/>
    <x v="0"/>
    <x v="0"/>
    <s v="2 - Poder Ejecutivo"/>
    <s v="0203 - MINISTERIO DE DEFENSA"/>
    <s v="0017 - SERVICIO MILITAR VOLUNTARIO"/>
    <s v="1 - SERVICIOS  GENERALES"/>
    <s v="1.3 - Defensa nacional"/>
    <s v="1.3.01 - Defensa militar"/>
    <s v="2.2 - CONTRATACIÓN DE SERVICIOS"/>
    <s v="2.2.3 - VIÁTICOS"/>
    <s v="N"/>
    <s v="00 - N/A"/>
    <s v="10 - FONDO GENERAL"/>
    <s v="99 - MULTIPROVINCIAL"/>
    <s v="(blank)"/>
    <n v="150000"/>
    <n v="0"/>
  </r>
  <r>
    <s v="2026"/>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99 - MULTIPROVINCIAL"/>
    <s v="(blank)"/>
    <n v="120000"/>
    <n v="0"/>
  </r>
  <r>
    <s v="2026"/>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99 - MULTIPROVINCIAL"/>
    <s v="(blank)"/>
    <n v="2091121"/>
    <n v="1730600.0599999996"/>
  </r>
  <r>
    <s v="2026"/>
    <x v="0"/>
    <x v="0"/>
    <x v="0"/>
    <x v="0"/>
    <s v="2 - Poder Ejecutivo"/>
    <s v="0203 - MINISTERIO DE DEFENSA"/>
    <s v="0017 - SERVICIO MILITAR VOLUNTARIO"/>
    <s v="1 - SERVICIOS  GENERALES"/>
    <s v="1.3 - Defensa nacional"/>
    <s v="1.3.01 - Defensa militar"/>
    <s v="2.2 - CONTRATACIÓN DE SERVICIOS"/>
    <s v="2.2.6 - SEGUROS"/>
    <s v="N"/>
    <s v="00 - N/A"/>
    <s v="10 - FONDO GENERAL"/>
    <s v="99 - MULTIPROVINCIAL"/>
    <s v="(blank)"/>
    <n v="340585"/>
    <n v="59295"/>
  </r>
  <r>
    <s v="2026"/>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99 - MULTIPROVINCIAL"/>
    <s v="(blank)"/>
    <n v="310894"/>
    <n v="0"/>
  </r>
  <r>
    <s v="2026"/>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99 - MULTIPROVINCIAL"/>
    <s v="(blank)"/>
    <n v="4140034"/>
    <n v="0"/>
  </r>
  <r>
    <s v="2026"/>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99 - MULTIPROVINCIAL"/>
    <s v="(blank)"/>
    <n v="430000"/>
    <n v="0"/>
  </r>
  <r>
    <s v="2026"/>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99 - MULTIPROVINCIAL"/>
    <s v="(blank)"/>
    <n v="6106824"/>
    <n v="897120"/>
  </r>
  <r>
    <s v="2026"/>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99 - MULTIPROVINCIAL"/>
    <s v="(blank)"/>
    <n v="2982596"/>
    <n v="115050"/>
  </r>
  <r>
    <s v="2026"/>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99 - MULTIPROVINCIAL"/>
    <s v="(blank)"/>
    <n v="332600"/>
    <n v="55814"/>
  </r>
  <r>
    <s v="2026"/>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99 - MULTIPROVINCIAL"/>
    <s v="(blank)"/>
    <n v="1200000"/>
    <n v="300000"/>
  </r>
  <r>
    <s v="2026"/>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99 - MULTIPROVINCIAL"/>
    <s v="(blank)"/>
    <n v="26586"/>
    <n v="9390.44"/>
  </r>
  <r>
    <s v="2026"/>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99 - MULTIPROVINCIAL"/>
    <s v="(blank)"/>
    <n v="4400000"/>
    <n v="900000"/>
  </r>
  <r>
    <s v="2026"/>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99 - MULTIPROVINCIAL"/>
    <s v="(blank)"/>
    <n v="1906730"/>
    <n v="81813.600000000006"/>
  </r>
  <r>
    <s v="2026"/>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99 - MULTIPROVINCIAL"/>
    <s v="(blank)"/>
    <n v="39579800"/>
    <n v="6105800"/>
  </r>
  <r>
    <s v="2026"/>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99 - MULTIPROVINCIAL"/>
    <s v="(blank)"/>
    <n v="490320"/>
    <n v="79099.02"/>
  </r>
  <r>
    <s v="2026"/>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99 - MULTIPROVINCIAL"/>
    <s v="(blank)"/>
    <n v="3194000"/>
    <n v="446884.56"/>
  </r>
  <r>
    <s v="2026"/>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99 - MULTIPROVINCIAL"/>
    <s v="(blank)"/>
    <n v="4135200"/>
    <n v="685000"/>
  </r>
  <r>
    <s v="2026"/>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99 - MULTIPROVINCIAL"/>
    <s v="(blank)"/>
    <n v="2165979"/>
    <n v="691260"/>
  </r>
  <r>
    <s v="2026"/>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99 - MULTIPROVINCIAL"/>
    <s v="(blank)"/>
    <n v="648000"/>
    <n v="20100"/>
  </r>
  <r>
    <s v="2026"/>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99 - MULTIPROVINCIAL"/>
    <s v="(blank)"/>
    <n v="600000"/>
    <n v="0"/>
  </r>
  <r>
    <s v="2026"/>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99 - MULTIPROVINCIAL"/>
    <s v="(blank)"/>
    <n v="800000"/>
    <n v="0"/>
  </r>
  <r>
    <s v="2026"/>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99 - MULTIPROVINCIAL"/>
    <s v="(blank)"/>
    <n v="529230"/>
    <n v="0"/>
  </r>
  <r>
    <s v="2026"/>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20 - FONDOS CON DESTINO ESPECÍFICO"/>
    <s v="99 - MULTIPROVINCIAL"/>
    <s v="(blank)"/>
    <n v="300000"/>
    <n v="0"/>
  </r>
  <r>
    <s v="2026"/>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99 - MULTIPROVINCIAL"/>
    <s v="(blank)"/>
    <n v="4412000"/>
    <n v="629992"/>
  </r>
  <r>
    <s v="2026"/>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99 - MULTIPROVINCIAL"/>
    <s v="(blank)"/>
    <n v="2799730"/>
    <n v="951914.26"/>
  </r>
  <r>
    <s v="2026"/>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99 - MULTIPROVINCIAL"/>
    <s v="(blank)"/>
    <n v="900000"/>
    <n v="0"/>
  </r>
  <r>
    <s v="2026"/>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20 - FONDOS CON DESTINO ESPECÍFICO"/>
    <s v="99 - MULTIPROVINCIAL"/>
    <s v="(blank)"/>
    <n v="300000"/>
    <n v="0"/>
  </r>
  <r>
    <s v="2026"/>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99 - MULTIPROVINCIAL"/>
    <s v="(blank)"/>
    <n v="600000"/>
    <n v="0"/>
  </r>
  <r>
    <s v="2026"/>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10 - FONDO GENERAL"/>
    <s v="99 - MULTIPROVINCIAL"/>
    <s v="(blank)"/>
    <n v="1600000"/>
    <n v="0"/>
  </r>
  <r>
    <s v="2026"/>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99 - MULTIPROVINCIAL"/>
    <s v="(blank)"/>
    <n v="4872000"/>
    <n v="812000"/>
  </r>
  <r>
    <s v="2026"/>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99 - MULTIPROVINCIAL"/>
    <s v="(blank)"/>
    <n v="800000"/>
    <n v="0"/>
  </r>
  <r>
    <s v="2026"/>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99 - MULTIPROVINCIAL"/>
    <s v="(blank)"/>
    <n v="800000"/>
    <n v="0"/>
  </r>
  <r>
    <s v="2026"/>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99 - MULTIPROVINCIAL"/>
    <s v="(blank)"/>
    <n v="6900000"/>
    <n v="0"/>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99 - MULTIPROVINCIAL"/>
    <s v="(blank)"/>
    <n v="312027098"/>
    <n v="45894656.310000002"/>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99 - MULTIPROVINCIAL"/>
    <s v="(blank)"/>
    <n v="6226825"/>
    <n v="495200"/>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99 - MULTIPROVINCIAL"/>
    <s v="(blank)"/>
    <n v="6875063"/>
    <n v="836883.79"/>
  </r>
  <r>
    <s v="2026"/>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99 - MULTIPROVINCIAL"/>
    <s v="(blank)"/>
    <n v="7800000"/>
    <n v="1678958.06"/>
  </r>
  <r>
    <s v="2026"/>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99 - MULTIPROVINCIAL"/>
    <s v="(blank)"/>
    <n v="400000"/>
    <n v="0"/>
  </r>
  <r>
    <s v="2026"/>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99 - MULTIPROVINCIAL"/>
    <s v="(blank)"/>
    <n v="2400000"/>
    <n v="397800"/>
  </r>
  <r>
    <s v="2026"/>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99 - MULTIPROVINCIAL"/>
    <s v="(blank)"/>
    <n v="640000"/>
    <n v="72860.28"/>
  </r>
  <r>
    <s v="2026"/>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99 - MULTIPROVINCIAL"/>
    <s v="(blank)"/>
    <n v="3657719"/>
    <n v="399795"/>
  </r>
  <r>
    <s v="2026"/>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99 - MULTIPROVINCIAL"/>
    <s v="(blank)"/>
    <n v="1000000"/>
    <n v="714998.31"/>
  </r>
  <r>
    <s v="2026"/>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99 - MULTIPROVINCIAL"/>
    <s v="(blank)"/>
    <n v="1100000"/>
    <n v="123333.34"/>
  </r>
  <r>
    <s v="2026"/>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99 - MULTIPROVINCIAL"/>
    <s v="(blank)"/>
    <n v="700000"/>
    <n v="0"/>
  </r>
  <r>
    <s v="2026"/>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99 - MULTIPROVINCIAL"/>
    <s v="(blank)"/>
    <n v="48722760"/>
    <n v="12204787.800000001"/>
  </r>
  <r>
    <s v="2026"/>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99 - MULTIPROVINCIAL"/>
    <s v="(blank)"/>
    <n v="3300000"/>
    <n v="0"/>
  </r>
  <r>
    <s v="2026"/>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99 - MULTIPROVINCIAL"/>
    <s v="(blank)"/>
    <n v="780000"/>
    <n v="143960"/>
  </r>
  <r>
    <s v="2026"/>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99 - MULTIPROVINCIAL"/>
    <s v="(blank)"/>
    <n v="300000"/>
    <n v="20855"/>
  </r>
  <r>
    <s v="2026"/>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99 - MULTIPROVINCIAL"/>
    <s v="(blank)"/>
    <n v="450000"/>
    <n v="5160.6099999999997"/>
  </r>
  <r>
    <s v="2026"/>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99 - MULTIPROVINCIAL"/>
    <s v="(blank)"/>
    <n v="1370000"/>
    <n v="49700.72"/>
  </r>
  <r>
    <s v="2026"/>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99 - MULTIPROVINCIAL"/>
    <s v="(blank)"/>
    <n v="15980000"/>
    <n v="2084572.26"/>
  </r>
  <r>
    <s v="2026"/>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99 - MULTIPROVINCIAL"/>
    <s v="(blank)"/>
    <n v="2595000"/>
    <n v="299710.27"/>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99 - MULTIPROVINCIAL"/>
    <s v="(blank)"/>
    <n v="39845000"/>
    <n v="0"/>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99 - MULTIPROVINCIAL"/>
    <s v="(blank)"/>
    <n v="957959473"/>
    <n v="148773842"/>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99 - MULTIPROVINCIAL"/>
    <s v="(blank)"/>
    <n v="86348440"/>
    <n v="12304905"/>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99 - MULTIPROVINCIAL"/>
    <s v="(blank)"/>
    <n v="27792954"/>
    <n v="3994428.9400000004"/>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99 - MULTIPROVINCIAL"/>
    <s v="(blank)"/>
    <n v="29700000"/>
    <n v="4301773.68"/>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99 - MULTIPROVINCIAL"/>
    <s v="(blank)"/>
    <n v="7442072"/>
    <n v="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99 - MULTIPROVINCIAL"/>
    <s v="(blank)"/>
    <n v="16000000"/>
    <n v="70055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99 - MULTIPROVINCIAL"/>
    <s v="(blank)"/>
    <n v="10000000"/>
    <n v="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99 - MULTIPROVINCIAL"/>
    <s v="(blank)"/>
    <n v="20144725"/>
    <n v="1476389.97"/>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99 - MULTIPROVINCIAL"/>
    <s v="(blank)"/>
    <n v="15292080"/>
    <n v="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99 - MULTIPROVINCIAL"/>
    <s v="(blank)"/>
    <n v="6000000"/>
    <n v="8235073.4500000002"/>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99 - MULTIPROVINCIAL"/>
    <s v="(blank)"/>
    <n v="12869896"/>
    <n v="325988.18"/>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99 - MULTIPROVINCIAL"/>
    <s v="(blank)"/>
    <n v="13620000"/>
    <n v="265266.40000000002"/>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99 - MULTIPROVINCIAL"/>
    <s v="(blank)"/>
    <n v="10300000"/>
    <n v="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99 - MULTIPROVINCIAL"/>
    <s v="(blank)"/>
    <n v="124700000"/>
    <n v="14932737.960000001"/>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99 - MULTIPROVINCIAL"/>
    <s v="(blank)"/>
    <n v="86341349"/>
    <n v="2490508"/>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99 - MULTIPROVINCIAL"/>
    <s v="(blank)"/>
    <n v="11766597"/>
    <n v="14750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99 - MULTIPROVINCIAL"/>
    <s v="(blank)"/>
    <n v="12000000"/>
    <n v="353165.42"/>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99 - MULTIPROVINCIAL"/>
    <s v="(blank)"/>
    <n v="11250000"/>
    <n v="1662140.92"/>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99 - MULTIPROVINCIAL"/>
    <s v="(blank)"/>
    <n v="10730000"/>
    <n v="117823"/>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99 - MULTIPROVINCIAL"/>
    <s v="(blank)"/>
    <n v="84480000"/>
    <n v="9502144.7600000016"/>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99 - MULTIPROVINCIAL"/>
    <s v="(blank)"/>
    <n v="190369064"/>
    <n v="17810449.780000001"/>
  </r>
  <r>
    <s v="2026"/>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99 - MULTIPROVINCIAL"/>
    <s v="(blank)"/>
    <n v="9685000"/>
    <n v="2235000"/>
  </r>
  <r>
    <s v="2026"/>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99 - MULTIPROVINCIAL"/>
    <s v="(blank)"/>
    <n v="17400000"/>
    <n v="4523600"/>
  </r>
  <r>
    <s v="2026"/>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99 - MULTIPROVINCIAL"/>
    <s v="(blank)"/>
    <n v="846012"/>
    <n v="219993.3"/>
  </r>
  <r>
    <s v="2026"/>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99 - MULTIPROVINCIAL"/>
    <s v="(blank)"/>
    <n v="2400000"/>
    <n v="247372"/>
  </r>
  <r>
    <s v="2026"/>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99 - MULTIPROVINCIAL"/>
    <s v="(blank)"/>
    <n v="3600000"/>
    <n v="848000"/>
  </r>
  <r>
    <s v="2026"/>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99 - MULTIPROVINCIAL"/>
    <s v="(blank)"/>
    <n v="975111"/>
    <n v="144219.6"/>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99 - MULTIPROVINCIAL"/>
    <s v="(blank)"/>
    <n v="96532720"/>
    <n v="14217200"/>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99 - MULTIPROVINCIAL"/>
    <s v="(blank)"/>
    <n v="800000"/>
    <n v="0"/>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99 - MULTIPROVINCIAL"/>
    <s v="(blank)"/>
    <n v="3400000"/>
    <n v="423305.27999999997"/>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99 - MULTIPROVINCIAL"/>
    <s v="(blank)"/>
    <n v="550000"/>
    <n v="122873.08"/>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99 - MULTIPROVINCIAL"/>
    <s v="(blank)"/>
    <n v="3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99 - MULTIPROVINCIAL"/>
    <s v="(blank)"/>
    <n v="2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99 - MULTIPROVINCIAL"/>
    <s v="(blank)"/>
    <n v="3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99 - MULTIPROVINCIAL"/>
    <s v="(blank)"/>
    <n v="113204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99 - MULTIPROVINCIAL"/>
    <s v="(blank)"/>
    <n v="100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99 - MULTIPROVINCIAL"/>
    <s v="(blank)"/>
    <n v="615060"/>
    <n v="159795"/>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99 - MULTIPROVINCIAL"/>
    <s v="(blank)"/>
    <n v="5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20 - FONDOS CON DESTINO ESPECÍFICO"/>
    <s v="99 - MULTIPROVINCIAL"/>
    <s v="(blank)"/>
    <n v="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99 - MULTIPROVINCIAL"/>
    <s v="(blank)"/>
    <n v="3100000"/>
    <n v="265730.09999999998"/>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99 - MULTIPROVINCIAL"/>
    <s v="(blank)"/>
    <n v="100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99 - MULTIPROVINCIAL"/>
    <s v="(blank)"/>
    <n v="10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99 - MULTIPROVINCIAL"/>
    <s v="(blank)"/>
    <n v="100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99 - MULTIPROVINCIAL"/>
    <s v="(blank)"/>
    <n v="7358000"/>
    <n v="180280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99 - MULTIPROVINCIAL"/>
    <s v="(blank)"/>
    <n v="1500000"/>
    <n v="173528"/>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99 - MULTIPROVINCIAL"/>
    <s v="(blank)"/>
    <n v="400000"/>
    <n v="35105"/>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99 - MULTIPROVINCIAL"/>
    <s v="(blank)"/>
    <n v="1042266"/>
    <n v="15045"/>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20 - FONDOS CON DESTINO ESPECÍFICO"/>
    <s v="99 - MULTIPROVINCIAL"/>
    <s v="(blank)"/>
    <n v="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99 - MULTIPROVINCIAL"/>
    <s v="(blank)"/>
    <n v="1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99 - MULTIPROVINCIAL"/>
    <s v="(blank)"/>
    <n v="5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99 - MULTIPROVINCIAL"/>
    <s v="(blank)"/>
    <n v="6100000"/>
    <n v="1752791.4"/>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99 - MULTIPROVINCIAL"/>
    <s v="(blank)"/>
    <n v="400000"/>
    <n v="205544.2"/>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20 - FONDOS CON DESTINO ESPECÍFICO"/>
    <s v="99 - MULTIPROVINCIAL"/>
    <s v="(blank)"/>
    <n v="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blank)"/>
    <n v="116559000"/>
    <n v="20428999"/>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blank)"/>
    <n v="3000000"/>
    <n v="74486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blank)"/>
    <n v="2478000"/>
    <n v="489939"/>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99 - MULTIPROVINCIAL"/>
    <s v="(blank)"/>
    <n v="6759600"/>
    <n v="1113789.52"/>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99 - MULTIPROVINCIAL"/>
    <s v="(blank)"/>
    <n v="47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99 - MULTIPROVINCIAL"/>
    <s v="(blank)"/>
    <n v="5200000"/>
    <n v="879444"/>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99 - MULTIPROVINCIAL"/>
    <s v="(blank)"/>
    <n v="15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blank)"/>
    <n v="460204"/>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99 - MULTIPROVINCIAL"/>
    <s v="(blank)"/>
    <n v="2552480"/>
    <n v="193965"/>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blank)"/>
    <n v="25302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blank)"/>
    <n v="83753"/>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99 - MULTIPROVINCIAL"/>
    <s v="(blank)"/>
    <n v="2583885"/>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blank)"/>
    <n v="11970223"/>
    <n v="287910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99 - MULTIPROVINCIAL"/>
    <s v="(blank)"/>
    <n v="2500000"/>
    <n v="70800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99 - MULTIPROVINCIAL"/>
    <s v="(blank)"/>
    <n v="145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99 - MULTIPROVINCIAL"/>
    <s v="(blank)"/>
    <n v="13092"/>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99 - MULTIPROVINCIAL"/>
    <s v="(blank)"/>
    <n v="30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99 - MULTIPROVINCIAL"/>
    <s v="(blank)"/>
    <n v="70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blank)"/>
    <n v="12913563"/>
    <n v="308400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99 - MULTIPROVINCIAL"/>
    <s v="(blank)"/>
    <n v="6166874"/>
    <n v="2846251.45"/>
  </r>
  <r>
    <s v="2026"/>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99 - MULTIPROVINCIAL"/>
    <s v="(blank)"/>
    <n v="365103600"/>
    <n v="73504400"/>
  </r>
  <r>
    <s v="2026"/>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99 - MULTIPROVINCIAL"/>
    <s v="(blank)"/>
    <n v="404552000"/>
    <n v="59051000"/>
  </r>
  <r>
    <s v="2026"/>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99 - MULTIPROVINCIAL"/>
    <s v="(blank)"/>
    <n v="3127850"/>
    <n v="514261.86"/>
  </r>
  <r>
    <s v="2026"/>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99 - MULTIPROVINCIAL"/>
    <s v="(blank)"/>
    <n v="13973000"/>
    <n v="2799634.63"/>
  </r>
  <r>
    <s v="2026"/>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99 - MULTIPROVINCIAL"/>
    <s v="(blank)"/>
    <n v="450000"/>
    <n v="0"/>
  </r>
  <r>
    <s v="2026"/>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99 - MULTIPROVINCIAL"/>
    <s v="(blank)"/>
    <n v="30412000"/>
    <n v="3763500"/>
  </r>
  <r>
    <s v="2026"/>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99 - MULTIPROVINCIAL"/>
    <s v="(blank)"/>
    <n v="2988468"/>
    <n v="576744.67000000004"/>
  </r>
  <r>
    <s v="2026"/>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99 - MULTIPROVINCIAL"/>
    <s v="(blank)"/>
    <n v="8438594"/>
    <n v="0"/>
  </r>
  <r>
    <s v="2026"/>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99 - MULTIPROVINCIAL"/>
    <s v="(blank)"/>
    <n v="9914925"/>
    <n v="465116.66"/>
  </r>
  <r>
    <s v="2026"/>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99 - MULTIPROVINCIAL"/>
    <s v="(blank)"/>
    <n v="8000000"/>
    <n v="1108856.1000000001"/>
  </r>
  <r>
    <s v="2026"/>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99 - MULTIPROVINCIAL"/>
    <s v="(blank)"/>
    <n v="100000000"/>
    <n v="0"/>
  </r>
  <r>
    <s v="2026"/>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99 - MULTIPROVINCIAL"/>
    <s v="(blank)"/>
    <n v="19054000"/>
    <n v="4498912.71"/>
  </r>
  <r>
    <s v="2026"/>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99 - MULTIPROVINCIAL"/>
    <s v="(blank)"/>
    <n v="1750000"/>
    <n v="0"/>
  </r>
  <r>
    <s v="2026"/>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99 - MULTIPROVINCIAL"/>
    <s v="(blank)"/>
    <n v="2525000"/>
    <n v="0"/>
  </r>
  <r>
    <s v="2026"/>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99 - MULTIPROVINCIAL"/>
    <s v="(blank)"/>
    <n v="730000"/>
    <n v="0"/>
  </r>
  <r>
    <s v="2026"/>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99 - MULTIPROVINCIAL"/>
    <s v="(blank)"/>
    <n v="3415000"/>
    <n v="0"/>
  </r>
  <r>
    <s v="2026"/>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99 - MULTIPROVINCIAL"/>
    <s v="(blank)"/>
    <n v="2975000"/>
    <n v="0"/>
  </r>
  <r>
    <s v="2026"/>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99 - MULTIPROVINCIAL"/>
    <s v="(blank)"/>
    <n v="66520944"/>
    <n v="0"/>
  </r>
  <r>
    <s v="2026"/>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99 - MULTIPROVINCIAL"/>
    <s v="(blank)"/>
    <n v="17190300"/>
    <n v="0"/>
  </r>
  <r>
    <s v="2026"/>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01 - DISTRITO NACIONAL"/>
    <s v="(blank)"/>
    <n v="2730000"/>
    <n v="420000"/>
  </r>
  <r>
    <s v="2026"/>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01 - DISTRITO NACIONAL"/>
    <s v="(blank)"/>
    <n v="377613"/>
    <n v="63003.5"/>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01 - DISTRITO NACIONAL"/>
    <s v="(blank)"/>
    <n v="830221728"/>
    <n v="106391970.59"/>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01 - DISTRITO NACIONAL"/>
    <s v="(blank)"/>
    <n v="251049800"/>
    <n v="7943021.6799999997"/>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01 - DISTRITO NACIONAL"/>
    <s v="(blank)"/>
    <n v="1098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01 - DISTRITO NACIONAL"/>
    <s v="(blank)"/>
    <n v="1092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01 - DISTRITO NACIONAL"/>
    <s v="(blank)"/>
    <n v="107754327"/>
    <n v="15979732.389999999"/>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01 - DISTRITO NACIONAL"/>
    <s v="(blank)"/>
    <n v="79536420"/>
    <n v="8568959.9900000002"/>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01 - DISTRITO NACIONAL"/>
    <s v="(blank)"/>
    <n v="94320000"/>
    <n v="666666.66"/>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01 - DISTRITO NACIONAL"/>
    <s v="(blank)"/>
    <n v="59910000"/>
    <n v="853107.76"/>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01 - DISTRITO NACIONAL"/>
    <s v="(blank)"/>
    <n v="50000000"/>
    <n v="6298538.5"/>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01 - DISTRITO NACIONAL"/>
    <s v="(blank)"/>
    <n v="104224050"/>
    <n v="767697.28"/>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01 - DISTRITO NACIONAL"/>
    <s v="(blank)"/>
    <n v="34350000"/>
    <n v="1133335.02"/>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01 - DISTRITO NACIONAL"/>
    <s v="(blank)"/>
    <n v="1100000"/>
    <n v="42701.25"/>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blank)"/>
    <n v="599990000"/>
    <n v="35807497.219999999"/>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01 - DISTRITO NACIONAL"/>
    <s v="(blank)"/>
    <n v="405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01 - DISTRITO NACIONAL"/>
    <s v="(blank)"/>
    <n v="1250000"/>
    <n v="133988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01 - DISTRITO NACIONAL"/>
    <s v="(blank)"/>
    <n v="13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01 - DISTRITO NACIONAL"/>
    <s v="(blank)"/>
    <n v="5524275"/>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01 - DISTRITO NACIONAL"/>
    <s v="(blank)"/>
    <n v="5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01 - DISTRITO NACIONAL"/>
    <s v="(blank)"/>
    <n v="2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01 - DISTRITO NACIONAL"/>
    <s v="(blank)"/>
    <n v="950000"/>
    <n v="59766.5"/>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01 - DISTRITO NACIONAL"/>
    <s v="(blank)"/>
    <n v="103595911"/>
    <n v="14250807"/>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01 - DISTRITO NACIONAL"/>
    <s v="(blank)"/>
    <n v="37154673"/>
    <n v="341463.73000000004"/>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99 - MULTIPROVINCIAL"/>
    <s v="(blank)"/>
    <n v="2666389759"/>
    <n v="344716091.92000002"/>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99 - MULTIPROVINCIAL"/>
    <s v="(blank)"/>
    <n v="1715231621"/>
    <n v="289694281.15999997"/>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99 - MULTIPROVINCIAL"/>
    <s v="(blank)"/>
    <n v="2370000"/>
    <n v="186344.91999999998"/>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99 - MULTIPROVINCIAL"/>
    <s v="(blank)"/>
    <n v="280758620"/>
    <n v="50172318.29999996"/>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99 - MULTIPROVINCIAL"/>
    <s v="(blank)"/>
    <n v="1049193700"/>
    <n v="187144092.15000001"/>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99 - MULTIPROVINCIAL"/>
    <s v="(blank)"/>
    <n v="15307300"/>
    <n v="3909627.1599999997"/>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99 - MULTIPROVINCIAL"/>
    <s v="(blank)"/>
    <n v="1702209954"/>
    <n v="306413241.94"/>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99 - MULTIPROVINCIAL"/>
    <s v="(blank)"/>
    <n v="542489012"/>
    <n v="32248888.350000001"/>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99 - MULTIPROVINCIAL"/>
    <s v="(blank)"/>
    <n v="21909411"/>
    <n v="1745900.33"/>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99 - MULTIPROVINCIAL"/>
    <s v="(blank)"/>
    <n v="50000"/>
    <n v="0"/>
  </r>
  <r>
    <s v="2026"/>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99 - MULTIPROVINCIAL"/>
    <s v="(blank)"/>
    <n v="1306854062"/>
    <n v="219841608.30000001"/>
  </r>
  <r>
    <s v="2026"/>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99 - MULTIPROVINCIAL"/>
    <s v="(blank)"/>
    <n v="190252169"/>
    <n v="0"/>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99 - MULTIPROVINCIAL"/>
    <s v="(blank)"/>
    <n v="575851405"/>
    <n v="85445204.579999998"/>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99 - MULTIPROVINCIAL"/>
    <s v="(blank)"/>
    <n v="142108197"/>
    <n v="7469797.6500000004"/>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10 - FONDO GENERAL"/>
    <s v="99 - MULTIPROVINCIAL"/>
    <s v="(blank)"/>
    <n v="468000"/>
    <n v="0"/>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10 - FONDO GENERAL"/>
    <s v="99 - MULTIPROVINCIAL"/>
    <s v="(blank)"/>
    <n v="10000000"/>
    <n v="0"/>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99 - MULTIPROVINCIAL"/>
    <s v="(blank)"/>
    <n v="81250968"/>
    <n v="12982049.66"/>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99 - MULTIPROVINCIAL"/>
    <s v="(blank)"/>
    <n v="115058882"/>
    <n v="13943961.199999999"/>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99 - MULTIPROVINCIAL"/>
    <s v="(blank)"/>
    <n v="66099738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99 - MULTIPROVINCIAL"/>
    <s v="(blank)"/>
    <n v="171700000"/>
    <n v="60151.68"/>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10 - FONDO GENERAL"/>
    <s v="99 - MULTIPROVINCIAL"/>
    <s v="(blank)"/>
    <n v="18128670"/>
    <n v="553694.74"/>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99 - MULTIPROVINCIAL"/>
    <s v="(blank)"/>
    <n v="1500000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99 - MULTIPROVINCIAL"/>
    <s v="(blank)"/>
    <n v="5500000"/>
    <n v="271317.84999999998"/>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10 - FONDO GENERAL"/>
    <s v="99 - MULTIPROVINCIAL"/>
    <s v="(blank)"/>
    <n v="141600000"/>
    <n v="19138031.5"/>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99 - MULTIPROVINCIAL"/>
    <s v="(blank)"/>
    <n v="16450000"/>
    <n v="287164.79999999999"/>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10 - FONDO GENERAL"/>
    <s v="99 - MULTIPROVINCIAL"/>
    <s v="(blank)"/>
    <n v="59464610"/>
    <n v="4155365.5"/>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99 - MULTIPROVINCIAL"/>
    <s v="(blank)"/>
    <n v="22785390"/>
    <n v="280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99 - MULTIPROVINCIAL"/>
    <s v="(blank)"/>
    <n v="23050000"/>
    <n v="195735.76"/>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99 - MULTIPROVINCIAL"/>
    <s v="(blank)"/>
    <n v="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99 - MULTIPROVINCIAL"/>
    <s v="(blank)"/>
    <n v="48160000"/>
    <n v="901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99 - MULTIPROVINCIAL"/>
    <s v="(blank)"/>
    <n v="90500000"/>
    <n v="10274405.449999999"/>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99 - MULTIPROVINCIAL"/>
    <s v="(blank)"/>
    <n v="5600000"/>
    <n v="4950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99 - MULTIPROVINCIAL"/>
    <s v="(blank)"/>
    <n v="685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99 - MULTIPROVINCIAL"/>
    <s v="(blank)"/>
    <n v="50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99 - MULTIPROVINCIAL"/>
    <s v="(blank)"/>
    <n v="225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99 - MULTIPROVINCIAL"/>
    <s v="(blank)"/>
    <n v="50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99 - MULTIPROVINCIAL"/>
    <s v="(blank)"/>
    <n v="1315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99 - MULTIPROVINCIAL"/>
    <s v="(blank)"/>
    <n v="62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99 - MULTIPROVINCIAL"/>
    <s v="(blank)"/>
    <n v="14000000"/>
    <n v="190000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99 - MULTIPROVINCIAL"/>
    <s v="(blank)"/>
    <n v="2355000"/>
    <n v="166010.29999999999"/>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99 - MULTIPROVINCIAL"/>
    <s v="(blank)"/>
    <n v="43450000"/>
    <n v="6424457.3000000007"/>
  </r>
  <r>
    <s v="2026"/>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01 - DISTRITO NACIONAL"/>
    <s v="(blank)"/>
    <n v="100340142"/>
    <n v="13430523.549999999"/>
  </r>
  <r>
    <s v="2026"/>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01 - DISTRITO NACIONAL"/>
    <s v="(blank)"/>
    <n v="17385200"/>
    <n v="206000"/>
  </r>
  <r>
    <s v="2026"/>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01 - DISTRITO NACIONAL"/>
    <s v="(blank)"/>
    <n v="468000"/>
    <n v="62106.619999999995"/>
  </r>
  <r>
    <s v="2026"/>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01 - DISTRITO NACIONAL"/>
    <s v="(blank)"/>
    <n v="700000"/>
    <n v="0"/>
  </r>
  <r>
    <s v="2026"/>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01 - DISTRITO NACIONAL"/>
    <s v="(blank)"/>
    <n v="14974708"/>
    <n v="2029693.0100000005"/>
  </r>
  <r>
    <s v="2026"/>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01 - DISTRITO NACIONAL"/>
    <s v="(blank)"/>
    <n v="9310000"/>
    <n v="831703.08000000007"/>
  </r>
  <r>
    <s v="2026"/>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01 - DISTRITO NACIONAL"/>
    <s v="(blank)"/>
    <n v="1200760"/>
    <n v="0"/>
  </r>
  <r>
    <s v="2026"/>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01 - DISTRITO NACIONAL"/>
    <s v="(blank)"/>
    <n v="400000"/>
    <n v="0"/>
  </r>
  <r>
    <s v="2026"/>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01 - DISTRITO NACIONAL"/>
    <s v="(blank)"/>
    <n v="223071"/>
    <n v="0"/>
  </r>
  <r>
    <s v="2026"/>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01 - DISTRITO NACIONAL"/>
    <s v="(blank)"/>
    <n v="3144777"/>
    <n v="86852"/>
  </r>
  <r>
    <s v="2026"/>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01 - DISTRITO NACIONAL"/>
    <s v="(blank)"/>
    <n v="500000"/>
    <n v="0"/>
  </r>
  <r>
    <s v="2026"/>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01 - DISTRITO NACIONAL"/>
    <s v="(blank)"/>
    <n v="1006640"/>
    <n v="143709"/>
  </r>
  <r>
    <s v="2026"/>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01 - DISTRITO NACIONAL"/>
    <s v="(blank)"/>
    <n v="5960000"/>
    <n v="676651.49"/>
  </r>
  <r>
    <s v="2026"/>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01 - DISTRITO NACIONAL"/>
    <s v="(blank)"/>
    <n v="1629477"/>
    <n v="104889"/>
  </r>
  <r>
    <s v="2026"/>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01 - DISTRITO NACIONAL"/>
    <s v="(blank)"/>
    <n v="621000"/>
    <n v="9915"/>
  </r>
  <r>
    <s v="2026"/>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01 - DISTRITO NACIONAL"/>
    <s v="(blank)"/>
    <n v="350000"/>
    <n v="0"/>
  </r>
  <r>
    <s v="2026"/>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01 - DISTRITO NACIONAL"/>
    <s v="(blank)"/>
    <n v="825000"/>
    <n v="0"/>
  </r>
  <r>
    <s v="2026"/>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01 - DISTRITO NACIONAL"/>
    <s v="(blank)"/>
    <n v="20000"/>
    <n v="0"/>
  </r>
  <r>
    <s v="2026"/>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01 - DISTRITO NACIONAL"/>
    <s v="(blank)"/>
    <n v="210477"/>
    <n v="0"/>
  </r>
  <r>
    <s v="2026"/>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01 - DISTRITO NACIONAL"/>
    <s v="(blank)"/>
    <n v="271506"/>
    <n v="0"/>
  </r>
  <r>
    <s v="2026"/>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01 - DISTRITO NACIONAL"/>
    <s v="(blank)"/>
    <n v="8931000"/>
    <n v="0"/>
  </r>
  <r>
    <s v="2026"/>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01 - DISTRITO NACIONAL"/>
    <s v="(blank)"/>
    <n v="2410154"/>
    <n v="105790.34"/>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99 - MULTIPROVINCIAL"/>
    <s v="(blank)"/>
    <n v="30782400"/>
    <n v="0"/>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99 - MULTIPROVINCIAL"/>
    <s v="(blank)"/>
    <n v="6384800"/>
    <n v="0"/>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99 - MULTIPROVINCIAL"/>
    <s v="(blank)"/>
    <n v="410000"/>
    <n v="0"/>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99 - MULTIPROVINCIAL"/>
    <s v="(blank)"/>
    <n v="4203048"/>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99 - MULTIPROVINCIAL"/>
    <s v="(blank)"/>
    <n v="1260000"/>
    <n v="292502.02999999997"/>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99 - MULTIPROVINCIAL"/>
    <s v="(blank)"/>
    <n v="50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99 - MULTIPROVINCIAL"/>
    <s v="(blank)"/>
    <n v="2000000"/>
    <n v="168172.5"/>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99 - MULTIPROVINCIAL"/>
    <s v="(blank)"/>
    <n v="600000"/>
    <n v="24645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99 - MULTIPROVINCIAL"/>
    <s v="(blank)"/>
    <n v="120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99 - MULTIPROVINCIAL"/>
    <s v="(blank)"/>
    <n v="385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99 - MULTIPROVINCIAL"/>
    <s v="(blank)"/>
    <n v="5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99 - MULTIPROVINCIAL"/>
    <s v="(blank)"/>
    <n v="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99 - MULTIPROVINCIAL"/>
    <s v="(blank)"/>
    <n v="100000"/>
    <n v="3009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99 - MULTIPROVINCIAL"/>
    <s v="(blank)"/>
    <n v="5000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99 - MULTIPROVINCIAL"/>
    <s v="(blank)"/>
    <n v="5200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99 - MULTIPROVINCIAL"/>
    <s v="(blank)"/>
    <n v="480000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99 - MULTIPROVINCIAL"/>
    <s v="(blank)"/>
    <n v="2335211"/>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01 - DISTRITO NACIONAL"/>
    <s v="(blank)"/>
    <n v="21530600"/>
    <n v="328400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01 - DISTRITO NACIONAL"/>
    <s v="(blank)"/>
    <n v="3598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01 - DISTRITO NACIONAL"/>
    <s v="(blank)"/>
    <n v="24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01 - DISTRITO NACIONAL"/>
    <s v="(blank)"/>
    <n v="2891889"/>
    <n v="498246.48"/>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01 - DISTRITO NACIONAL"/>
    <s v="(blank)"/>
    <n v="1360000"/>
    <n v="259150.72999999998"/>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01 - DISTRITO NACIONAL"/>
    <s v="(blank)"/>
    <n v="12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01 - DISTRITO NACIONAL"/>
    <s v="(blank)"/>
    <n v="150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01 - DISTRITO NACIONAL"/>
    <s v="(blank)"/>
    <n v="1005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01 - DISTRITO NACIONAL"/>
    <s v="(blank)"/>
    <n v="4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01 - DISTRITO NACIONAL"/>
    <s v="(blank)"/>
    <n v="386000"/>
    <n v="27599.5"/>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01 - DISTRITO NACIONAL"/>
    <s v="(blank)"/>
    <n v="750000"/>
    <n v="24563.280000000002"/>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blank)"/>
    <n v="2504499"/>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01 - DISTRITO NACIONAL"/>
    <s v="(blank)"/>
    <n v="10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01 - DISTRITO NACIONAL"/>
    <s v="(blank)"/>
    <n v="325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01 - DISTRITO NACIONAL"/>
    <s v="(blank)"/>
    <n v="5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01 - DISTRITO NACIONAL"/>
    <s v="(blank)"/>
    <n v="300000"/>
    <n v="1180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01 - DISTRITO NACIONAL"/>
    <s v="(blank)"/>
    <n v="10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01 - DISTRITO NACIONAL"/>
    <s v="(blank)"/>
    <n v="3349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01 - DISTRITO NACIONAL"/>
    <s v="(blank)"/>
    <n v="1075000"/>
    <n v="25842.95"/>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1 - REMUNERACIONES"/>
    <s v="N"/>
    <s v="00 - N/A"/>
    <s v="10 - FONDO GENERAL"/>
    <s v="99 - MULTIPROVINCIAL"/>
    <s v="(blank)"/>
    <n v="1160144898"/>
    <n v="239229839.41999996"/>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1 - REMUNERACIONES"/>
    <s v="N"/>
    <s v="00 - N/A"/>
    <s v="70 - DONACION EXTERNA"/>
    <s v="99 - MULTIPROVINCIAL"/>
    <s v="(blank)"/>
    <n v="0"/>
    <n v="143000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2 - SOBRESUELDOS"/>
    <s v="N"/>
    <s v="00 - N/A"/>
    <s v="10 - FONDO GENERAL"/>
    <s v="99 - MULTIPROVINCIAL"/>
    <s v="(blank)"/>
    <n v="382229127"/>
    <n v="1284221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2 - SOBRESUELDOS"/>
    <s v="N"/>
    <s v="00 - N/A"/>
    <s v="20 - FONDOS CON DESTINO ESPECÍFICO"/>
    <s v="99 - MULTIPROVINCIAL"/>
    <s v="(blank)"/>
    <n v="56989200"/>
    <n v="10459799.99"/>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2 - SOBRESUELDOS"/>
    <s v="N"/>
    <s v="00 - N/A"/>
    <s v="70 - DONACION EXTERNA"/>
    <s v="99 - MULTIPROVINCIAL"/>
    <s v="(blank)"/>
    <n v="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4073699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128893608"/>
    <n v="34434126.89000000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5 - CONTRIBUCIONES A LA SEGURIDAD SOCIAL"/>
    <s v="N"/>
    <s v="00 - N/A"/>
    <s v="70 - DONACION EXTERNA"/>
    <s v="99 - MULTIPROVINCIAL"/>
    <s v="(blank)"/>
    <n v="0"/>
    <n v="215292.69"/>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1 - SERVICIOS BÁSICOS"/>
    <s v="N"/>
    <s v="00 - N/A"/>
    <s v="10 - FONDO GENERAL"/>
    <s v="99 - MULTIPROVINCIAL"/>
    <s v="(blank)"/>
    <n v="55400000"/>
    <n v="18178208.610000003"/>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3080800"/>
    <n v="23008.7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blank)"/>
    <n v="9792848"/>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2 - PUBLICIDAD, IMPRESIÓN Y ENCUADERNACIÓN"/>
    <s v="N"/>
    <s v="00 - N/A"/>
    <s v="70 - DONACION EXTERNA"/>
    <s v="99 - MULTIPROVINCIAL"/>
    <s v="(blank)"/>
    <n v="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3 - VIÁTICOS"/>
    <s v="N"/>
    <s v="00 - N/A"/>
    <s v="10 - FONDO GENERAL"/>
    <s v="99 - MULTIPROVINCIAL"/>
    <s v="(blank)"/>
    <n v="1500000"/>
    <n v="572780.41999999993"/>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3 - VIÁTICOS"/>
    <s v="N"/>
    <s v="00 - N/A"/>
    <s v="20 - FONDOS CON DESTINO ESPECÍFICO"/>
    <s v="99 - MULTIPROVINCIAL"/>
    <s v="(blank)"/>
    <n v="10000000"/>
    <n v="1447088.46"/>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3 - VIÁTICOS"/>
    <s v="N"/>
    <s v="00 - N/A"/>
    <s v="70 - DONACION EXTERNA"/>
    <s v="99 - MULTIPROVINCIAL"/>
    <s v="(blank)"/>
    <n v="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4 - TRANSPORTE Y ALMACENAJE"/>
    <s v="N"/>
    <s v="00 - N/A"/>
    <s v="10 - FONDO GENERAL"/>
    <s v="99 - MULTIPROVINCIAL"/>
    <s v="(blank)"/>
    <n v="1030000"/>
    <n v="158930.03"/>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blank)"/>
    <n v="1120000"/>
    <n v="139322.2000000000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N"/>
    <s v="00 - N/A"/>
    <s v="10 - FONDO GENERAL"/>
    <s v="99 - MULTIPROVINCIAL"/>
    <s v="(blank)"/>
    <n v="258500155"/>
    <n v="1744458.45"/>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N"/>
    <s v="00 - N/A"/>
    <s v="20 - FONDOS CON DESTINO ESPECÍFICO"/>
    <s v="99 - MULTIPROVINCIAL"/>
    <s v="(blank)"/>
    <n v="282353006"/>
    <n v="4804814.2700000005"/>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6 - SEGUROS"/>
    <s v="N"/>
    <s v="00 - N/A"/>
    <s v="10 - FONDO GENERAL"/>
    <s v="99 - MULTIPROVINCIAL"/>
    <s v="(blank)"/>
    <n v="39121113"/>
    <n v="5467047.159999999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6 - SEGUROS"/>
    <s v="N"/>
    <s v="00 - N/A"/>
    <s v="20 - FONDOS CON DESTINO ESPECÍFICO"/>
    <s v="99 - MULTIPROVINCIAL"/>
    <s v="(blank)"/>
    <n v="30000000"/>
    <n v="272681.6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32624822"/>
    <n v="444584.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blank)"/>
    <n v="82882586"/>
    <n v="287192.34000000003"/>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61100008"/>
    <n v="514132.7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blank)"/>
    <n v="132347445"/>
    <n v="358885.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blank)"/>
    <n v="62902654"/>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42956000"/>
    <n v="12545025.07999999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blank)"/>
    <n v="39500000"/>
    <n v="2832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0467000"/>
    <n v="56154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blank)"/>
    <n v="7033526"/>
    <n v="15222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2 - TEXTILES Y VESTUARIOS"/>
    <s v="N"/>
    <s v="00 - N/A"/>
    <s v="10 - FONDO GENERAL"/>
    <s v="99 - MULTIPROVINCIAL"/>
    <s v="(blank)"/>
    <n v="164215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2 - TEXTILES Y VESTUARIOS"/>
    <s v="N"/>
    <s v="00 - N/A"/>
    <s v="20 - FONDOS CON DESTINO ESPECÍFICO"/>
    <s v="99 - MULTIPROVINCIAL"/>
    <s v="(blank)"/>
    <n v="9061925"/>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3 - PAPEL, CARTÓN E IMPRESOS"/>
    <s v="N"/>
    <s v="00 - N/A"/>
    <s v="10 - FONDO GENERAL"/>
    <s v="99 - MULTIPROVINCIAL"/>
    <s v="(blank)"/>
    <n v="73300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blank)"/>
    <n v="2166419"/>
    <n v="46905"/>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4 - PRODUCTOS FARMACÉUTICOS"/>
    <s v="N"/>
    <s v="00 - N/A"/>
    <s v="10 - FONDO GENERAL"/>
    <s v="99 - MULTIPROVINCIAL"/>
    <s v="(blank)"/>
    <n v="4000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4 - PRODUCTOS FARMACÉUTICOS"/>
    <s v="N"/>
    <s v="00 - N/A"/>
    <s v="20 - FONDOS CON DESTINO ESPECÍFICO"/>
    <s v="99 - MULTIPROVINCIAL"/>
    <s v="(blank)"/>
    <n v="3580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5 - CUERO, CAUCHO Y PLÁSTICO"/>
    <s v="N"/>
    <s v="00 - N/A"/>
    <s v="10 - FONDO GENERAL"/>
    <s v="99 - MULTIPROVINCIAL"/>
    <s v="(blank)"/>
    <n v="58136258"/>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5 - CUERO, CAUCHO Y PLÁSTICO"/>
    <s v="N"/>
    <s v="00 - N/A"/>
    <s v="20 - FONDOS CON DESTINO ESPECÍFICO"/>
    <s v="99 - MULTIPROVINCIAL"/>
    <s v="(blank)"/>
    <n v="3126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5345964"/>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blank)"/>
    <n v="24871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41346023"/>
    <n v="7864865.830000000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blank)"/>
    <n v="20655320"/>
    <n v="296795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N"/>
    <s v="00 - N/A"/>
    <s v="10 - FONDO GENERAL"/>
    <s v="99 - MULTIPROVINCIAL"/>
    <s v="(blank)"/>
    <n v="46478107"/>
    <n v="43896"/>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blank)"/>
    <n v="17514205"/>
    <n v="511143.66000000003"/>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N"/>
    <s v="00 - N/A"/>
    <s v="70 - DONACION EXTERNA"/>
    <s v="99 - MULTIPROVINCIAL"/>
    <s v="(blank)"/>
    <n v="0"/>
    <n v="0"/>
  </r>
  <r>
    <s v="2026"/>
    <x v="0"/>
    <x v="0"/>
    <x v="0"/>
    <x v="0"/>
    <s v="2 - Poder Ejecutivo"/>
    <s v="0205 - MINISTERIO DE HACIENDA Y ECONOMIA"/>
    <s v="0001 - MINISTERIO DE HACIENDA Y ECONOM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200000"/>
    <n v="0"/>
  </r>
  <r>
    <s v="2026"/>
    <x v="0"/>
    <x v="0"/>
    <x v="0"/>
    <x v="0"/>
    <s v="2 - Poder Ejecutivo"/>
    <s v="0205 - MINISTERIO DE HACIENDA Y ECONOMIA"/>
    <s v="0001 - MINISTERIO DE HACIENDA Y ECONOMI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100000"/>
    <n v="0"/>
  </r>
  <r>
    <s v="2026"/>
    <x v="0"/>
    <x v="0"/>
    <x v="0"/>
    <x v="0"/>
    <s v="2 - Poder Ejecutivo"/>
    <s v="0205 - MINISTERIO DE HACIENDA Y ECONOMIA"/>
    <s v="0001 - MINISTERIO DE HACIENDA Y ECONOMIA"/>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blank)"/>
    <n v="0"/>
    <n v="0"/>
  </r>
  <r>
    <s v="2026"/>
    <x v="0"/>
    <x v="0"/>
    <x v="0"/>
    <x v="0"/>
    <s v="2 - Poder Ejecutivo"/>
    <s v="0205 - MINISTERIO DE HACIENDA Y ECONOMIA"/>
    <s v="0001 - MINISTERIO DE HACIENDA Y ECONOMIA"/>
    <s v="4 - SERVICIOS SOCIALES"/>
    <s v="4.4 - Educación"/>
    <s v="4.4.09 - Enseñanza no atribuible a ningún nivel"/>
    <s v="2.1 - REMUNERACIONES Y CONTRIBUCIONES"/>
    <s v="2.1.1 - REMUNERACIONES"/>
    <s v="N"/>
    <s v="00 - N/A"/>
    <s v="10 - FONDO GENERAL"/>
    <s v="99 - MULTIPROVINCIAL"/>
    <s v="(blank)"/>
    <n v="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1 - REMUNERACIONES"/>
    <s v="N"/>
    <s v="00 - N/A"/>
    <s v="10 - FONDO GENERAL"/>
    <s v="99 - MULTIPROVINCIAL"/>
    <s v="(blank)"/>
    <n v="183340688"/>
    <n v="27132536.129999999"/>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2 - SOBRESUELDOS"/>
    <s v="N"/>
    <s v="00 - N/A"/>
    <s v="10 - FONDO GENERAL"/>
    <s v="99 - MULTIPROVINCIAL"/>
    <s v="(blank)"/>
    <n v="75430122"/>
    <n v="1457000"/>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32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25230527"/>
    <n v="4122282.3800000004"/>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1 - SERVICIOS BÁSICOS"/>
    <s v="N"/>
    <s v="00 - N/A"/>
    <s v="10 - FONDO GENERAL"/>
    <s v="99 - MULTIPROVINCIAL"/>
    <s v="(blank)"/>
    <n v="8500000"/>
    <n v="1882160.69"/>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3 - VIÁTICOS"/>
    <s v="N"/>
    <s v="00 - N/A"/>
    <s v="20 - FONDOS CON DESTINO ESPECÍFICO"/>
    <s v="99 - MULTIPROVINCIAL"/>
    <s v="(blank)"/>
    <n v="3280000"/>
    <n v="78841.25"/>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blank)"/>
    <n v="66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5 - ALQUILERES Y RENTAS"/>
    <s v="N"/>
    <s v="00 - N/A"/>
    <s v="10 - FONDO GENERAL"/>
    <s v="99 - MULTIPROVINCIAL"/>
    <s v="(blank)"/>
    <n v="1533214"/>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99 - MULTIPROVINCIAL"/>
    <s v="(blank)"/>
    <n v="171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11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1250000"/>
    <n v="36320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blank)"/>
    <n v="3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5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blank)"/>
    <n v="2643578"/>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54878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2 - TEXTILES Y VESTUARIOS"/>
    <s v="N"/>
    <s v="00 - N/A"/>
    <s v="10 - FONDO GENERAL"/>
    <s v="99 - MULTIPROVINCIAL"/>
    <s v="(blank)"/>
    <n v="626861"/>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99 - MULTIPROVINCIAL"/>
    <s v="(blank)"/>
    <n v="1341038"/>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5 - CUERO, CAUCHO Y PLÁSTICO"/>
    <s v="N"/>
    <s v="00 - N/A"/>
    <s v="10 - FONDO GENERAL"/>
    <s v="99 - MULTIPROVINCIAL"/>
    <s v="(blank)"/>
    <n v="2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163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277876"/>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blank)"/>
    <n v="6000000"/>
    <n v="100000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9 - PRODUCTOS Y ÚTILES VARIOS"/>
    <s v="N"/>
    <s v="00 - N/A"/>
    <s v="10 - FONDO GENERAL"/>
    <s v="99 - MULTIPROVINCIAL"/>
    <s v="(blank)"/>
    <n v="3259941"/>
    <n v="309879.94"/>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99 - MULTIPROVINCIAL"/>
    <s v="(blank)"/>
    <n v="626172868"/>
    <n v="79690657.310000002"/>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99 - MULTIPROVINCIAL"/>
    <s v="(blank)"/>
    <n v="350641113"/>
    <n v="14338331.220000001"/>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120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75635798"/>
    <n v="12175747.23"/>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99 - MULTIPROVINCIAL"/>
    <s v="(blank)"/>
    <n v="20600000"/>
    <n v="3043969.8800000004"/>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99 - MULTIPROVINCIAL"/>
    <s v="(blank)"/>
    <n v="5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2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blank)"/>
    <n v="6068915"/>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99 - MULTIPROVINCIAL"/>
    <s v="(blank)"/>
    <n v="10000000"/>
    <n v="92636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blank)"/>
    <n v="15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5 - ALQUILERES Y RENTAS"/>
    <s v="N"/>
    <s v="00 - N/A"/>
    <s v="10 - FONDO GENERAL"/>
    <s v="99 - MULTIPROVINCIAL"/>
    <s v="(blank)"/>
    <n v="10916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99 - MULTIPROVINCIAL"/>
    <s v="(blank)"/>
    <n v="10000000"/>
    <n v="2196873.2399999998"/>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99 - MULTIPROVINCIAL"/>
    <s v="(blank)"/>
    <n v="6000000"/>
    <n v="130024.98"/>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200000"/>
    <n v="29385.15"/>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blank)"/>
    <n v="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1194625"/>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blank)"/>
    <n v="2058005"/>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3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blank)"/>
    <n v="31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335701"/>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blank)"/>
    <n v="62000"/>
    <n v="129155"/>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99 - MULTIPROVINCIAL"/>
    <s v="(blank)"/>
    <n v="205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99 - MULTIPROVINCIAL"/>
    <s v="(blank)"/>
    <n v="540862"/>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blank)"/>
    <n v="287575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99 - MULTIPROVINCIAL"/>
    <s v="(blank)"/>
    <n v="15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5 - CUERO, CAUCHO Y PLÁSTICO"/>
    <s v="N"/>
    <s v="00 - N/A"/>
    <s v="10 - FONDO GENERAL"/>
    <s v="99 - MULTIPROVINCIAL"/>
    <s v="(blank)"/>
    <n v="13825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10225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blank)"/>
    <n v="132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726124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blank)"/>
    <n v="1161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99 - MULTIPROVINCIAL"/>
    <s v="(blank)"/>
    <n v="892335"/>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blank)"/>
    <n v="6743030"/>
    <n v="917222.92999999993"/>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99 - MULTIPROVINCIAL"/>
    <s v="(blank)"/>
    <n v="321971253"/>
    <n v="45032749.530000001"/>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99 - MULTIPROVINCIAL"/>
    <s v="(blank)"/>
    <n v="109409983"/>
    <n v="104580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blank)"/>
    <n v="20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7793702"/>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41097074"/>
    <n v="6669708.1000000015"/>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99 - MULTIPROVINCIAL"/>
    <s v="(blank)"/>
    <n v="14861689"/>
    <n v="2742414.04"/>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2025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99 - MULTIPROVINCIAL"/>
    <s v="(blank)"/>
    <n v="1400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99 - MULTIPROVINCIAL"/>
    <s v="(blank)"/>
    <n v="740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99 - MULTIPROVINCIAL"/>
    <s v="(blank)"/>
    <n v="23223871"/>
    <n v="17000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99 - MULTIPROVINCIAL"/>
    <s v="(blank)"/>
    <n v="13808015"/>
    <n v="1783700.1600000001"/>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35722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2351000"/>
    <n v="25326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blank)"/>
    <n v="1310472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12824501"/>
    <n v="825973.03"/>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689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99 - MULTIPROVINCIAL"/>
    <s v="(blank)"/>
    <n v="1584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99 - MULTIPROVINCIAL"/>
    <s v="(blank)"/>
    <n v="1513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99 - MULTIPROVINCIAL"/>
    <s v="(blank)"/>
    <n v="1303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99 - MULTIPROVINCIAL"/>
    <s v="(blank)"/>
    <n v="260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446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0947810"/>
    <n v="2537275.34"/>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99 - MULTIPROVINCIAL"/>
    <s v="(blank)"/>
    <n v="2198761"/>
    <n v="9844.74"/>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99 - MULTIPROVINCIAL"/>
    <s v="(blank)"/>
    <n v="0"/>
    <n v="0"/>
  </r>
  <r>
    <s v="2026"/>
    <x v="0"/>
    <x v="0"/>
    <x v="0"/>
    <x v="0"/>
    <s v="2 - Poder Ejecutivo"/>
    <s v="0205 - MINISTERIO DE HACIENDA Y ECONOMI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20000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1 - REMUNERACIONES Y CONTRIBUCIONES"/>
    <s v="2.1.1 - REMUNERACIONES"/>
    <s v="N"/>
    <s v="00 - N/A"/>
    <s v="10 - FONDO GENERAL"/>
    <s v="99 - MULTIPROVINCIAL"/>
    <s v="(blank)"/>
    <n v="0"/>
    <n v="27000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1 - REMUNERACIONES Y CONTRIBUCIONES"/>
    <s v="2.1.5 - CONTRIBUCIONES A LA SEGURIDAD SOCIAL"/>
    <s v="N"/>
    <s v="00 - N/A"/>
    <s v="10 - FONDO GENERAL"/>
    <s v="99 - MULTIPROVINCIAL"/>
    <s v="(blank)"/>
    <n v="0"/>
    <n v="40874.81"/>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99 - MULTIPROVINCIAL"/>
    <s v="(blank)"/>
    <n v="97250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99 - MULTIPROVINCIAL"/>
    <s v="(blank)"/>
    <n v="50000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3 - MATERIALES Y SUMINISTROS"/>
    <s v="2.3.2 - TEXTILES Y VESTUARIOS"/>
    <s v="N"/>
    <s v="00 - N/A"/>
    <s v="10 - FONDO GENERAL"/>
    <s v="99 - MULTIPROVINCIAL"/>
    <s v="(blank)"/>
    <n v="50000"/>
    <n v="0"/>
  </r>
  <r>
    <s v="2026"/>
    <x v="0"/>
    <x v="0"/>
    <x v="0"/>
    <x v="0"/>
    <s v="2 - Poder Ejecutivo"/>
    <s v="0205 - MINISTERIO DE HACIENDA Y ECONOMIA"/>
    <s v="0004 - DIRECCION GENERAL DE CONTRATACIONES PUBLICAS"/>
    <s v="4 - SERVICIOS SOCIALES"/>
    <s v="4.6 - Equidad de género"/>
    <s v="4.6.01 - Acciones focalizada en mujeres"/>
    <s v="2.2 - CONTRATACIÓN DE SERVICIOS"/>
    <s v="2.2.9 - OTRAS CONTRATACIONES DE SERVICIOS"/>
    <s v="N"/>
    <s v="00 - N/A"/>
    <s v="10 - FONDO GENERAL"/>
    <s v="99 - MULTIPROVINCIAL"/>
    <s v="(blank)"/>
    <n v="50000"/>
    <n v="0"/>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1 - REMUNERACIONES"/>
    <s v="N"/>
    <s v="00 - N/A"/>
    <s v="10 - FONDO GENERAL"/>
    <s v="99 - MULTIPROVINCIAL"/>
    <s v="(blank)"/>
    <n v="217893949"/>
    <n v="29725831"/>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2 - SOBRESUELDOS"/>
    <s v="N"/>
    <s v="00 - N/A"/>
    <s v="10 - FONDO GENERAL"/>
    <s v="99 - MULTIPROVINCIAL"/>
    <s v="(blank)"/>
    <n v="83763540"/>
    <n v="514566.67000000004"/>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6000000"/>
    <n v="0"/>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27242735"/>
    <n v="4489448.1100000003"/>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1 - SERVICIOS BÁSICOS"/>
    <s v="N"/>
    <s v="00 - N/A"/>
    <s v="10 - FONDO GENERAL"/>
    <s v="99 - MULTIPROVINCIAL"/>
    <s v="(blank)"/>
    <n v="17501313"/>
    <n v="2417299.0900000003"/>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2550000"/>
    <n v="35683.199999999997"/>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3 - VIÁTICOS"/>
    <s v="N"/>
    <s v="00 - N/A"/>
    <s v="10 - FONDO GENERAL"/>
    <s v="99 - MULTIPROVINCIAL"/>
    <s v="(blank)"/>
    <n v="364519"/>
    <n v="70431.240000000005"/>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4 - TRANSPORTE Y ALMACENAJE"/>
    <s v="N"/>
    <s v="00 - N/A"/>
    <s v="10 - FONDO GENERAL"/>
    <s v="99 - MULTIPROVINCIAL"/>
    <s v="(blank)"/>
    <n v="1034000"/>
    <n v="159000"/>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5 - ALQUILERES Y RENTAS"/>
    <s v="N"/>
    <s v="00 - N/A"/>
    <s v="10 - FONDO GENERAL"/>
    <s v="99 - MULTIPROVINCIAL"/>
    <s v="(blank)"/>
    <n v="5222360"/>
    <n v="884300"/>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6 - SEGUROS"/>
    <s v="N"/>
    <s v="00 - N/A"/>
    <s v="10 - FONDO GENERAL"/>
    <s v="99 - MULTIPROVINCIAL"/>
    <s v="(blank)"/>
    <n v="16848958"/>
    <n v="1624402.34"/>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15941000"/>
    <n v="52757.919999999998"/>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7694832"/>
    <n v="79846.66"/>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19592741"/>
    <n v="1400652.88"/>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801000"/>
    <n v="123065.5"/>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2 - TEXTILES Y VESTUARIOS"/>
    <s v="N"/>
    <s v="00 - N/A"/>
    <s v="10 - FONDO GENERAL"/>
    <s v="99 - MULTIPROVINCIAL"/>
    <s v="(blank)"/>
    <n v="1250000"/>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3 - PAPEL, CARTÓN E IMPRESOS"/>
    <s v="N"/>
    <s v="00 - N/A"/>
    <s v="10 - FONDO GENERAL"/>
    <s v="99 - MULTIPROVINCIAL"/>
    <s v="(blank)"/>
    <n v="51901000"/>
    <n v="207182.04"/>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4 - PRODUCTOS FARMACÉUTICOS"/>
    <s v="N"/>
    <s v="00 - N/A"/>
    <s v="10 - FONDO GENERAL"/>
    <s v="99 - MULTIPROVINCIAL"/>
    <s v="(blank)"/>
    <n v="150000"/>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5 - CUERO, CAUCHO Y PLÁSTICO"/>
    <s v="N"/>
    <s v="00 - N/A"/>
    <s v="10 - FONDO GENERAL"/>
    <s v="99 - MULTIPROVINCIAL"/>
    <s v="(blank)"/>
    <n v="1250000"/>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3297"/>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7210000"/>
    <n v="149999.97"/>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9 - PRODUCTOS Y ÚTILES VARIOS"/>
    <s v="N"/>
    <s v="00 - N/A"/>
    <s v="10 - FONDO GENERAL"/>
    <s v="99 - MULTIPROVINCIAL"/>
    <s v="(blank)"/>
    <n v="2500000"/>
    <n v="305757.89"/>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99 - MULTIPROVINCIAL"/>
    <s v="(blank)"/>
    <n v="332121508"/>
    <n v="48297496.649999999"/>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99 - MULTIPROVINCIAL"/>
    <s v="(blank)"/>
    <n v="129584812"/>
    <n v="146200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67860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44973096"/>
    <n v="7413604.9899999965"/>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99 - MULTIPROVINCIAL"/>
    <s v="(blank)"/>
    <n v="11545428"/>
    <n v="1553724.85"/>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798436"/>
    <n v="73632"/>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99 - MULTIPROVINCIAL"/>
    <s v="(blank)"/>
    <n v="638000"/>
    <n v="333284.56"/>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99 - MULTIPROVINCIAL"/>
    <s v="(blank)"/>
    <n v="606000"/>
    <n v="164991.99"/>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99 - MULTIPROVINCIAL"/>
    <s v="(blank)"/>
    <n v="3050000"/>
    <n v="23100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99 - MULTIPROVINCIAL"/>
    <s v="(blank)"/>
    <n v="5477110"/>
    <n v="164106.18"/>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4181882"/>
    <n v="235981.68"/>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4824696"/>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11580916"/>
    <n v="1028431.5"/>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966970"/>
    <n v="104292.2"/>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99 - MULTIPROVINCIAL"/>
    <s v="(blank)"/>
    <n v="3150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99 - MULTIPROVINCIAL"/>
    <s v="(blank)"/>
    <n v="1359104"/>
    <n v="75810.51999999999"/>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99 - MULTIPROVINCIAL"/>
    <s v="(blank)"/>
    <n v="300000"/>
    <n v="8085"/>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99 - MULTIPROVINCIAL"/>
    <s v="(blank)"/>
    <n v="3000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131500"/>
    <n v="1491.52"/>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8234914"/>
    <n v="57533.399999999994"/>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blank)"/>
    <n v="4388138"/>
    <n v="290598.31"/>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99 - MULTIPROVINCIAL"/>
    <s v="(blank)"/>
    <n v="390948664"/>
    <n v="55101798.120000005"/>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2 - SOBRESUELDOS"/>
    <s v="N"/>
    <s v="00 - N/A"/>
    <s v="10 - FONDO GENERAL"/>
    <s v="99 - MULTIPROVINCIAL"/>
    <s v="(blank)"/>
    <n v="169355531"/>
    <n v="302800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6711724"/>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52984081"/>
    <n v="8154774.0200000014"/>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99 - MULTIPROVINCIAL"/>
    <s v="(blank)"/>
    <n v="13660000"/>
    <n v="1829923.41"/>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75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3 - VIÁTICOS"/>
    <s v="N"/>
    <s v="00 - N/A"/>
    <s v="10 - FONDO GENERAL"/>
    <s v="99 - MULTIPROVINCIAL"/>
    <s v="(blank)"/>
    <n v="65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99 - MULTIPROVINCIAL"/>
    <s v="(blank)"/>
    <n v="500000"/>
    <n v="3174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99 - MULTIPROVINCIAL"/>
    <s v="(blank)"/>
    <n v="7171000"/>
    <n v="78919.37"/>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6 - SEGUROS"/>
    <s v="N"/>
    <s v="00 - N/A"/>
    <s v="10 - FONDO GENERAL"/>
    <s v="99 - MULTIPROVINCIAL"/>
    <s v="(blank)"/>
    <n v="17925596"/>
    <n v="3640751.58"/>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3350000"/>
    <n v="208050.16"/>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10870000"/>
    <n v="60625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22250000"/>
    <n v="1666633.06"/>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250000"/>
    <n v="193322"/>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99 - MULTIPROVINCIAL"/>
    <s v="(blank)"/>
    <n v="140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99 - MULTIPROVINCIAL"/>
    <s v="(blank)"/>
    <n v="1250000"/>
    <n v="111464.57"/>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99 - MULTIPROVINCIAL"/>
    <s v="(blank)"/>
    <n v="150000"/>
    <n v="33762"/>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99 - MULTIPROVINCIAL"/>
    <s v="(blank)"/>
    <n v="40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355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3265000"/>
    <n v="1420235.07"/>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99 - MULTIPROVINCIAL"/>
    <s v="(blank)"/>
    <n v="17265000"/>
    <n v="32432.3"/>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99 - MULTIPROVINCIAL"/>
    <s v="(blank)"/>
    <n v="52508676"/>
    <n v="8008931.8499999996"/>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99 - MULTIPROVINCIAL"/>
    <s v="(blank)"/>
    <n v="25297334"/>
    <n v="99000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10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6861168"/>
    <n v="1170490.6099999999"/>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99 - MULTIPROVINCIAL"/>
    <s v="(blank)"/>
    <n v="14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137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3 - VIÁTICOS"/>
    <s v="N"/>
    <s v="00 - N/A"/>
    <s v="10 - FONDO GENERAL"/>
    <s v="99 - MULTIPROVINCIAL"/>
    <s v="(blank)"/>
    <n v="2400000"/>
    <n v="150611.07999999999"/>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99 - MULTIPROVINCIAL"/>
    <s v="(blank)"/>
    <n v="20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99 - MULTIPROVINCIAL"/>
    <s v="(blank)"/>
    <n v="42202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6 - SEGUROS"/>
    <s v="N"/>
    <s v="00 - N/A"/>
    <s v="10 - FONDO GENERAL"/>
    <s v="99 - MULTIPROVINCIAL"/>
    <s v="(blank)"/>
    <n v="1000000"/>
    <n v="39265.440000000002"/>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3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11927548"/>
    <n v="135470.5"/>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7585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6686310"/>
    <n v="370585.59999999998"/>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99 - MULTIPROVINCIAL"/>
    <s v="(blank)"/>
    <n v="1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99 - MULTIPROVINCIAL"/>
    <s v="(blank)"/>
    <n v="4955666"/>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99 - MULTIPROVINCIAL"/>
    <s v="(blank)"/>
    <n v="5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99 - MULTIPROVINCIAL"/>
    <s v="(blank)"/>
    <n v="1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474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3252280"/>
    <n v="70050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99 - MULTIPROVINCIAL"/>
    <s v="(blank)"/>
    <n v="6926239"/>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99 - MULTIPROVINCIAL"/>
    <s v="(blank)"/>
    <n v="375614729"/>
    <n v="5277700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99 - MULTIPROVINCIAL"/>
    <s v="(blank)"/>
    <n v="156577296"/>
    <n v="461600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8000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48653337"/>
    <n v="8007097.79"/>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99 - MULTIPROVINCIAL"/>
    <s v="(blank)"/>
    <n v="14418643"/>
    <n v="2647892.9900000002"/>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300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99 - MULTIPROVINCIAL"/>
    <s v="(blank)"/>
    <n v="1160000"/>
    <n v="16106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99 - MULTIPROVINCIAL"/>
    <s v="(blank)"/>
    <n v="136862"/>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99 - MULTIPROVINCIAL"/>
    <s v="(blank)"/>
    <n v="38212800"/>
    <n v="9771328.9699999988"/>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99 - MULTIPROVINCIAL"/>
    <s v="(blank)"/>
    <n v="8440000"/>
    <n v="1700075.06"/>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1891000"/>
    <n v="197334.34000000003"/>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8553811"/>
    <n v="1185311.23"/>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14269686"/>
    <n v="3630122.2600000002"/>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100000"/>
    <n v="5497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99 - MULTIPROVINCIAL"/>
    <s v="(blank)"/>
    <n v="663752"/>
    <n v="4012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99 - MULTIPROVINCIAL"/>
    <s v="(blank)"/>
    <n v="115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99 - MULTIPROVINCIAL"/>
    <s v="(blank)"/>
    <n v="149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50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1748834"/>
    <n v="246360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99 - MULTIPROVINCIAL"/>
    <s v="(blank)"/>
    <n v="2025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1 - REMUNERACIONES"/>
    <s v="N"/>
    <s v="00 - N/A"/>
    <s v="10 - FONDO GENERAL"/>
    <s v="99 - MULTIPROVINCIAL"/>
    <s v="(blank)"/>
    <n v="400631784"/>
    <n v="52775302.439999998"/>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1 - REMUNERACIONES"/>
    <s v="N"/>
    <s v="00 - N/A"/>
    <s v="70 - DONACION EXTERNA"/>
    <s v="99 - MULTIPROVINCIAL"/>
    <s v="(blank)"/>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2 - SOBRESUELDOS"/>
    <s v="N"/>
    <s v="00 - N/A"/>
    <s v="10 - FONDO GENERAL"/>
    <s v="99 - MULTIPROVINCIAL"/>
    <s v="(blank)"/>
    <n v="64475198"/>
    <n v="748987.41999999993"/>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2 - SOBRESUELDOS"/>
    <s v="N"/>
    <s v="00 - N/A"/>
    <s v="70 - DONACION EXTERNA"/>
    <s v="99 - MULTIPROVINCIAL"/>
    <s v="(blank)"/>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blank)"/>
    <n v="200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46314526"/>
    <n v="7881291.9500000002"/>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1 - SERVICIOS BÁSICOS"/>
    <s v="N"/>
    <s v="00 - N/A"/>
    <s v="10 - FONDO GENERAL"/>
    <s v="99 - MULTIPROVINCIAL"/>
    <s v="(blank)"/>
    <n v="19178229"/>
    <n v="2700763.61"/>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1 - SERVICIOS BÁSICOS"/>
    <s v="N"/>
    <s v="00 - N/A"/>
    <s v="70 - DONACION EXTERNA"/>
    <s v="99 - MULTIPROVINCIAL"/>
    <s v="(blank)"/>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660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2 - PUBLICIDAD, IMPRESIÓN Y ENCUADERNACIÓN"/>
    <s v="N"/>
    <s v="00 - N/A"/>
    <s v="70 - DONACION EXTERNA"/>
    <s v="99 - MULTIPROVINCIAL"/>
    <s v="(blank)"/>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3 - VIÁTICOS"/>
    <s v="N"/>
    <s v="00 - N/A"/>
    <s v="10 - FONDO GENERAL"/>
    <s v="99 - MULTIPROVINCIAL"/>
    <s v="(blank)"/>
    <n v="49078685"/>
    <n v="1235431"/>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3 - VIÁTICOS"/>
    <s v="N"/>
    <s v="00 - N/A"/>
    <s v="70 - DONACION EXTERNA"/>
    <s v="99 - MULTIPROVINCIAL"/>
    <s v="(blank)"/>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4 - TRANSPORTE Y ALMACENAJE"/>
    <s v="N"/>
    <s v="00 - N/A"/>
    <s v="10 - FONDO GENERAL"/>
    <s v="99 - MULTIPROVINCIAL"/>
    <s v="(blank)"/>
    <n v="8474533"/>
    <n v="34860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4 - TRANSPORTE Y ALMACENAJE"/>
    <s v="N"/>
    <s v="00 - N/A"/>
    <s v="70 - DONACION EXTERNA"/>
    <s v="99 - MULTIPROVINCIAL"/>
    <s v="(blank)"/>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5 - ALQUILERES Y RENTAS"/>
    <s v="N"/>
    <s v="00 - N/A"/>
    <s v="10 - FONDO GENERAL"/>
    <s v="99 - MULTIPROVINCIAL"/>
    <s v="(blank)"/>
    <n v="17287600"/>
    <n v="42000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6 - SEGUROS"/>
    <s v="N"/>
    <s v="00 - N/A"/>
    <s v="10 - FONDO GENERAL"/>
    <s v="99 - MULTIPROVINCIAL"/>
    <s v="(blank)"/>
    <n v="9651000"/>
    <n v="727154.28"/>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6 - SEGUROS"/>
    <s v="N"/>
    <s v="00 - N/A"/>
    <s v="70 - DONACION EXTERNA"/>
    <s v="99 - MULTIPROVINCIAL"/>
    <s v="(blank)"/>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3650000"/>
    <n v="2700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99 - MULTIPROVINCIAL"/>
    <s v="(blank)"/>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9558300"/>
    <n v="455511.4"/>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blank)"/>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4414933"/>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328925"/>
    <n v="5048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2 - TEXTILES Y VESTUARIOS"/>
    <s v="N"/>
    <s v="00 - N/A"/>
    <s v="10 - FONDO GENERAL"/>
    <s v="99 - MULTIPROVINCIAL"/>
    <s v="(blank)"/>
    <n v="866695"/>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2 - TEXTILES Y VESTUARIOS"/>
    <s v="N"/>
    <s v="00 - N/A"/>
    <s v="70 - DONACION EXTERNA"/>
    <s v="99 - MULTIPROVINCIAL"/>
    <s v="(blank)"/>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3 - PAPEL, CARTÓN E IMPRESOS"/>
    <s v="N"/>
    <s v="00 - N/A"/>
    <s v="10 - FONDO GENERAL"/>
    <s v="99 - MULTIPROVINCIAL"/>
    <s v="(blank)"/>
    <n v="1930950"/>
    <n v="21884.82"/>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4 - PRODUCTOS FARMACÉUTICOS"/>
    <s v="N"/>
    <s v="00 - N/A"/>
    <s v="10 - FONDO GENERAL"/>
    <s v="99 - MULTIPROVINCIAL"/>
    <s v="(blank)"/>
    <n v="70008"/>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4 - PRODUCTOS FARMACÉUTICOS"/>
    <s v="N"/>
    <s v="00 - N/A"/>
    <s v="70 - DONACION EXTERNA"/>
    <s v="99 - MULTIPROVINCIAL"/>
    <s v="(blank)"/>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5 - CUERO, CAUCHO Y PLÁSTICO"/>
    <s v="N"/>
    <s v="00 - N/A"/>
    <s v="10 - FONDO GENERAL"/>
    <s v="99 - MULTIPROVINCIAL"/>
    <s v="(blank)"/>
    <n v="281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8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0732544"/>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7 - COMBUSTIBLES, LUBRICANTES, PRODUCTOS QUÍMICOS Y CONEXOS"/>
    <s v="N"/>
    <s v="00 - N/A"/>
    <s v="70 - DONACION EXTERNA"/>
    <s v="99 - MULTIPROVINCIAL"/>
    <s v="(blank)"/>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9 - PRODUCTOS Y ÚTILES VARIOS"/>
    <s v="N"/>
    <s v="00 - N/A"/>
    <s v="10 - FONDO GENERAL"/>
    <s v="99 - MULTIPROVINCIAL"/>
    <s v="(blank)"/>
    <n v="12857804"/>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9 - PRODUCTOS Y ÚTILES VARIOS"/>
    <s v="N"/>
    <s v="00 - N/A"/>
    <s v="70 - DONACION EXTERNA"/>
    <s v="99 - MULTIPROVINCIAL"/>
    <s v="(blank)"/>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99 - MULTIPROVINCIAL"/>
    <s v="(blank)"/>
    <n v="0"/>
    <n v="3832.59"/>
  </r>
  <r>
    <s v="2026"/>
    <x v="0"/>
    <x v="0"/>
    <x v="0"/>
    <x v="0"/>
    <s v="2 - Poder Ejecutivo"/>
    <s v="0205 - MINISTERIO DE HACIENDA Y ECONOMIA"/>
    <s v="0013 - OFICINA NACIONAL DE ESTADÍST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20000"/>
    <n v="0"/>
  </r>
  <r>
    <s v="2026"/>
    <x v="0"/>
    <x v="0"/>
    <x v="0"/>
    <x v="0"/>
    <s v="2 - Poder Ejecutivo"/>
    <s v="0205 - MINISTERIO DE HACIENDA Y ECONOMIA"/>
    <s v="0013 - OFICINA NACIONAL DE ESTADÍSTIC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80000"/>
    <n v="0"/>
  </r>
  <r>
    <s v="2026"/>
    <x v="0"/>
    <x v="0"/>
    <x v="0"/>
    <x v="0"/>
    <s v="2 - Poder Ejecutivo"/>
    <s v="0205 - MINISTERIO DE HACIENDA Y ECONOMIA"/>
    <s v="0014 - SISTEMA ÚNICO DE BENEFICIARIOS"/>
    <s v="4 - SERVICIOS SOCIALES"/>
    <s v="4.5 - Protección social"/>
    <s v="4.5.10 - Asistencia social"/>
    <s v="2.1 - REMUNERACIONES Y CONTRIBUCIONES"/>
    <s v="2.1.1 - REMUNERACIONES"/>
    <s v="N"/>
    <s v="00 - N/A"/>
    <s v="10 - FONDO GENERAL"/>
    <s v="99 - MULTIPROVINCIAL"/>
    <s v="(blank)"/>
    <n v="177394707"/>
    <n v="29703271.870000001"/>
  </r>
  <r>
    <s v="2026"/>
    <x v="0"/>
    <x v="0"/>
    <x v="0"/>
    <x v="0"/>
    <s v="2 - Poder Ejecutivo"/>
    <s v="0205 - MINISTERIO DE HACIENDA Y ECONOMIA"/>
    <s v="0014 - SISTEMA ÚNICO DE BENEFICIARIOS"/>
    <s v="4 - SERVICIOS SOCIALES"/>
    <s v="4.5 - Protección social"/>
    <s v="4.5.10 - Asistencia social"/>
    <s v="2.1 - REMUNERACIONES Y CONTRIBUCIONES"/>
    <s v="2.1.2 - SOBRESUELDOS"/>
    <s v="N"/>
    <s v="00 - N/A"/>
    <s v="10 - FONDO GENERAL"/>
    <s v="99 - MULTIPROVINCIAL"/>
    <s v="(blank)"/>
    <n v="30738762"/>
    <n v="667000"/>
  </r>
  <r>
    <s v="2026"/>
    <x v="0"/>
    <x v="0"/>
    <x v="0"/>
    <x v="0"/>
    <s v="2 - Poder Ejecutivo"/>
    <s v="0205 - MINISTERIO DE HACIENDA Y ECONOMIA"/>
    <s v="0014 - SISTEMA ÚNICO DE BENEFICIARIOS"/>
    <s v="4 - SERVICIOS SOCIALES"/>
    <s v="4.5 - Protección social"/>
    <s v="4.5.10 - Asistencia social"/>
    <s v="2.1 - REMUNERACIONES Y CONTRIBUCIONES"/>
    <s v="2.1.5 - CONTRIBUCIONES A LA SEGURIDAD SOCIAL"/>
    <s v="N"/>
    <s v="00 - N/A"/>
    <s v="10 - FONDO GENERAL"/>
    <s v="99 - MULTIPROVINCIAL"/>
    <s v="(blank)"/>
    <n v="24877631"/>
    <n v="3992752.2199999997"/>
  </r>
  <r>
    <s v="2026"/>
    <x v="0"/>
    <x v="0"/>
    <x v="0"/>
    <x v="0"/>
    <s v="2 - Poder Ejecutivo"/>
    <s v="0205 - MINISTERIO DE HACIENDA Y ECONOMIA"/>
    <s v="0014 - SISTEMA ÚNICO DE BENEFICIARIOS"/>
    <s v="4 - SERVICIOS SOCIALES"/>
    <s v="4.5 - Protección social"/>
    <s v="4.5.10 - Asistencia social"/>
    <s v="2.2 - CONTRATACIÓN DE SERVICIOS"/>
    <s v="2.2.1 - SERVICIOS BÁSICOS"/>
    <s v="N"/>
    <s v="00 - N/A"/>
    <s v="10 - FONDO GENERAL"/>
    <s v="99 - MULTIPROVINCIAL"/>
    <s v="(blank)"/>
    <n v="27452090"/>
    <n v="7697773.9400000013"/>
  </r>
  <r>
    <s v="2026"/>
    <x v="0"/>
    <x v="0"/>
    <x v="0"/>
    <x v="0"/>
    <s v="2 - Poder Ejecutivo"/>
    <s v="0205 - MINISTERIO DE HACIENDA Y ECONOMIA"/>
    <s v="0014 - SISTEMA ÚNICO DE BENEFICIARIOS"/>
    <s v="4 - SERVICIOS SOCIALES"/>
    <s v="4.5 - Protección social"/>
    <s v="4.5.10 - Asistencia social"/>
    <s v="2.2 - CONTRATACIÓN DE SERVICIOS"/>
    <s v="2.2.1 - SERVICIOS BÁSICOS"/>
    <s v="N"/>
    <s v="00 - N/A"/>
    <s v="70 - DONACION EXTERNA"/>
    <s v="99 - MULTIPROVINCIAL"/>
    <s v="(blank)"/>
    <n v="0"/>
    <n v="67567.5"/>
  </r>
  <r>
    <s v="2026"/>
    <x v="0"/>
    <x v="0"/>
    <x v="0"/>
    <x v="0"/>
    <s v="2 - Poder Ejecutivo"/>
    <s v="0205 - MINISTERIO DE HACIENDA Y ECONOMIA"/>
    <s v="0014 - SISTEMA ÚNICO DE BENEFICIARIOS"/>
    <s v="4 - SERVICIOS SOCIALES"/>
    <s v="4.5 - Protección social"/>
    <s v="4.5.10 - Asistencia social"/>
    <s v="2.2 - CONTRATACIÓN DE SERVICIOS"/>
    <s v="2.2.2 - PUBLICIDAD, IMPRESIÓN Y ENCUADERNACIÓN"/>
    <s v="N"/>
    <s v="00 - N/A"/>
    <s v="10 - FONDO GENERAL"/>
    <s v="99 - MULTIPROVINCIAL"/>
    <s v="(blank)"/>
    <n v="0"/>
    <n v="0"/>
  </r>
  <r>
    <s v="2026"/>
    <x v="0"/>
    <x v="0"/>
    <x v="0"/>
    <x v="0"/>
    <s v="2 - Poder Ejecutivo"/>
    <s v="0205 - MINISTERIO DE HACIENDA Y ECONOMIA"/>
    <s v="0014 - SISTEMA ÚNICO DE BENEFICIARIOS"/>
    <s v="4 - SERVICIOS SOCIALES"/>
    <s v="4.5 - Protección social"/>
    <s v="4.5.10 - Asistencia social"/>
    <s v="2.2 - CONTRATACIÓN DE SERVICIOS"/>
    <s v="2.2.3 - VIÁTICOS"/>
    <s v="N"/>
    <s v="00 - N/A"/>
    <s v="10 - FONDO GENERAL"/>
    <s v="99 - MULTIPROVINCIAL"/>
    <s v="(blank)"/>
    <n v="0"/>
    <n v="304117.5"/>
  </r>
  <r>
    <s v="2026"/>
    <x v="0"/>
    <x v="0"/>
    <x v="0"/>
    <x v="0"/>
    <s v="2 - Poder Ejecutivo"/>
    <s v="0205 - MINISTERIO DE HACIENDA Y ECONOMIA"/>
    <s v="0014 - SISTEMA ÚNICO DE BENEFICIARIOS"/>
    <s v="4 - SERVICIOS SOCIALES"/>
    <s v="4.5 - Protección social"/>
    <s v="4.5.10 - Asistencia social"/>
    <s v="2.2 - CONTRATACIÓN DE SERVICIOS"/>
    <s v="2.2.3 - VIÁTICOS"/>
    <s v="N"/>
    <s v="00 - N/A"/>
    <s v="70 - DONACION EXTERNA"/>
    <s v="99 - MULTIPROVINCIAL"/>
    <s v="(blank)"/>
    <n v="0"/>
    <n v="1670135"/>
  </r>
  <r>
    <s v="2026"/>
    <x v="0"/>
    <x v="0"/>
    <x v="0"/>
    <x v="0"/>
    <s v="2 - Poder Ejecutivo"/>
    <s v="0205 - MINISTERIO DE HACIENDA Y ECONOMIA"/>
    <s v="0014 - SISTEMA ÚNICO DE BENEFICIARIOS"/>
    <s v="4 - SERVICIOS SOCIALES"/>
    <s v="4.5 - Protección social"/>
    <s v="4.5.10 - Asistencia social"/>
    <s v="2.2 - CONTRATACIÓN DE SERVICIOS"/>
    <s v="2.2.4 - TRANSPORTE Y ALMACENAJE"/>
    <s v="N"/>
    <s v="00 - N/A"/>
    <s v="10 - FONDO GENERAL"/>
    <s v="99 - MULTIPROVINCIAL"/>
    <s v="(blank)"/>
    <n v="0"/>
    <n v="0"/>
  </r>
  <r>
    <s v="2026"/>
    <x v="0"/>
    <x v="0"/>
    <x v="0"/>
    <x v="0"/>
    <s v="2 - Poder Ejecutivo"/>
    <s v="0205 - MINISTERIO DE HACIENDA Y ECONOMIA"/>
    <s v="0014 - SISTEMA ÚNICO DE BENEFICIARIOS"/>
    <s v="4 - SERVICIOS SOCIALES"/>
    <s v="4.5 - Protección social"/>
    <s v="4.5.10 - Asistencia social"/>
    <s v="2.2 - CONTRATACIÓN DE SERVICIOS"/>
    <s v="2.2.5 - ALQUILERES Y RENTAS"/>
    <s v="N"/>
    <s v="00 - N/A"/>
    <s v="10 - FONDO GENERAL"/>
    <s v="99 - MULTIPROVINCIAL"/>
    <s v="(blank)"/>
    <n v="23254000"/>
    <n v="81184"/>
  </r>
  <r>
    <s v="2026"/>
    <x v="0"/>
    <x v="0"/>
    <x v="0"/>
    <x v="0"/>
    <s v="2 - Poder Ejecutivo"/>
    <s v="0205 - MINISTERIO DE HACIENDA Y ECONOMIA"/>
    <s v="0014 - SISTEMA ÚNICO DE BENEFICIARIOS"/>
    <s v="4 - SERVICIOS SOCIALES"/>
    <s v="4.5 - Protección social"/>
    <s v="4.5.10 - Asistencia social"/>
    <s v="2.2 - CONTRATACIÓN DE SERVICIOS"/>
    <s v="2.2.5 - ALQUILERES Y RENTAS"/>
    <s v="N"/>
    <s v="00 - N/A"/>
    <s v="70 - DONACION EXTERNA"/>
    <s v="99 - MULTIPROVINCIAL"/>
    <s v="(blank)"/>
    <n v="0"/>
    <n v="0"/>
  </r>
  <r>
    <s v="2026"/>
    <x v="0"/>
    <x v="0"/>
    <x v="0"/>
    <x v="0"/>
    <s v="2 - Poder Ejecutivo"/>
    <s v="0205 - MINISTERIO DE HACIENDA Y ECONOMIA"/>
    <s v="0014 - SISTEMA ÚNICO DE BENEFICIARIOS"/>
    <s v="4 - SERVICIOS SOCIALES"/>
    <s v="4.5 - Protección social"/>
    <s v="4.5.10 - Asistencia social"/>
    <s v="2.2 - CONTRATACIÓN DE SERVICIOS"/>
    <s v="2.2.6 - SEGUROS"/>
    <s v="N"/>
    <s v="00 - N/A"/>
    <s v="10 - FONDO GENERAL"/>
    <s v="99 - MULTIPROVINCIAL"/>
    <s v="(blank)"/>
    <n v="15670782"/>
    <n v="2026528.3299999998"/>
  </r>
  <r>
    <s v="2026"/>
    <x v="0"/>
    <x v="0"/>
    <x v="0"/>
    <x v="0"/>
    <s v="2 - Poder Ejecutivo"/>
    <s v="0205 - MINISTERIO DE HACIENDA Y ECONOMIA"/>
    <s v="0014 - SISTEMA ÚNICO DE BENEFICIARIOS"/>
    <s v="4 - SERVICIOS SOCIALES"/>
    <s v="4.5 - Protección social"/>
    <s v="4.5.10 - Asistencia social"/>
    <s v="2.2 - CONTRATACIÓN DE SERVICIOS"/>
    <s v="2.2.6 - SEGUROS"/>
    <s v="N"/>
    <s v="00 - N/A"/>
    <s v="70 - DONACION EXTERNA"/>
    <s v="99 - MULTIPROVINCIAL"/>
    <s v="(blank)"/>
    <n v="0"/>
    <n v="9477.75"/>
  </r>
  <r>
    <s v="2026"/>
    <x v="0"/>
    <x v="0"/>
    <x v="0"/>
    <x v="0"/>
    <s v="2 - Poder Ejecutivo"/>
    <s v="0205 - MINISTERIO DE HACIENDA Y ECONOMIA"/>
    <s v="0014 - SISTEMA ÚNICO DE BENEFICIARIOS"/>
    <s v="4 - SERVICIOS SOCIALES"/>
    <s v="4.5 - Protección social"/>
    <s v="4.5.10 - Asistencia social"/>
    <s v="2.2 - CONTRATACIÓN DE SERVICIOS"/>
    <s v="2.2.7 - SERVICIOS DE CONSERVACIÓN, REPARACIONES MENORES E INSTALACIONES TEMPORALES"/>
    <s v="N"/>
    <s v="00 - N/A"/>
    <s v="10 - FONDO GENERAL"/>
    <s v="99 - MULTIPROVINCIAL"/>
    <s v="(blank)"/>
    <n v="5253375"/>
    <n v="81793.66"/>
  </r>
  <r>
    <s v="2026"/>
    <x v="0"/>
    <x v="0"/>
    <x v="0"/>
    <x v="0"/>
    <s v="2 - Poder Ejecutivo"/>
    <s v="0205 - MINISTERIO DE HACIENDA Y ECONOMIA"/>
    <s v="0014 - SISTEMA ÚNICO DE BENEFICIARIOS"/>
    <s v="4 - SERVICIOS SOCIALES"/>
    <s v="4.5 - Protección social"/>
    <s v="4.5.10 - Asistencia social"/>
    <s v="2.2 - CONTRATACIÓN DE SERVICIOS"/>
    <s v="2.2.8 - OTROS SERVICIOS NO INCLUIDOS EN CONCEPTOS ANTERIORES"/>
    <s v="N"/>
    <s v="00 - N/A"/>
    <s v="10 - FONDO GENERAL"/>
    <s v="99 - MULTIPROVINCIAL"/>
    <s v="(blank)"/>
    <n v="0"/>
    <n v="142370.5"/>
  </r>
  <r>
    <s v="2026"/>
    <x v="0"/>
    <x v="0"/>
    <x v="0"/>
    <x v="0"/>
    <s v="2 - Poder Ejecutivo"/>
    <s v="0205 - MINISTERIO DE HACIENDA Y ECONOMIA"/>
    <s v="0014 - SISTEMA ÚNICO DE BENEFICIARIOS"/>
    <s v="4 - SERVICIOS SOCIALES"/>
    <s v="4.5 - Protección social"/>
    <s v="4.5.10 - Asistencia social"/>
    <s v="2.2 - CONTRATACIÓN DE SERVICIOS"/>
    <s v="2.2.8 - OTROS SERVICIOS NO INCLUIDOS EN CONCEPTOS ANTERIORES"/>
    <s v="N"/>
    <s v="00 - N/A"/>
    <s v="70 - DONACION EXTERNA"/>
    <s v="99 - MULTIPROVINCIAL"/>
    <s v="(blank)"/>
    <n v="6536807"/>
    <n v="0"/>
  </r>
  <r>
    <s v="2026"/>
    <x v="0"/>
    <x v="0"/>
    <x v="0"/>
    <x v="0"/>
    <s v="2 - Poder Ejecutivo"/>
    <s v="0205 - MINISTERIO DE HACIENDA Y ECONOMIA"/>
    <s v="0014 - SISTEMA ÚNICO DE BENEFICIARIOS"/>
    <s v="4 - SERVICIOS SOCIALES"/>
    <s v="4.5 - Protección social"/>
    <s v="4.5.10 - Asistencia social"/>
    <s v="2.2 - CONTRATACIÓN DE SERVICIOS"/>
    <s v="2.2.9 - OTRAS CONTRATACIONES DE SERVICIOS"/>
    <s v="N"/>
    <s v="00 - N/A"/>
    <s v="10 - FONDO GENERAL"/>
    <s v="99 - MULTIPROVINCIAL"/>
    <s v="(blank)"/>
    <n v="3948000"/>
    <n v="374476.15"/>
  </r>
  <r>
    <s v="2026"/>
    <x v="0"/>
    <x v="0"/>
    <x v="0"/>
    <x v="0"/>
    <s v="2 - Poder Ejecutivo"/>
    <s v="0205 - MINISTERIO DE HACIENDA Y ECONOMIA"/>
    <s v="0014 - SISTEMA ÚNICO DE BENEFICIARIOS"/>
    <s v="4 - SERVICIOS SOCIALES"/>
    <s v="4.5 - Protección social"/>
    <s v="4.5.10 - Asistencia social"/>
    <s v="2.2 - CONTRATACIÓN DE SERVICIOS"/>
    <s v="2.2.9 - OTRAS CONTRATACIONES DE SERVICIOS"/>
    <s v="N"/>
    <s v="00 - N/A"/>
    <s v="70 - DONACION EXTERNA"/>
    <s v="99 - MULTIPROVINCIAL"/>
    <s v="(blank)"/>
    <n v="0"/>
    <n v="0"/>
  </r>
  <r>
    <s v="2026"/>
    <x v="0"/>
    <x v="0"/>
    <x v="0"/>
    <x v="0"/>
    <s v="2 - Poder Ejecutivo"/>
    <s v="0205 - MINISTERIO DE HACIENDA Y ECONOMIA"/>
    <s v="0014 - SISTEMA ÚNICO DE BENEFICIARIOS"/>
    <s v="4 - SERVICIOS SOCIALES"/>
    <s v="4.5 - Protección social"/>
    <s v="4.5.10 - Asistencia social"/>
    <s v="2.3 - MATERIALES Y SUMINISTROS"/>
    <s v="2.3.1 - ALIMENTOS Y PRODUCTOS AGROFORESTALES"/>
    <s v="N"/>
    <s v="00 - N/A"/>
    <s v="10 - FONDO GENERAL"/>
    <s v="99 - MULTIPROVINCIAL"/>
    <s v="(blank)"/>
    <n v="0"/>
    <n v="29480"/>
  </r>
  <r>
    <s v="2026"/>
    <x v="0"/>
    <x v="0"/>
    <x v="0"/>
    <x v="0"/>
    <s v="2 - Poder Ejecutivo"/>
    <s v="0205 - MINISTERIO DE HACIENDA Y ECONOMIA"/>
    <s v="0014 - SISTEMA ÚNICO DE BENEFICIARIOS"/>
    <s v="4 - SERVICIOS SOCIALES"/>
    <s v="4.5 - Protección social"/>
    <s v="4.5.10 - Asistencia social"/>
    <s v="2.3 - MATERIALES Y SUMINISTROS"/>
    <s v="2.3.2 - TEXTILES Y VESTUARIOS"/>
    <s v="N"/>
    <s v="00 - N/A"/>
    <s v="10 - FONDO GENERAL"/>
    <s v="99 - MULTIPROVINCIAL"/>
    <s v="(blank)"/>
    <n v="0"/>
    <n v="0"/>
  </r>
  <r>
    <s v="2026"/>
    <x v="0"/>
    <x v="0"/>
    <x v="0"/>
    <x v="0"/>
    <s v="2 - Poder Ejecutivo"/>
    <s v="0205 - MINISTERIO DE HACIENDA Y ECONOMIA"/>
    <s v="0014 - SISTEMA ÚNICO DE BENEFICIARIOS"/>
    <s v="4 - SERVICIOS SOCIALES"/>
    <s v="4.5 - Protección social"/>
    <s v="4.5.10 - Asistencia social"/>
    <s v="2.3 - MATERIALES Y SUMINISTROS"/>
    <s v="2.3.3 - PAPEL, CARTÓN E IMPRESOS"/>
    <s v="N"/>
    <s v="00 - N/A"/>
    <s v="10 - FONDO GENERAL"/>
    <s v="99 - MULTIPROVINCIAL"/>
    <s v="(blank)"/>
    <n v="0"/>
    <n v="0"/>
  </r>
  <r>
    <s v="2026"/>
    <x v="0"/>
    <x v="0"/>
    <x v="0"/>
    <x v="0"/>
    <s v="2 - Poder Ejecutivo"/>
    <s v="0205 - MINISTERIO DE HACIENDA Y ECONOMIA"/>
    <s v="0014 - SISTEMA ÚNICO DE BENEFICIARIOS"/>
    <s v="4 - SERVICIOS SOCIALES"/>
    <s v="4.5 - Protección social"/>
    <s v="4.5.10 - Asistencia social"/>
    <s v="2.3 - MATERIALES Y SUMINISTROS"/>
    <s v="2.3.3 - PAPEL, CARTÓN E IMPRESOS"/>
    <s v="N"/>
    <s v="00 - N/A"/>
    <s v="70 - DONACION EXTERNA"/>
    <s v="99 - MULTIPROVINCIAL"/>
    <s v="(blank)"/>
    <n v="0"/>
    <n v="0"/>
  </r>
  <r>
    <s v="2026"/>
    <x v="0"/>
    <x v="0"/>
    <x v="0"/>
    <x v="0"/>
    <s v="2 - Poder Ejecutivo"/>
    <s v="0205 - MINISTERIO DE HACIENDA Y ECONOMIA"/>
    <s v="0014 - SISTEMA ÚNICO DE BENEFICIARIOS"/>
    <s v="4 - SERVICIOS SOCIALES"/>
    <s v="4.5 - Protección social"/>
    <s v="4.5.10 - Asistencia social"/>
    <s v="2.3 - MATERIALES Y SUMINISTROS"/>
    <s v="2.3.5 - CUERO, CAUCHO Y PLÁSTICO"/>
    <s v="N"/>
    <s v="00 - N/A"/>
    <s v="10 - FONDO GENERAL"/>
    <s v="99 - MULTIPROVINCIAL"/>
    <s v="(blank)"/>
    <n v="4120551"/>
    <n v="0"/>
  </r>
  <r>
    <s v="2026"/>
    <x v="0"/>
    <x v="0"/>
    <x v="0"/>
    <x v="0"/>
    <s v="2 - Poder Ejecutivo"/>
    <s v="0205 - MINISTERIO DE HACIENDA Y ECONOMIA"/>
    <s v="0014 - SISTEMA ÚNICO DE BENEFICIARIOS"/>
    <s v="4 - SERVICIOS SOCIALES"/>
    <s v="4.5 - Protección social"/>
    <s v="4.5.10 - Asistencia social"/>
    <s v="2.3 - MATERIALES Y SUMINISTROS"/>
    <s v="2.3.6 - PRODUCTOS DE MINERALES, METÁLICOS Y NO METÁLICOS"/>
    <s v="N"/>
    <s v="00 - N/A"/>
    <s v="10 - FONDO GENERAL"/>
    <s v="99 - MULTIPROVINCIAL"/>
    <s v="(blank)"/>
    <n v="0"/>
    <n v="0"/>
  </r>
  <r>
    <s v="2026"/>
    <x v="0"/>
    <x v="0"/>
    <x v="0"/>
    <x v="0"/>
    <s v="2 - Poder Ejecutivo"/>
    <s v="0205 - MINISTERIO DE HACIENDA Y ECONOMIA"/>
    <s v="0014 - SISTEMA ÚNICO DE BENEFICIARIOS"/>
    <s v="4 - SERVICIOS SOCIALES"/>
    <s v="4.5 - Protección social"/>
    <s v="4.5.10 - Asistencia social"/>
    <s v="2.3 - MATERIALES Y SUMINISTROS"/>
    <s v="2.3.7 - COMBUSTIBLES, LUBRICANTES, PRODUCTOS QUÍMICOS Y CONEXOS"/>
    <s v="N"/>
    <s v="00 - N/A"/>
    <s v="10 - FONDO GENERAL"/>
    <s v="99 - MULTIPROVINCIAL"/>
    <s v="(blank)"/>
    <n v="9000000"/>
    <n v="894000"/>
  </r>
  <r>
    <s v="2026"/>
    <x v="0"/>
    <x v="0"/>
    <x v="0"/>
    <x v="0"/>
    <s v="2 - Poder Ejecutivo"/>
    <s v="0205 - MINISTERIO DE HACIENDA Y ECONOMIA"/>
    <s v="0014 - SISTEMA ÚNICO DE BENEFICIARIOS"/>
    <s v="4 - SERVICIOS SOCIALES"/>
    <s v="4.5 - Protección social"/>
    <s v="4.5.10 - Asistencia social"/>
    <s v="2.3 - MATERIALES Y SUMINISTROS"/>
    <s v="2.3.7 - COMBUSTIBLES, LUBRICANTES, PRODUCTOS QUÍMICOS Y CONEXOS"/>
    <s v="N"/>
    <s v="00 - N/A"/>
    <s v="70 - DONACION EXTERNA"/>
    <s v="99 - MULTIPROVINCIAL"/>
    <s v="(blank)"/>
    <n v="0"/>
    <n v="0"/>
  </r>
  <r>
    <s v="2026"/>
    <x v="0"/>
    <x v="0"/>
    <x v="0"/>
    <x v="0"/>
    <s v="2 - Poder Ejecutivo"/>
    <s v="0205 - MINISTERIO DE HACIENDA Y ECONOMIA"/>
    <s v="0014 - SISTEMA ÚNICO DE BENEFICIARIOS"/>
    <s v="4 - SERVICIOS SOCIALES"/>
    <s v="4.5 - Protección social"/>
    <s v="4.5.10 - Asistencia social"/>
    <s v="2.3 - MATERIALES Y SUMINISTROS"/>
    <s v="2.3.9 - PRODUCTOS Y ÚTILES VARIOS"/>
    <s v="N"/>
    <s v="00 - N/A"/>
    <s v="10 - FONDO GENERAL"/>
    <s v="99 - MULTIPROVINCIAL"/>
    <s v="(blank)"/>
    <n v="0"/>
    <n v="0"/>
  </r>
  <r>
    <s v="2026"/>
    <x v="0"/>
    <x v="0"/>
    <x v="0"/>
    <x v="0"/>
    <s v="2 - Poder Ejecutivo"/>
    <s v="0205 - MINISTERIO DE HACIENDA Y ECONOMIA"/>
    <s v="0014 - SISTEMA ÚNICO DE BENEFICIARIOS"/>
    <s v="4 - SERVICIOS SOCIALES"/>
    <s v="4.5 - Protección social"/>
    <s v="4.5.10 - Asistencia social"/>
    <s v="2.3 - MATERIALES Y SUMINISTROS"/>
    <s v="2.3.9 - PRODUCTOS Y ÚTILES VARIOS"/>
    <s v="N"/>
    <s v="00 - N/A"/>
    <s v="70 - DONACION EXTERNA"/>
    <s v="99 - MULTIPROVINCIAL"/>
    <s v="(blank)"/>
    <n v="0"/>
    <n v="23910.28"/>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99 - MULTIPROVINCIAL"/>
    <s v="(blank)"/>
    <n v="75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99 - MULTIPROVINCIAL"/>
    <s v="(blank)"/>
    <n v="609875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99 - MULTIPROVINCIAL"/>
    <s v="(blank)"/>
    <n v="697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99 - MULTIPROVINCIAL"/>
    <s v="(blank)"/>
    <n v="269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99 - MULTIPROVINCIAL"/>
    <s v="(blank)"/>
    <n v="3515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2 - TEXTILES Y VESTUARIOS"/>
    <s v="N"/>
    <s v="00 - N/A"/>
    <s v="10 - FONDO GENERAL"/>
    <s v="99 - MULTIPROVINCIAL"/>
    <s v="(blank)"/>
    <n v="16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99 - MULTIPROVINCIAL"/>
    <s v="(blank)"/>
    <n v="450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99 - MULTIPROVINCIAL"/>
    <s v="(blank)"/>
    <n v="549324"/>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99 - MULTIPROVINCIAL"/>
    <s v="(blank)"/>
    <n v="22310"/>
    <n v="0"/>
  </r>
  <r>
    <s v="2026"/>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99 - MULTIPROVINCIAL"/>
    <s v="(blank)"/>
    <n v="867355453"/>
    <n v="148701384.83999997"/>
  </r>
  <r>
    <s v="2026"/>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99 - MULTIPROVINCIAL"/>
    <s v="(blank)"/>
    <n v="136239172"/>
    <n v="25280170.68"/>
  </r>
  <r>
    <s v="2026"/>
    <x v="0"/>
    <x v="0"/>
    <x v="0"/>
    <x v="0"/>
    <s v="2 - Poder Ejecutivo"/>
    <s v="0206 - MINISTERIO DE EDUCACIÓN"/>
    <s v="0001 - MINISTERIO DE EDUCACION"/>
    <s v="4 - SERVICIOS SOCIALES"/>
    <s v="4.4 - Educación"/>
    <s v="4.4.01 - Educación inicial"/>
    <s v="2.2 - CONTRATACIÓN DE SERVICIOS"/>
    <s v="2.2.1 - SERVICIOS BÁSICOS"/>
    <s v="N"/>
    <s v="00 - N/A"/>
    <s v="10 - FONDO GENERAL"/>
    <s v="99 - MULTIPROVINCIAL"/>
    <s v="(blank)"/>
    <n v="375000"/>
    <n v="0"/>
  </r>
  <r>
    <s v="2026"/>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99 - MULTIPROVINCIAL"/>
    <s v="(blank)"/>
    <n v="89430915"/>
    <n v="1504500"/>
  </r>
  <r>
    <s v="2026"/>
    <x v="0"/>
    <x v="0"/>
    <x v="0"/>
    <x v="0"/>
    <s v="2 - Poder Ejecutivo"/>
    <s v="0206 - MINISTERIO DE EDUCACIÓN"/>
    <s v="0001 - MINISTERIO DE EDUCACION"/>
    <s v="4 - SERVICIOS SOCIALES"/>
    <s v="4.4 - Educación"/>
    <s v="4.4.01 - Educación inicial"/>
    <s v="2.2 - CONTRATACIÓN DE SERVICIOS"/>
    <s v="2.2.3 - VIÁTICOS"/>
    <s v="N"/>
    <s v="00 - N/A"/>
    <s v="10 - FONDO GENERAL"/>
    <s v="99 - MULTIPROVINCIAL"/>
    <s v="(blank)"/>
    <n v="8169450"/>
    <n v="0"/>
  </r>
  <r>
    <s v="2026"/>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99 - MULTIPROVINCIAL"/>
    <s v="(blank)"/>
    <n v="7156500"/>
    <n v="0"/>
  </r>
  <r>
    <s v="2026"/>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99 - MULTIPROVINCIAL"/>
    <s v="(blank)"/>
    <n v="1079000"/>
    <n v="0"/>
  </r>
  <r>
    <s v="2026"/>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99 - MULTIPROVINCIAL"/>
    <s v="(blank)"/>
    <n v="75000"/>
    <n v="0"/>
  </r>
  <r>
    <s v="2026"/>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99 - MULTIPROVINCIAL"/>
    <s v="(blank)"/>
    <n v="2327800"/>
    <n v="0"/>
  </r>
  <r>
    <s v="2026"/>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99 - MULTIPROVINCIAL"/>
    <s v="(blank)"/>
    <n v="6578500"/>
    <n v="215704"/>
  </r>
  <r>
    <s v="2026"/>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99 - MULTIPROVINCIAL"/>
    <s v="(blank)"/>
    <n v="2287775"/>
    <n v="0"/>
  </r>
  <r>
    <s v="2026"/>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99 - MULTIPROVINCIAL"/>
    <s v="(blank)"/>
    <n v="435850685"/>
    <n v="0"/>
  </r>
  <r>
    <s v="2026"/>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99 - MULTIPROVINCIAL"/>
    <s v="(blank)"/>
    <n v="6250"/>
    <n v="0"/>
  </r>
  <r>
    <s v="2026"/>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99 - MULTIPROVINCIAL"/>
    <s v="(blank)"/>
    <n v="3079111"/>
    <n v="0"/>
  </r>
  <r>
    <s v="2026"/>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99 - MULTIPROVINCIAL"/>
    <s v="(blank)"/>
    <n v="116239940"/>
    <n v="0"/>
  </r>
  <r>
    <s v="2026"/>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99 - MULTIPROVINCIAL"/>
    <s v="(blank)"/>
    <n v="88433920575"/>
    <n v="14965484045.280001"/>
  </r>
  <r>
    <s v="2026"/>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99 - MULTIPROVINCIAL"/>
    <s v="(blank)"/>
    <n v="13936590495"/>
    <n v="2518902175.3299999"/>
  </r>
  <r>
    <s v="2026"/>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99 - MULTIPROVINCIAL"/>
    <s v="(blank)"/>
    <n v="1106103675"/>
    <n v="94545030.420000002"/>
  </r>
  <r>
    <s v="2026"/>
    <x v="0"/>
    <x v="0"/>
    <x v="0"/>
    <x v="0"/>
    <s v="2 - Poder Ejecutivo"/>
    <s v="0206 - MINISTERIO DE EDUCACIÓN"/>
    <s v="0001 - MINISTERIO DE EDUCACION"/>
    <s v="4 - SERVICIOS SOCIALES"/>
    <s v="4.4 - Educación"/>
    <s v="4.4.02 - Educación primaria"/>
    <s v="2.2 - CONTRATACIÓN DE SERVICIOS"/>
    <s v="2.2.3 - VIÁTICOS"/>
    <s v="N"/>
    <s v="00 - N/A"/>
    <s v="10 - FONDO GENERAL"/>
    <s v="99 - MULTIPROVINCIAL"/>
    <s v="(blank)"/>
    <n v="108113621"/>
    <n v="0"/>
  </r>
  <r>
    <s v="2026"/>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99 - MULTIPROVINCIAL"/>
    <s v="(blank)"/>
    <n v="1953887"/>
    <n v="0"/>
  </r>
  <r>
    <s v="2026"/>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99 - MULTIPROVINCIAL"/>
    <s v="(blank)"/>
    <n v="6864650"/>
    <n v="0"/>
  </r>
  <r>
    <s v="2026"/>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99 - MULTIPROVINCIAL"/>
    <s v="(blank)"/>
    <n v="40219060"/>
    <n v="0"/>
  </r>
  <r>
    <s v="2026"/>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99 - MULTIPROVINCIAL"/>
    <s v="(blank)"/>
    <n v="66459120"/>
    <n v="0"/>
  </r>
  <r>
    <s v="2026"/>
    <x v="0"/>
    <x v="0"/>
    <x v="0"/>
    <x v="0"/>
    <s v="2 - Poder Ejecutivo"/>
    <s v="0206 - MINISTERIO DE EDUCACIÓN"/>
    <s v="0001 - MINISTERIO DE EDUCACION"/>
    <s v="4 - SERVICIOS SOCIALES"/>
    <s v="4.4 - Educación"/>
    <s v="4.4.02 - Educación primaria"/>
    <s v="2.3 - MATERIALES Y SUMINISTROS"/>
    <s v="2.3.2 - TEXTILES Y VESTUARIOS"/>
    <s v="N"/>
    <s v="00 - N/A"/>
    <s v="10 - FONDO GENERAL"/>
    <s v="99 - MULTIPROVINCIAL"/>
    <s v="(blank)"/>
    <n v="115000"/>
    <n v="0"/>
  </r>
  <r>
    <s v="2026"/>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99 - MULTIPROVINCIAL"/>
    <s v="(blank)"/>
    <n v="618772292"/>
    <n v="26113.4"/>
  </r>
  <r>
    <s v="2026"/>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99 - MULTIPROVINCIAL"/>
    <s v="(blank)"/>
    <n v="4000000"/>
    <n v="0"/>
  </r>
  <r>
    <s v="2026"/>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99 - MULTIPROVINCIAL"/>
    <s v="(blank)"/>
    <n v="624000"/>
    <n v="20768"/>
  </r>
  <r>
    <s v="2026"/>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99 - MULTIPROVINCIAL"/>
    <s v="(blank)"/>
    <n v="353027469"/>
    <n v="62995.7"/>
  </r>
  <r>
    <s v="2026"/>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99 - MULTIPROVINCIAL"/>
    <s v="(blank)"/>
    <n v="23514066145"/>
    <n v="3616745107.7300005"/>
  </r>
  <r>
    <s v="2026"/>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99 - MULTIPROVINCIAL"/>
    <s v="(blank)"/>
    <n v="3708354018"/>
    <n v="616885528.65999973"/>
  </r>
  <r>
    <s v="2026"/>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99 - MULTIPROVINCIAL"/>
    <s v="(blank)"/>
    <n v="119374650"/>
    <n v="153104306.56"/>
  </r>
  <r>
    <s v="2026"/>
    <x v="0"/>
    <x v="0"/>
    <x v="0"/>
    <x v="0"/>
    <s v="2 - Poder Ejecutivo"/>
    <s v="0206 - MINISTERIO DE EDUCACIÓN"/>
    <s v="0001 - MINISTERIO DE EDUCACION"/>
    <s v="4 - SERVICIOS SOCIALES"/>
    <s v="4.4 - Educación"/>
    <s v="4.4.03 - Educación secundaria"/>
    <s v="2.2 - CONTRATACIÓN DE SERVICIOS"/>
    <s v="2.2.3 - VIÁTICOS"/>
    <s v="N"/>
    <s v="00 - N/A"/>
    <s v="10 - FONDO GENERAL"/>
    <s v="99 - MULTIPROVINCIAL"/>
    <s v="(blank)"/>
    <n v="30186250"/>
    <n v="0"/>
  </r>
  <r>
    <s v="2026"/>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99 - MULTIPROVINCIAL"/>
    <s v="(blank)"/>
    <n v="35772950"/>
    <n v="0"/>
  </r>
  <r>
    <s v="2026"/>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99 - MULTIPROVINCIAL"/>
    <s v="(blank)"/>
    <n v="0"/>
    <n v="0"/>
  </r>
  <r>
    <s v="2026"/>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99 - MULTIPROVINCIAL"/>
    <s v="(blank)"/>
    <n v="268801133"/>
    <n v="0"/>
  </r>
  <r>
    <s v="2026"/>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99 - MULTIPROVINCIAL"/>
    <s v="(blank)"/>
    <n v="224693250"/>
    <n v="0"/>
  </r>
  <r>
    <s v="2026"/>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99 - MULTIPROVINCIAL"/>
    <s v="(blank)"/>
    <n v="299384650"/>
    <n v="0"/>
  </r>
  <r>
    <s v="2026"/>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99 - MULTIPROVINCIAL"/>
    <s v="(blank)"/>
    <n v="5053000"/>
    <n v="4434852.0299999993"/>
  </r>
  <r>
    <s v="2026"/>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99 - MULTIPROVINCIAL"/>
    <s v="(blank)"/>
    <n v="25000"/>
    <n v="0"/>
  </r>
  <r>
    <s v="2026"/>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99 - MULTIPROVINCIAL"/>
    <s v="(blank)"/>
    <n v="14708715"/>
    <n v="383399.09"/>
  </r>
  <r>
    <s v="2026"/>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99 - MULTIPROVINCIAL"/>
    <s v="(blank)"/>
    <n v="1857581442"/>
    <n v="461417123.52999991"/>
  </r>
  <r>
    <s v="2026"/>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99 - MULTIPROVINCIAL"/>
    <s v="(blank)"/>
    <n v="288677782"/>
    <n v="78558058.939999998"/>
  </r>
  <r>
    <s v="2026"/>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99 - MULTIPROVINCIAL"/>
    <s v="(blank)"/>
    <n v="25032674"/>
    <n v="30582661.800000001"/>
  </r>
  <r>
    <s v="2026"/>
    <x v="0"/>
    <x v="0"/>
    <x v="0"/>
    <x v="0"/>
    <s v="2 - Poder Ejecutivo"/>
    <s v="0206 - MINISTERIO DE EDUCACIÓN"/>
    <s v="0001 - MINISTERIO DE EDUCACION"/>
    <s v="4 - SERVICIOS SOCIALES"/>
    <s v="4.4 - Educación"/>
    <s v="4.4.05 - Educación de adultos"/>
    <s v="2.2 - CONTRATACIÓN DE SERVICIOS"/>
    <s v="2.2.3 - VIÁTICOS"/>
    <s v="N"/>
    <s v="00 - N/A"/>
    <s v="10 - FONDO GENERAL"/>
    <s v="99 - MULTIPROVINCIAL"/>
    <s v="(blank)"/>
    <n v="29162000"/>
    <n v="435475"/>
  </r>
  <r>
    <s v="2026"/>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99 - MULTIPROVINCIAL"/>
    <s v="(blank)"/>
    <n v="42544060"/>
    <n v="0"/>
  </r>
  <r>
    <s v="2026"/>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99 - MULTIPROVINCIAL"/>
    <s v="(blank)"/>
    <n v="23400000"/>
    <n v="0"/>
  </r>
  <r>
    <s v="2026"/>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99 - MULTIPROVINCIAL"/>
    <s v="(blank)"/>
    <n v="362630000"/>
    <n v="7200000"/>
  </r>
  <r>
    <s v="2026"/>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99 - MULTIPROVINCIAL"/>
    <s v="(blank)"/>
    <n v="72281400"/>
    <n v="0"/>
  </r>
  <r>
    <s v="2026"/>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99 - MULTIPROVINCIAL"/>
    <s v="(blank)"/>
    <n v="97408250"/>
    <n v="0"/>
  </r>
  <r>
    <s v="2026"/>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99 - MULTIPROVINCIAL"/>
    <s v="(blank)"/>
    <n v="284309409"/>
    <n v="0"/>
  </r>
  <r>
    <s v="2026"/>
    <x v="0"/>
    <x v="0"/>
    <x v="0"/>
    <x v="0"/>
    <s v="2 - Poder Ejecutivo"/>
    <s v="0206 - MINISTERIO DE EDUCACIÓN"/>
    <s v="0001 - MINISTERIO DE EDUCACION"/>
    <s v="4 - SERVICIOS SOCIALES"/>
    <s v="4.4 - Educación"/>
    <s v="4.4.05 - Educación de adultos"/>
    <s v="2.3 - MATERIALES Y SUMINISTROS"/>
    <s v="2.3.6 - PRODUCTOS DE MINERALES, METÁLICOS Y NO METÁLICOS"/>
    <s v="N"/>
    <s v="00 - N/A"/>
    <s v="10 - FONDO GENERAL"/>
    <s v="99 - MULTIPROVINCIAL"/>
    <s v="(blank)"/>
    <n v="17297500"/>
    <n v="0"/>
  </r>
  <r>
    <s v="2026"/>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99 - MULTIPROVINCIAL"/>
    <s v="(blank)"/>
    <n v="6815134"/>
    <n v="0"/>
  </r>
  <r>
    <s v="2026"/>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99 - MULTIPROVINCIAL"/>
    <s v="(blank)"/>
    <n v="1451573"/>
    <n v="0"/>
  </r>
  <r>
    <s v="2026"/>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99 - MULTIPROVINCIAL"/>
    <s v="(blank)"/>
    <n v="9577219936"/>
    <n v="1564712084.8399997"/>
  </r>
  <r>
    <s v="2026"/>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99 - MULTIPROVINCIAL"/>
    <s v="(blank)"/>
    <n v="1510376756"/>
    <n v="267253254.26000002"/>
  </r>
  <r>
    <s v="2026"/>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99 - MULTIPROVINCIAL"/>
    <s v="(blank)"/>
    <n v="2114248"/>
    <n v="0"/>
  </r>
  <r>
    <s v="2026"/>
    <x v="0"/>
    <x v="0"/>
    <x v="0"/>
    <x v="0"/>
    <s v="2 - Poder Ejecutivo"/>
    <s v="0206 - MINISTERIO DE EDUCACIÓN"/>
    <s v="0001 - MINISTERIO DE EDUCACION"/>
    <s v="4 - SERVICIOS SOCIALES"/>
    <s v="4.4 - Educación"/>
    <s v="4.4.06 - Educación técnica"/>
    <s v="2.2 - CONTRATACIÓN DE SERVICIOS"/>
    <s v="2.2.3 - VIÁTICOS"/>
    <s v="N"/>
    <s v="00 - N/A"/>
    <s v="10 - FONDO GENERAL"/>
    <s v="99 - MULTIPROVINCIAL"/>
    <s v="(blank)"/>
    <n v="16779450"/>
    <n v="0"/>
  </r>
  <r>
    <s v="2026"/>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99 - MULTIPROVINCIAL"/>
    <s v="(blank)"/>
    <n v="21067500"/>
    <n v="0"/>
  </r>
  <r>
    <s v="2026"/>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99 - MULTIPROVINCIAL"/>
    <s v="(blank)"/>
    <n v="19094400"/>
    <n v="5877600"/>
  </r>
  <r>
    <s v="2026"/>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99 - MULTIPROVINCIAL"/>
    <s v="(blank)"/>
    <n v="2200005"/>
    <n v="0"/>
  </r>
  <r>
    <s v="2026"/>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99 - MULTIPROVINCIAL"/>
    <s v="(blank)"/>
    <n v="32535004"/>
    <n v="2125134.19"/>
  </r>
  <r>
    <s v="2026"/>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99 - MULTIPROVINCIAL"/>
    <s v="(blank)"/>
    <n v="25748644"/>
    <n v="1620235.67"/>
  </r>
  <r>
    <s v="2026"/>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99 - MULTIPROVINCIAL"/>
    <s v="(blank)"/>
    <n v="15000"/>
    <n v="0"/>
  </r>
  <r>
    <s v="2026"/>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99 - MULTIPROVINCIAL"/>
    <s v="(blank)"/>
    <n v="2066790"/>
    <n v="0"/>
  </r>
  <r>
    <s v="2026"/>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99 - MULTIPROVINCIAL"/>
    <s v="(blank)"/>
    <n v="46480100"/>
    <n v="0"/>
  </r>
  <r>
    <s v="2026"/>
    <x v="0"/>
    <x v="0"/>
    <x v="0"/>
    <x v="0"/>
    <s v="2 - Poder Ejecutivo"/>
    <s v="0206 - MINISTERIO DE EDUCACIÓN"/>
    <s v="0001 - MINISTERIO DE EDUCACION"/>
    <s v="4 - SERVICIOS SOCIALES"/>
    <s v="4.4 - Educación"/>
    <s v="4.4.06 - Educación técnica"/>
    <s v="2.3 - MATERIALES Y SUMINISTROS"/>
    <s v="2.3.5 - CUERO, CAUCHO Y PLÁSTICO"/>
    <s v="N"/>
    <s v="00 - N/A"/>
    <s v="10 - FONDO GENERAL"/>
    <s v="99 - MULTIPROVINCIAL"/>
    <s v="(blank)"/>
    <n v="264000"/>
    <n v="0"/>
  </r>
  <r>
    <s v="2026"/>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99 - MULTIPROVINCIAL"/>
    <s v="(blank)"/>
    <n v="8580"/>
    <n v="0"/>
  </r>
  <r>
    <s v="2026"/>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99 - MULTIPROVINCIAL"/>
    <s v="(blank)"/>
    <n v="367016"/>
    <n v="0"/>
  </r>
  <r>
    <s v="2026"/>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99 - MULTIPROVINCIAL"/>
    <s v="(blank)"/>
    <n v="64148173"/>
    <n v="0"/>
  </r>
  <r>
    <s v="2026"/>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99 - MULTIPROVINCIAL"/>
    <s v="(blank)"/>
    <n v="366030150"/>
    <n v="60932955.380000003"/>
  </r>
  <r>
    <s v="2026"/>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99 - MULTIPROVINCIAL"/>
    <s v="(blank)"/>
    <n v="56988667"/>
    <n v="10250879.189999999"/>
  </r>
  <r>
    <s v="2026"/>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99 - MULTIPROVINCIAL"/>
    <s v="(blank)"/>
    <n v="40110260"/>
    <n v="69915"/>
  </r>
  <r>
    <s v="2026"/>
    <x v="0"/>
    <x v="0"/>
    <x v="0"/>
    <x v="0"/>
    <s v="2 - Poder Ejecutivo"/>
    <s v="0206 - MINISTERIO DE EDUCACIÓN"/>
    <s v="0001 - MINISTERIO DE EDUCACION"/>
    <s v="4 - SERVICIOS SOCIALES"/>
    <s v="4.4 - Educación"/>
    <s v="4.4.07 - Educación vocacional"/>
    <s v="2.2 - CONTRATACIÓN DE SERVICIOS"/>
    <s v="2.2.3 - VIÁTICOS"/>
    <s v="N"/>
    <s v="00 - N/A"/>
    <s v="10 - FONDO GENERAL"/>
    <s v="99 - MULTIPROVINCIAL"/>
    <s v="(blank)"/>
    <n v="13147750"/>
    <n v="0"/>
  </r>
  <r>
    <s v="2026"/>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99 - MULTIPROVINCIAL"/>
    <s v="(blank)"/>
    <n v="14565940"/>
    <n v="485997.12"/>
  </r>
  <r>
    <s v="2026"/>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99 - MULTIPROVINCIAL"/>
    <s v="(blank)"/>
    <n v="11365000"/>
    <n v="3435299.8"/>
  </r>
  <r>
    <s v="2026"/>
    <x v="0"/>
    <x v="0"/>
    <x v="0"/>
    <x v="0"/>
    <s v="2 - Poder Ejecutivo"/>
    <s v="0206 - MINISTERIO DE EDUCACIÓN"/>
    <s v="0001 - MINISTERIO DE EDUCACION"/>
    <s v="4 - SERVICIOS SOCIALES"/>
    <s v="4.4 - Educación"/>
    <s v="4.4.07 - Educación vocacional"/>
    <s v="2.2 - CONTRATACIÓN DE SERVICIOS"/>
    <s v="2.2.6 - SEGUROS"/>
    <s v="N"/>
    <s v="00 - N/A"/>
    <s v="10 - FONDO GENERAL"/>
    <s v="99 - MULTIPROVINCIAL"/>
    <s v="(blank)"/>
    <n v="0"/>
    <n v="26600"/>
  </r>
  <r>
    <s v="2026"/>
    <x v="0"/>
    <x v="0"/>
    <x v="0"/>
    <x v="0"/>
    <s v="2 - Poder Ejecutivo"/>
    <s v="0206 - MINISTERIO DE EDUCACIÓN"/>
    <s v="0001 - MINISTERIO DE EDUCACION"/>
    <s v="4 - SERVICIOS SOCIALES"/>
    <s v="4.4 - Educación"/>
    <s v="4.4.07 - Educación vocacional"/>
    <s v="2.2 - CONTRATACIÓN DE SERVICIOS"/>
    <s v="2.2.7 - SERVICIOS DE CONSERVACIÓN, REPARACIONES MENORES E INSTALACIONES TEMPORALES"/>
    <s v="N"/>
    <s v="00 - N/A"/>
    <s v="10 - FONDO GENERAL"/>
    <s v="99 - MULTIPROVINCIAL"/>
    <s v="(blank)"/>
    <n v="18000000"/>
    <n v="0"/>
  </r>
  <r>
    <s v="2026"/>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99 - MULTIPROVINCIAL"/>
    <s v="(blank)"/>
    <n v="105015000"/>
    <n v="4994219.9800000004"/>
  </r>
  <r>
    <s v="2026"/>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99 - MULTIPROVINCIAL"/>
    <s v="(blank)"/>
    <n v="17559500"/>
    <n v="1860000"/>
  </r>
  <r>
    <s v="2026"/>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99 - MULTIPROVINCIAL"/>
    <s v="(blank)"/>
    <n v="775000"/>
    <n v="0"/>
  </r>
  <r>
    <s v="2026"/>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99 - MULTIPROVINCIAL"/>
    <s v="(blank)"/>
    <n v="24620000"/>
    <n v="84842"/>
  </r>
  <r>
    <s v="2026"/>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99 - MULTIPROVINCIAL"/>
    <s v="(blank)"/>
    <n v="28538410"/>
    <n v="200712.1"/>
  </r>
  <r>
    <s v="2026"/>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99 - MULTIPROVINCIAL"/>
    <s v="(blank)"/>
    <n v="1608750"/>
    <n v="8280.06"/>
  </r>
  <r>
    <s v="2026"/>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99 - MULTIPROVINCIAL"/>
    <s v="(blank)"/>
    <n v="7019329"/>
    <n v="114790.39999999999"/>
  </r>
  <r>
    <s v="2026"/>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99 - MULTIPROVINCIAL"/>
    <s v="(blank)"/>
    <n v="11868264"/>
    <n v="454200.88"/>
  </r>
  <r>
    <s v="2026"/>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99 - MULTIPROVINCIAL"/>
    <s v="(blank)"/>
    <n v="26205820"/>
    <n v="0"/>
  </r>
  <r>
    <s v="2026"/>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99 - MULTIPROVINCIAL"/>
    <s v="(blank)"/>
    <n v="22338000"/>
    <n v="0"/>
  </r>
  <r>
    <s v="2026"/>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99 - MULTIPROVINCIAL"/>
    <s v="(blank)"/>
    <n v="382000"/>
    <n v="0"/>
  </r>
  <r>
    <s v="2026"/>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99 - MULTIPROVINCIAL"/>
    <s v="(blank)"/>
    <n v="43260000"/>
    <n v="93756.9"/>
  </r>
  <r>
    <s v="2026"/>
    <x v="0"/>
    <x v="0"/>
    <x v="0"/>
    <x v="0"/>
    <s v="2 - Poder Ejecutivo"/>
    <s v="0206 - MINISTERIO DE EDUCACIÓN"/>
    <s v="0001 - MINISTERIO DE EDUCACION"/>
    <s v="4 - SERVICIOS SOCIALES"/>
    <s v="4.4 - Educación"/>
    <s v="4.4.09 - Enseñanza no atribuible a ningún nivel"/>
    <s v="2.3 - MATERIALES Y SUMINISTROS"/>
    <s v="2.3.2 - TEXTILES Y VESTUARIOS"/>
    <s v="N"/>
    <s v="00 - N/A"/>
    <s v="10 - FONDO GENERAL"/>
    <s v="99 - MULTIPROVINCIAL"/>
    <s v="(blank)"/>
    <n v="0"/>
    <n v="0"/>
  </r>
  <r>
    <s v="2026"/>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99 - MULTIPROVINCIAL"/>
    <s v="(blank)"/>
    <n v="5497460"/>
    <n v="0"/>
  </r>
  <r>
    <s v="2026"/>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99 - MULTIPROVINCIAL"/>
    <s v="(blank)"/>
    <n v="0"/>
    <n v="0"/>
  </r>
  <r>
    <s v="2026"/>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99 - MULTIPROVINCIAL"/>
    <s v="(blank)"/>
    <n v="1316810"/>
    <n v="0"/>
  </r>
  <r>
    <s v="2026"/>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99 - MULTIPROVINCIAL"/>
    <s v="(blank)"/>
    <n v="1310000"/>
    <n v="0"/>
  </r>
  <r>
    <s v="2026"/>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99 - MULTIPROVINCIAL"/>
    <s v="(blank)"/>
    <n v="27062520881"/>
    <n v="2588608531.8999987"/>
  </r>
  <r>
    <s v="2026"/>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99 - MULTIPROVINCIAL"/>
    <s v="(blank)"/>
    <n v="3941924886"/>
    <n v="122571859.27"/>
  </r>
  <r>
    <s v="2026"/>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99 - MULTIPROVINCIAL"/>
    <s v="(blank)"/>
    <n v="1680000"/>
    <n v="72000"/>
  </r>
  <r>
    <s v="2026"/>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99 - MULTIPROVINCIAL"/>
    <s v="(blank)"/>
    <n v="2484223436"/>
    <n v="422849473.35999995"/>
  </r>
  <r>
    <s v="2026"/>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99 - MULTIPROVINCIAL"/>
    <s v="(blank)"/>
    <n v="2990828690"/>
    <n v="899174437.05000043"/>
  </r>
  <r>
    <s v="2026"/>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99 - MULTIPROVINCIAL"/>
    <s v="(blank)"/>
    <n v="927087711"/>
    <n v="1292757.8499999999"/>
  </r>
  <r>
    <s v="2026"/>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99 - MULTIPROVINCIAL"/>
    <s v="(blank)"/>
    <n v="1094666091"/>
    <n v="4738745.5"/>
  </r>
  <r>
    <s v="2026"/>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99 - MULTIPROVINCIAL"/>
    <s v="(blank)"/>
    <n v="1682283148"/>
    <n v="127863191.60999998"/>
  </r>
  <r>
    <s v="2026"/>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99 - MULTIPROVINCIAL"/>
    <s v="(blank)"/>
    <n v="882344297"/>
    <n v="350433784.91000003"/>
  </r>
  <r>
    <s v="2026"/>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99 - MULTIPROVINCIAL"/>
    <s v="(blank)"/>
    <n v="794514101"/>
    <n v="63361695.590000004"/>
  </r>
  <r>
    <s v="2026"/>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blank)"/>
    <n v="400210287"/>
    <n v="17377795.57"/>
  </r>
  <r>
    <s v="2026"/>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99 - MULTIPROVINCIAL"/>
    <s v="(blank)"/>
    <n v="4521584275"/>
    <n v="63189181.43"/>
  </r>
  <r>
    <s v="2026"/>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99 - MULTIPROVINCIAL"/>
    <s v="(blank)"/>
    <n v="450389647"/>
    <n v="32263854.210000001"/>
  </r>
  <r>
    <s v="2026"/>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99 - MULTIPROVINCIAL"/>
    <s v="(blank)"/>
    <n v="2356575"/>
    <n v="639591.19999999995"/>
  </r>
  <r>
    <s v="2026"/>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99 - MULTIPROVINCIAL"/>
    <s v="(blank)"/>
    <n v="158910486"/>
    <n v="1725974.2"/>
  </r>
  <r>
    <s v="2026"/>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99 - MULTIPROVINCIAL"/>
    <s v="(blank)"/>
    <n v="124487769"/>
    <n v="27848"/>
  </r>
  <r>
    <s v="2026"/>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99 - MULTIPROVINCIAL"/>
    <s v="(blank)"/>
    <n v="34710524"/>
    <n v="31860"/>
  </r>
  <r>
    <s v="2026"/>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99 - MULTIPROVINCIAL"/>
    <s v="(blank)"/>
    <n v="3837204"/>
    <n v="1505214.04"/>
  </r>
  <r>
    <s v="2026"/>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99 - MULTIPROVINCIAL"/>
    <s v="(blank)"/>
    <n v="666216091"/>
    <n v="4490676.9799999995"/>
  </r>
  <r>
    <s v="2026"/>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99 - MULTIPROVINCIAL"/>
    <s v="(blank)"/>
    <n v="181646908"/>
    <n v="1964459.88"/>
  </r>
  <r>
    <s v="2026"/>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99 - MULTIPROVINCIAL"/>
    <s v="(blank)"/>
    <n v="25217145"/>
    <n v="3824725.8200000003"/>
  </r>
  <r>
    <s v="2026"/>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99 - MULTIPROVINCIAL"/>
    <s v="(blank)"/>
    <n v="3809016"/>
    <n v="627136.46999999986"/>
  </r>
  <r>
    <s v="2026"/>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99 - MULTIPROVINCIAL"/>
    <s v="(blank)"/>
    <n v="10430000"/>
    <n v="0"/>
  </r>
  <r>
    <s v="2026"/>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99 - MULTIPROVINCIAL"/>
    <s v="(blank)"/>
    <n v="2798300"/>
    <n v="0"/>
  </r>
  <r>
    <s v="2026"/>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99 - MULTIPROVINCIAL"/>
    <s v="(blank)"/>
    <n v="7162840"/>
    <n v="0"/>
  </r>
  <r>
    <s v="2026"/>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99 - MULTIPROVINCIAL"/>
    <s v="(blank)"/>
    <n v="972800"/>
    <n v="0"/>
  </r>
  <r>
    <s v="2026"/>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99 - MULTIPROVINCIAL"/>
    <s v="(blank)"/>
    <n v="14100000"/>
    <n v="0"/>
  </r>
  <r>
    <s v="2026"/>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99 - MULTIPROVINCIAL"/>
    <s v="(blank)"/>
    <n v="14559000"/>
    <n v="244850"/>
  </r>
  <r>
    <s v="2026"/>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99 - MULTIPROVINCIAL"/>
    <s v="(blank)"/>
    <n v="5720000"/>
    <n v="0"/>
  </r>
  <r>
    <s v="2026"/>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99 - MULTIPROVINCIAL"/>
    <s v="(blank)"/>
    <n v="169250"/>
    <n v="0"/>
  </r>
  <r>
    <s v="2026"/>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99 - MULTIPROVINCIAL"/>
    <s v="(blank)"/>
    <n v="25000"/>
    <n v="0"/>
  </r>
  <r>
    <s v="2026"/>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99 - MULTIPROVINCIAL"/>
    <s v="(blank)"/>
    <n v="987000"/>
    <n v="0"/>
  </r>
  <r>
    <s v="2026"/>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99 - MULTIPROVINCIAL"/>
    <s v="(blank)"/>
    <n v="2262584"/>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99 - MULTIPROVINCIAL"/>
    <s v="(blank)"/>
    <n v="268475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99 - MULTIPROVINCIAL"/>
    <s v="(blank)"/>
    <n v="159020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99 - MULTIPROVINCIAL"/>
    <s v="(blank)"/>
    <n v="60000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99 - MULTIPROVINCIAL"/>
    <s v="(blank)"/>
    <n v="822400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99 - MULTIPROVINCIAL"/>
    <s v="(blank)"/>
    <n v="7559650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99 - MULTIPROVINCIAL"/>
    <s v="(blank)"/>
    <n v="663925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99 - MULTIPROVINCIAL"/>
    <s v="(blank)"/>
    <n v="500000"/>
    <n v="46728"/>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99 - MULTIPROVINCIAL"/>
    <s v="(blank)"/>
    <n v="36100057"/>
    <n v="0"/>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99 - MULTIPROVINCIAL"/>
    <s v="(blank)"/>
    <n v="443499615"/>
    <n v="61091981.929999992"/>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99 - MULTIPROVINCIAL"/>
    <s v="(blank)"/>
    <n v="60179540"/>
    <n v="3600000"/>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99 - MULTIPROVINCIAL"/>
    <s v="(blank)"/>
    <n v="66350214"/>
    <n v="9526146.2700000014"/>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99 - MULTIPROVINCIAL"/>
    <s v="(blank)"/>
    <n v="7000000"/>
    <n v="1421684.0699999998"/>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99 - MULTIPROVINCIAL"/>
    <s v="(blank)"/>
    <n v="4800000"/>
    <n v="230100"/>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99 - MULTIPROVINCIAL"/>
    <s v="(blank)"/>
    <n v="4417000"/>
    <n v="760985"/>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99 - MULTIPROVINCIAL"/>
    <s v="(blank)"/>
    <n v="1540000"/>
    <n v="0"/>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99 - MULTIPROVINCIAL"/>
    <s v="(blank)"/>
    <n v="12214396"/>
    <n v="4169959.9099999997"/>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99 - MULTIPROVINCIAL"/>
    <s v="(blank)"/>
    <n v="6120000"/>
    <n v="1280106.18"/>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99 - MULTIPROVINCIAL"/>
    <s v="(blank)"/>
    <n v="9514615"/>
    <n v="0"/>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99 - MULTIPROVINCIAL"/>
    <s v="(blank)"/>
    <n v="31818917"/>
    <n v="4046796.94"/>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99 - MULTIPROVINCIAL"/>
    <s v="(blank)"/>
    <n v="19600000"/>
    <n v="7005530.2000000002"/>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99 - MULTIPROVINCIAL"/>
    <s v="(blank)"/>
    <n v="1291000"/>
    <n v="7708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99 - MULTIPROVINCIAL"/>
    <s v="(blank)"/>
    <n v="1000000"/>
    <n v="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99 - MULTIPROVINCIAL"/>
    <s v="(blank)"/>
    <n v="0"/>
    <n v="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99 - MULTIPROVINCIAL"/>
    <s v="(blank)"/>
    <n v="300000"/>
    <n v="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99 - MULTIPROVINCIAL"/>
    <s v="(blank)"/>
    <n v="0"/>
    <n v="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99 - MULTIPROVINCIAL"/>
    <s v="(blank)"/>
    <n v="19230896"/>
    <n v="490614.47"/>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99 - MULTIPROVINCIAL"/>
    <s v="(blank)"/>
    <n v="1836248"/>
    <n v="0"/>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99 - MULTIPROVINCIAL"/>
    <s v="(blank)"/>
    <n v="150838079"/>
    <n v="20977441.170000002"/>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99 - MULTIPROVINCIAL"/>
    <s v="(blank)"/>
    <n v="104402746"/>
    <n v="13977308"/>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99 - MULTIPROVINCIAL"/>
    <s v="(blank)"/>
    <n v="34125711"/>
    <n v="0"/>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99 - MULTIPROVINCIAL"/>
    <s v="(blank)"/>
    <n v="35130588"/>
    <n v="1623512.8"/>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99 - MULTIPROVINCIAL"/>
    <s v="(blank)"/>
    <n v="21155531"/>
    <n v="3138141.8099999996"/>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99 - MULTIPROVINCIAL"/>
    <s v="(blank)"/>
    <n v="14501072"/>
    <n v="2140949.8000000003"/>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99 - MULTIPROVINCIAL"/>
    <s v="(blank)"/>
    <n v="10106376"/>
    <n v="1283458.4200000002"/>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99 - MULTIPROVINCIAL"/>
    <s v="(blank)"/>
    <n v="447475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3 - VIÁTICOS"/>
    <s v="N"/>
    <s v="00 - N/A"/>
    <s v="20 - FONDOS CON DESTINO ESPECÍFICO"/>
    <s v="99 - MULTIPROVINCIAL"/>
    <s v="(blank)"/>
    <n v="1200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4 - TRANSPORTE Y ALMACENAJE"/>
    <s v="N"/>
    <s v="00 - N/A"/>
    <s v="20 - FONDOS CON DESTINO ESPECÍFICO"/>
    <s v="99 - MULTIPROVINCIAL"/>
    <s v="(blank)"/>
    <n v="525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99 - MULTIPROVINCIAL"/>
    <s v="(blank)"/>
    <n v="2814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99 - MULTIPROVINCIAL"/>
    <s v="(blank)"/>
    <n v="11602000"/>
    <n v="1560653.12"/>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99 - MULTIPROVINCIAL"/>
    <s v="(blank)"/>
    <n v="7239562"/>
    <n v="869438.10000000009"/>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99 - MULTIPROVINCIAL"/>
    <s v="(blank)"/>
    <n v="5575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99 - MULTIPROVINCIAL"/>
    <s v="(blank)"/>
    <n v="8140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99 - MULTIPROVINCIAL"/>
    <s v="(blank)"/>
    <n v="196128956"/>
    <n v="18879163.630000003"/>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99 - MULTIPROVINCIAL"/>
    <s v="(blank)"/>
    <n v="12411000"/>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99 - MULTIPROVINCIAL"/>
    <s v="(blank)"/>
    <n v="821000"/>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99 - MULTIPROVINCIAL"/>
    <s v="(blank)"/>
    <n v="1633000"/>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99 - MULTIPROVINCIAL"/>
    <s v="(blank)"/>
    <n v="3917880"/>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20 - FONDOS CON DESTINO ESPECÍFICO"/>
    <s v="99 - MULTIPROVINCIAL"/>
    <s v="(blank)"/>
    <n v="104188"/>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99 - MULTIPROVINCIAL"/>
    <s v="(blank)"/>
    <n v="9300000"/>
    <n v="102710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99 - MULTIPROVINCIAL"/>
    <s v="(blank)"/>
    <n v="1252920"/>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99 - MULTIPROVINCIAL"/>
    <s v="(blank)"/>
    <n v="832568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1 - SERVICIOS BÁSICOS"/>
    <s v="N"/>
    <s v="00 - N/A"/>
    <s v="10 - FONDO GENERAL"/>
    <s v="99 - MULTIPROVINCIAL"/>
    <s v="(blank)"/>
    <n v="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2 - PUBLICIDAD, IMPRESIÓN Y ENCUADERNACIÓN"/>
    <s v="N"/>
    <s v="00 - N/A"/>
    <s v="20 - FONDOS CON DESTINO ESPECÍFICO"/>
    <s v="99 - MULTIPROVINCIAL"/>
    <s v="(blank)"/>
    <n v="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5 - ALQUILERES Y RENTAS"/>
    <s v="N"/>
    <s v="00 - N/A"/>
    <s v="20 - FONDOS CON DESTINO ESPECÍFICO"/>
    <s v="99 - MULTIPROVINCIAL"/>
    <s v="(blank)"/>
    <n v="11468008"/>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6 - SEGUROS"/>
    <s v="N"/>
    <s v="00 - N/A"/>
    <s v="10 - FONDO GENERAL"/>
    <s v="99 - MULTIPROVINCIAL"/>
    <s v="(blank)"/>
    <n v="698534397"/>
    <n v="199755732.84999999"/>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7 - SERVICIOS DE CONSERVACIÓN, REPARACIONES MENORES E INSTALACIONES TEMPORALES"/>
    <s v="N"/>
    <s v="00 - N/A"/>
    <s v="20 - FONDOS CON DESTINO ESPECÍFICO"/>
    <s v="99 - MULTIPROVINCIAL"/>
    <s v="(blank)"/>
    <n v="112000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8 - OTROS SERVICIOS NO INCLUIDOS EN CONCEPTOS ANTERIORES"/>
    <s v="N"/>
    <s v="00 - N/A"/>
    <s v="20 - FONDOS CON DESTINO ESPECÍFICO"/>
    <s v="99 - MULTIPROVINCIAL"/>
    <s v="(blank)"/>
    <n v="240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1 - ALIMENTOS Y PRODUCTOS AGROFORESTALES"/>
    <s v="N"/>
    <s v="00 - N/A"/>
    <s v="10 - FONDO GENERAL"/>
    <s v="99 - MULTIPROVINCIAL"/>
    <s v="(blank)"/>
    <n v="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2 - TEXTILES Y VESTUARIOS"/>
    <s v="N"/>
    <s v="00 - N/A"/>
    <s v="10 - FONDO GENERAL"/>
    <s v="99 - MULTIPROVINCIAL"/>
    <s v="(blank)"/>
    <n v="875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3 - PAPEL, CARTÓN E IMPRESOS"/>
    <s v="N"/>
    <s v="00 - N/A"/>
    <s v="10 - FONDO GENERAL"/>
    <s v="99 - MULTIPROVINCIAL"/>
    <s v="(blank)"/>
    <n v="65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4 - PRODUCTOS FARMACÉUTICOS"/>
    <s v="N"/>
    <s v="00 - N/A"/>
    <s v="10 - FONDO GENERAL"/>
    <s v="99 - MULTIPROVINCIAL"/>
    <s v="(blank)"/>
    <n v="1800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4 - PRODUCTOS FARMACÉUTICOS"/>
    <s v="N"/>
    <s v="00 - N/A"/>
    <s v="20 - FONDOS CON DESTINO ESPECÍFICO"/>
    <s v="99 - MULTIPROVINCIAL"/>
    <s v="(blank)"/>
    <n v="115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6 - PRODUCTOS DE MINERALES, METÁLICOS Y NO METÁLICOS"/>
    <s v="N"/>
    <s v="00 - N/A"/>
    <s v="10 - FONDO GENERAL"/>
    <s v="99 - MULTIPROVINCIAL"/>
    <s v="(blank)"/>
    <n v="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7 - COMBUSTIBLES, LUBRICANTES, PRODUCTOS QUÍMICOS Y CONEXOS"/>
    <s v="N"/>
    <s v="00 - N/A"/>
    <s v="10 - FONDO GENERAL"/>
    <s v="99 - MULTIPROVINCIAL"/>
    <s v="(blank)"/>
    <n v="108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9 - PRODUCTOS Y ÚTILES VARIOS"/>
    <s v="N"/>
    <s v="00 - N/A"/>
    <s v="10 - FONDO GENERAL"/>
    <s v="99 - MULTIPROVINCIAL"/>
    <s v="(blank)"/>
    <n v="86745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9 - PRODUCTOS Y ÚTILES VARIOS"/>
    <s v="N"/>
    <s v="00 - N/A"/>
    <s v="20 - FONDOS CON DESTINO ESPECÍFICO"/>
    <s v="99 - MULTIPROVINCIAL"/>
    <s v="(blank)"/>
    <n v="122903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99 - MULTIPROVINCIAL"/>
    <s v="(blank)"/>
    <n v="201006455"/>
    <n v="29337265.929999996"/>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99 - MULTIPROVINCIAL"/>
    <s v="(blank)"/>
    <n v="47503085"/>
    <n v="575485.83000000007"/>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99 - MULTIPROVINCIAL"/>
    <s v="(blank)"/>
    <n v="29708207"/>
    <n v="4042498.9099999992"/>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99 - MULTIPROVINCIAL"/>
    <s v="(blank)"/>
    <n v="4796800"/>
    <n v="704833.74"/>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99 - MULTIPROVINCIAL"/>
    <s v="(blank)"/>
    <n v="12597470"/>
    <n v="495913.70999999996"/>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99 - MULTIPROVINCIAL"/>
    <s v="(blank)"/>
    <n v="10265110"/>
    <n v="916399.88"/>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99 - MULTIPROVINCIAL"/>
    <s v="(blank)"/>
    <n v="217020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99 - MULTIPROVINCIAL"/>
    <s v="(blank)"/>
    <n v="3625000"/>
    <n v="2712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99 - MULTIPROVINCIAL"/>
    <s v="(blank)"/>
    <n v="5784440"/>
    <n v="321554.31"/>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99 - MULTIPROVINCIAL"/>
    <s v="(blank)"/>
    <n v="620000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99 - MULTIPROVINCIAL"/>
    <s v="(blank)"/>
    <n v="45191100"/>
    <n v="3522944.5"/>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99 - MULTIPROVINCIAL"/>
    <s v="(blank)"/>
    <n v="23455156"/>
    <n v="3561600.77"/>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99 - MULTIPROVINCIAL"/>
    <s v="(blank)"/>
    <n v="752000"/>
    <n v="88092.739999999991"/>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99 - MULTIPROVINCIAL"/>
    <s v="(blank)"/>
    <n v="1999410"/>
    <n v="69384"/>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99 - MULTIPROVINCIAL"/>
    <s v="(blank)"/>
    <n v="1495760"/>
    <n v="814.2"/>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99 - MULTIPROVINCIAL"/>
    <s v="(blank)"/>
    <n v="45000"/>
    <n v="39995.53"/>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99 - MULTIPROVINCIAL"/>
    <s v="(blank)"/>
    <n v="458000"/>
    <n v="61922.52"/>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99 - MULTIPROVINCIAL"/>
    <s v="(blank)"/>
    <n v="343502"/>
    <n v="10998.54"/>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99 - MULTIPROVINCIAL"/>
    <s v="(blank)"/>
    <n v="10151600"/>
    <n v="10560.41"/>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99 - MULTIPROVINCIAL"/>
    <s v="(blank)"/>
    <n v="6261780"/>
    <n v="971730.19"/>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99 - MULTIPROVINCIAL"/>
    <s v="(blank)"/>
    <n v="156000"/>
    <n v="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blank)"/>
    <n v="16910000"/>
    <n v="182520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99 - MULTIPROVINCIAL"/>
    <s v="(blank)"/>
    <n v="215280"/>
    <n v="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99 - MULTIPROVINCIAL"/>
    <s v="(blank)"/>
    <n v="45000"/>
    <n v="0"/>
  </r>
  <r>
    <s v="2026"/>
    <x v="0"/>
    <x v="0"/>
    <x v="0"/>
    <x v="0"/>
    <s v="2 - Poder Ejecutivo"/>
    <s v="0206 - MINISTERIO DE EDUCACIÓN"/>
    <s v="0007 - INSTITUTO NACIONAL DE FORMACIÓN Y CAPACITACIÓN MAGISTERIAL"/>
    <s v="4 - SERVICIOS SOCIALES"/>
    <s v="4.4 - Educación"/>
    <s v="4.4.02 - Educación primaria"/>
    <s v="2.2 - CONTRATACIÓN DE SERVICIOS"/>
    <s v="2.2.8 - OTROS SERVICIOS NO INCLUIDOS EN CONCEPTOS ANTERIORES"/>
    <s v="N"/>
    <s v="00 - N/A"/>
    <s v="10 - FONDO GENERAL"/>
    <s v="99 - MULTIPROVINCIAL"/>
    <s v="(blank)"/>
    <n v="449953272"/>
    <n v="269697266.31999999"/>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99 - MULTIPROVINCIAL"/>
    <s v="(blank)"/>
    <n v="328892392"/>
    <n v="44685392.800000004"/>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99 - MULTIPROVINCIAL"/>
    <s v="(blank)"/>
    <n v="70997916"/>
    <n v="2024292.91"/>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3 - DIETAS Y GASTOS DE REPRESENTACIÓN"/>
    <s v="N"/>
    <s v="00 - N/A"/>
    <s v="10 - FONDO GENERAL"/>
    <s v="99 - MULTIPROVINCIAL"/>
    <s v="(blank)"/>
    <n v="650500"/>
    <n v="48937.240000000005"/>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99 - MULTIPROVINCIAL"/>
    <s v="(blank)"/>
    <n v="17520000"/>
    <n v="0"/>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99 - MULTIPROVINCIAL"/>
    <s v="(blank)"/>
    <n v="43746049"/>
    <n v="6894012.0000000009"/>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99 - MULTIPROVINCIAL"/>
    <s v="(blank)"/>
    <n v="8460000"/>
    <n v="1700445.7499999998"/>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99 - MULTIPROVINCIAL"/>
    <s v="(blank)"/>
    <n v="28961840"/>
    <n v="377611.8"/>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99 - MULTIPROVINCIAL"/>
    <s v="(blank)"/>
    <n v="22938500"/>
    <n v="1029672.55"/>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99 - MULTIPROVINCIAL"/>
    <s v="(blank)"/>
    <n v="16100000"/>
    <n v="0"/>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99 - MULTIPROVINCIAL"/>
    <s v="(blank)"/>
    <n v="36010760"/>
    <n v="66104.58"/>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99 - MULTIPROVINCIAL"/>
    <s v="(blank)"/>
    <n v="57680000"/>
    <n v="9300679.9100000001"/>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blank)"/>
    <n v="19084000"/>
    <n v="755160.75"/>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99 - MULTIPROVINCIAL"/>
    <s v="(blank)"/>
    <n v="1976002349"/>
    <n v="452898434.55000013"/>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99 - MULTIPROVINCIAL"/>
    <s v="(blank)"/>
    <n v="33169280"/>
    <n v="6113171.2800000003"/>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99 - MULTIPROVINCIAL"/>
    <s v="(blank)"/>
    <n v="1987026"/>
    <n v="84275"/>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99 - MULTIPROVINCIAL"/>
    <s v="(blank)"/>
    <n v="2441796"/>
    <n v="363398.9"/>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99 - MULTIPROVINCIAL"/>
    <s v="(blank)"/>
    <n v="2181540"/>
    <n v="0"/>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99 - MULTIPROVINCIAL"/>
    <s v="(blank)"/>
    <n v="423852"/>
    <n v="153933.78"/>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99 - MULTIPROVINCIAL"/>
    <s v="(blank)"/>
    <n v="655000"/>
    <n v="0"/>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99 - MULTIPROVINCIAL"/>
    <s v="(blank)"/>
    <n v="823405"/>
    <n v="0"/>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99 - MULTIPROVINCIAL"/>
    <s v="(blank)"/>
    <n v="15069040"/>
    <n v="1648037.41"/>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99 - MULTIPROVINCIAL"/>
    <s v="(blank)"/>
    <n v="15499695"/>
    <n v="2870541.71"/>
  </r>
  <r>
    <s v="2026"/>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99 - MULTIPROVINCIAL"/>
    <s v="(blank)"/>
    <n v="280800"/>
    <n v="0"/>
  </r>
  <r>
    <s v="2026"/>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99 - MULTIPROVINCIAL"/>
    <s v="(blank)"/>
    <n v="116372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99 - MULTIPROVINCIAL"/>
    <s v="(blank)"/>
    <n v="28573"/>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blank)"/>
    <n v="19156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99 - MULTIPROVINCIAL"/>
    <s v="(blank)"/>
    <n v="6772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99 - MULTIPROVINCIAL"/>
    <s v="(blank)"/>
    <n v="114728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99 - MULTIPROVINCIAL"/>
    <s v="(blank)"/>
    <n v="6000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99 - MULTIPROVINCIAL"/>
    <s v="(blank)"/>
    <n v="120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99 - MULTIPROVINCIAL"/>
    <s v="(blank)"/>
    <n v="2220300"/>
    <n v="0"/>
  </r>
  <r>
    <s v="2026"/>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99 - MULTIPROVINCIAL"/>
    <s v="(blank)"/>
    <n v="1294314163"/>
    <n v="206528738.61000001"/>
  </r>
  <r>
    <s v="2026"/>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99 - MULTIPROVINCIAL"/>
    <s v="(blank)"/>
    <n v="249110722"/>
    <n v="2063829.33"/>
  </r>
  <r>
    <s v="2026"/>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99 - MULTIPROVINCIAL"/>
    <s v="(blank)"/>
    <n v="300000"/>
    <n v="0"/>
  </r>
  <r>
    <s v="2026"/>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99 - MULTIPROVINCIAL"/>
    <s v="(blank)"/>
    <n v="188520668"/>
    <n v="31860724.640000008"/>
  </r>
  <r>
    <s v="2026"/>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99 - MULTIPROVINCIAL"/>
    <s v="(blank)"/>
    <n v="34900000"/>
    <n v="5177912.870000001"/>
  </r>
  <r>
    <s v="2026"/>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99 - MULTIPROVINCIAL"/>
    <s v="(blank)"/>
    <n v="25169627"/>
    <n v="618469.62000000011"/>
  </r>
  <r>
    <s v="2026"/>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99 - MULTIPROVINCIAL"/>
    <s v="(blank)"/>
    <n v="6571782"/>
    <n v="1282200.5"/>
  </r>
  <r>
    <s v="2026"/>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99 - MULTIPROVINCIAL"/>
    <s v="(blank)"/>
    <n v="16127828"/>
    <n v="506800"/>
  </r>
  <r>
    <s v="2026"/>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99 - MULTIPROVINCIAL"/>
    <s v="(blank)"/>
    <n v="131701284"/>
    <n v="1821069.25"/>
  </r>
  <r>
    <s v="2026"/>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99 - MULTIPROVINCIAL"/>
    <s v="(blank)"/>
    <n v="42000000"/>
    <n v="3021374.6599999997"/>
  </r>
  <r>
    <s v="2026"/>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99 - MULTIPROVINCIAL"/>
    <s v="(blank)"/>
    <n v="77176443"/>
    <n v="3396590.3499999996"/>
  </r>
  <r>
    <s v="2026"/>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99 - MULTIPROVINCIAL"/>
    <s v="(blank)"/>
    <n v="329272159"/>
    <n v="7423251.0099999998"/>
  </r>
  <r>
    <s v="2026"/>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99 - MULTIPROVINCIAL"/>
    <s v="(blank)"/>
    <n v="2000000"/>
    <n v="0"/>
  </r>
  <r>
    <s v="2026"/>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99 - MULTIPROVINCIAL"/>
    <s v="(blank)"/>
    <n v="40590116"/>
    <n v="5099439.9100000011"/>
  </r>
  <r>
    <s v="2026"/>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99 - MULTIPROVINCIAL"/>
    <s v="(blank)"/>
    <n v="4000000"/>
    <n v="382684.2"/>
  </r>
  <r>
    <s v="2026"/>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99 - MULTIPROVINCIAL"/>
    <s v="(blank)"/>
    <n v="119978717"/>
    <n v="10293290.620000001"/>
  </r>
  <r>
    <s v="2026"/>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99 - MULTIPROVINCIAL"/>
    <s v="(blank)"/>
    <n v="14653666"/>
    <n v="2181561.4900000002"/>
  </r>
  <r>
    <s v="2026"/>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99 - MULTIPROVINCIAL"/>
    <s v="(blank)"/>
    <n v="18416052"/>
    <n v="709069.80999999994"/>
  </r>
  <r>
    <s v="2026"/>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99 - MULTIPROVINCIAL"/>
    <s v="(blank)"/>
    <n v="1273380"/>
    <n v="6500"/>
  </r>
  <r>
    <s v="2026"/>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99 - MULTIPROVINCIAL"/>
    <s v="(blank)"/>
    <n v="1632947"/>
    <n v="3280.37"/>
  </r>
  <r>
    <s v="2026"/>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99 - MULTIPROVINCIAL"/>
    <s v="(blank)"/>
    <n v="1005196"/>
    <n v="105294.84"/>
  </r>
  <r>
    <s v="2026"/>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99 - MULTIPROVINCIAL"/>
    <s v="(blank)"/>
    <n v="32784861"/>
    <n v="2942169.3899999997"/>
  </r>
  <r>
    <s v="2026"/>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99 - MULTIPROVINCIAL"/>
    <s v="(blank)"/>
    <n v="54722331"/>
    <n v="6396508.9900000021"/>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99 - MULTIPROVINCIAL"/>
    <s v="(blank)"/>
    <n v="616200"/>
    <n v="0"/>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99 - MULTIPROVINCIAL"/>
    <s v="(blank)"/>
    <n v="2882400"/>
    <n v="0"/>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99 - MULTIPROVINCIAL"/>
    <s v="(blank)"/>
    <n v="356680"/>
    <n v="0"/>
  </r>
  <r>
    <s v="2026"/>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99 - MULTIPROVINCIAL"/>
    <s v="(blank)"/>
    <n v="92000"/>
    <n v="0"/>
  </r>
  <r>
    <s v="2026"/>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9 - PRODUCTOS Y ÚTILES VARIOS"/>
    <s v="N"/>
    <s v="00 - N/A"/>
    <s v="10 - FONDO GENERAL"/>
    <s v="99 - MULTIPROVINCIAL"/>
    <s v="(blank)"/>
    <n v="437030"/>
    <n v="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99 - MULTIPROVINCIAL"/>
    <s v="(blank)"/>
    <n v="147783581"/>
    <n v="518240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2 - SOBRESUELDOS"/>
    <s v="N"/>
    <s v="00 - N/A"/>
    <s v="10 - FONDO GENERAL"/>
    <s v="99 - MULTIPROVINCIAL"/>
    <s v="(blank)"/>
    <n v="22735935"/>
    <n v="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5 - CONTRIBUCIONES A LA SEGURIDAD SOCIAL"/>
    <s v="N"/>
    <s v="00 - N/A"/>
    <s v="10 - FONDO GENERAL"/>
    <s v="99 - MULTIPROVINCIAL"/>
    <s v="(blank)"/>
    <n v="20994362"/>
    <n v="794980.16"/>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1 - SERVICIOS BÁSICOS"/>
    <s v="N"/>
    <s v="00 - N/A"/>
    <s v="10 - FONDO GENERAL"/>
    <s v="99 - MULTIPROVINCIAL"/>
    <s v="(blank)"/>
    <n v="438375"/>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99 - MULTIPROVINCIAL"/>
    <s v="(blank)"/>
    <n v="634620"/>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3 - VIÁTICOS"/>
    <s v="N"/>
    <s v="00 - N/A"/>
    <s v="10 - FONDO GENERAL"/>
    <s v="99 - MULTIPROVINCIAL"/>
    <s v="(blank)"/>
    <n v="968310"/>
    <n v="71802.5"/>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99 - MULTIPROVINCIAL"/>
    <s v="(blank)"/>
    <n v="495558"/>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6 - SEGUROS"/>
    <s v="N"/>
    <s v="00 - N/A"/>
    <s v="10 - FONDO GENERAL"/>
    <s v="99 - MULTIPROVINCIAL"/>
    <s v="(blank)"/>
    <n v="9822878"/>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99 - MULTIPROVINCIAL"/>
    <s v="(blank)"/>
    <n v="1412816"/>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99 - MULTIPROVINCIAL"/>
    <s v="(blank)"/>
    <n v="4485391"/>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99 - MULTIPROVINCIAL"/>
    <s v="(blank)"/>
    <n v="909846"/>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99 - MULTIPROVINCIAL"/>
    <s v="(blank)"/>
    <n v="1282764"/>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99 - MULTIPROVINCIAL"/>
    <s v="(blank)"/>
    <n v="10955033"/>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99 - MULTIPROVINCIAL"/>
    <s v="(blank)"/>
    <n v="14931"/>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6 - PRODUCTOS DE MINERALES, METÁLICOS Y NO METÁLICOS"/>
    <s v="N"/>
    <s v="00 - N/A"/>
    <s v="10 - FONDO GENERAL"/>
    <s v="99 - MULTIPROVINCIAL"/>
    <s v="(blank)"/>
    <n v="3936031"/>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99 - MULTIPROVINCIAL"/>
    <s v="(blank)"/>
    <n v="3752712"/>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99 - MULTIPROVINCIAL"/>
    <s v="(blank)"/>
    <n v="218404175"/>
    <n v="0"/>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99 - MULTIPROVINCIAL"/>
    <s v="(blank)"/>
    <n v="1271156869"/>
    <n v="179535456.92000002"/>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99 - MULTIPROVINCIAL"/>
    <s v="(blank)"/>
    <n v="305632033"/>
    <n v="11109342.85"/>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99 - MULTIPROVINCIAL"/>
    <s v="(blank)"/>
    <n v="1200000"/>
    <n v="0"/>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99 - MULTIPROVINCIAL"/>
    <s v="(blank)"/>
    <n v="80400000"/>
    <n v="0"/>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99 - MULTIPROVINCIAL"/>
    <s v="(blank)"/>
    <n v="196086405"/>
    <n v="27249907.080000006"/>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99 - MULTIPROVINCIAL"/>
    <s v="(blank)"/>
    <n v="62978967"/>
    <n v="8551125.2599999979"/>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99 - MULTIPROVINCIAL"/>
    <s v="(blank)"/>
    <n v="114867772"/>
    <n v="1899001.4500000002"/>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99 - MULTIPROVINCIAL"/>
    <s v="(blank)"/>
    <n v="126534715"/>
    <n v="11197924.609999999"/>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99 - MULTIPROVINCIAL"/>
    <s v="(blank)"/>
    <n v="42619609"/>
    <n v="5733358.8399999999"/>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99 - MULTIPROVINCIAL"/>
    <s v="(blank)"/>
    <n v="175615000"/>
    <n v="22801888.080000002"/>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99 - MULTIPROVINCIAL"/>
    <s v="(blank)"/>
    <n v="66934601"/>
    <n v="13774699.220000001"/>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blank)"/>
    <n v="83285178"/>
    <n v="6254766.8300000001"/>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99 - MULTIPROVINCIAL"/>
    <s v="(blank)"/>
    <n v="315756000"/>
    <n v="8990083.1400000006"/>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99 - MULTIPROVINCIAL"/>
    <s v="(blank)"/>
    <n v="25034797116"/>
    <n v="6200134550.0499973"/>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99 - MULTIPROVINCIAL"/>
    <s v="(blank)"/>
    <n v="54215400"/>
    <n v="1901791.98"/>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99 - MULTIPROVINCIAL"/>
    <s v="(blank)"/>
    <n v="3995752132"/>
    <n v="736366631.00999999"/>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99 - MULTIPROVINCIAL"/>
    <s v="(blank)"/>
    <n v="180801832"/>
    <n v="8260"/>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99 - MULTIPROVINCIAL"/>
    <s v="(blank)"/>
    <n v="86577666"/>
    <n v="1999965"/>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99 - MULTIPROVINCIAL"/>
    <s v="(blank)"/>
    <n v="1923996"/>
    <n v="0"/>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99 - MULTIPROVINCIAL"/>
    <s v="(blank)"/>
    <n v="5625460"/>
    <n v="0"/>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99 - MULTIPROVINCIAL"/>
    <s v="(blank)"/>
    <n v="72376684"/>
    <n v="712779.14"/>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99 - MULTIPROVINCIAL"/>
    <s v="(blank)"/>
    <n v="1834849029"/>
    <n v="197806910.47"/>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99 - MULTIPROVINCIAL"/>
    <s v="(blank)"/>
    <n v="69318072"/>
    <n v="10129109.300000001"/>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99 - MULTIPROVINCIAL"/>
    <s v="(blank)"/>
    <n v="10597396"/>
    <n v="0"/>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99 - MULTIPROVINCIAL"/>
    <s v="(blank)"/>
    <n v="9812747"/>
    <n v="1549563.8399999999"/>
  </r>
  <r>
    <s v="2026"/>
    <x v="0"/>
    <x v="0"/>
    <x v="0"/>
    <x v="0"/>
    <s v="2 - Poder Ejecutivo"/>
    <s v="0206 - MINISTERIO DE EDUCACIÓN"/>
    <s v="0011 - CENTRO DE ATENCIÓN INTEGRAL PARA LA DISCAPACIDAD (CAID)"/>
    <s v="4 - SERVICIOS SOCIALES"/>
    <s v="4.2 - Salud"/>
    <s v="4.2.98 - Investigación y desarrollo relacionados con la salud"/>
    <s v="2.2 - CONTRATACIÓN DE SERVICIOS"/>
    <s v="2.2.4 - TRANSPORTE Y ALMACENAJE"/>
    <s v="N"/>
    <s v="00 - N/A"/>
    <s v="10 - FONDO GENERAL"/>
    <s v="99 - MULTIPROVINCIAL"/>
    <s v="(blank)"/>
    <n v="100000"/>
    <n v="32719.96"/>
  </r>
  <r>
    <s v="2026"/>
    <x v="0"/>
    <x v="0"/>
    <x v="0"/>
    <x v="0"/>
    <s v="2 - Poder Ejecutivo"/>
    <s v="0206 - MINISTERIO DE EDUCACIÓN"/>
    <s v="0011 - CENTRO DE ATENCIÓN INTEGRAL PARA LA DISCAPACIDAD (CAID)"/>
    <s v="4 - SERVICIOS SOCIALES"/>
    <s v="4.2 - Salud"/>
    <s v="4.2.98 - Investigación y desarrollo relacionados con la salud"/>
    <s v="2.2 - CONTRATACIÓN DE SERVICIOS"/>
    <s v="2.2.6 - SEGUROS"/>
    <s v="N"/>
    <s v="00 - N/A"/>
    <s v="10 - FONDO GENERAL"/>
    <s v="99 - MULTIPROVINCIAL"/>
    <s v="(blank)"/>
    <n v="650000"/>
    <n v="30641.52"/>
  </r>
  <r>
    <s v="2026"/>
    <x v="0"/>
    <x v="0"/>
    <x v="0"/>
    <x v="0"/>
    <s v="2 - Poder Ejecutivo"/>
    <s v="0206 - MINISTERIO DE EDUCACIÓN"/>
    <s v="0011 - CENTRO DE ATENCIÓN INTEGRAL PARA LA DISCAPACIDAD (CAID)"/>
    <s v="4 - SERVICIOS SOCIALES"/>
    <s v="4.2 - Salud"/>
    <s v="4.2.98 - Investigación y desarrollo relacionados con la salud"/>
    <s v="2.3 - MATERIALES Y SUMINISTROS"/>
    <s v="2.3.3 - PAPEL, CARTÓN E IMPRESOS"/>
    <s v="N"/>
    <s v="00 - N/A"/>
    <s v="10 - FONDO GENERAL"/>
    <s v="99 - MULTIPROVINCIAL"/>
    <s v="(blank)"/>
    <n v="3000000"/>
    <n v="0"/>
  </r>
  <r>
    <s v="2026"/>
    <x v="0"/>
    <x v="0"/>
    <x v="0"/>
    <x v="0"/>
    <s v="2 - Poder Ejecutivo"/>
    <s v="0206 - MINISTERIO DE EDUCACIÓN"/>
    <s v="0011 - CENTRO DE ATENCIÓN INTEGRAL PARA LA DISCAPACIDAD (CAID)"/>
    <s v="4 - SERVICIOS SOCIALES"/>
    <s v="4.2 - Salud"/>
    <s v="4.2.98 - Investigación y desarrollo relacionados con la salud"/>
    <s v="2.3 - MATERIALES Y SUMINISTROS"/>
    <s v="2.3.4 - PRODUCTOS FARMACÉUTICOS"/>
    <s v="N"/>
    <s v="00 - N/A"/>
    <s v="10 - FONDO GENERAL"/>
    <s v="99 - MULTIPROVINCIAL"/>
    <s v="(blank)"/>
    <n v="500000"/>
    <n v="330268.40999999997"/>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99 - MULTIPROVINCIAL"/>
    <s v="(blank)"/>
    <n v="374287516"/>
    <n v="59164665.57"/>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99 - MULTIPROVINCIAL"/>
    <s v="(blank)"/>
    <n v="62643546"/>
    <n v="3391000"/>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99 - MULTIPROVINCIAL"/>
    <s v="(blank)"/>
    <n v="360000"/>
    <n v="0"/>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99 - MULTIPROVINCIAL"/>
    <s v="(blank)"/>
    <n v="61940309"/>
    <n v="8979367.1199999992"/>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99 - MULTIPROVINCIAL"/>
    <s v="(blank)"/>
    <n v="34604864"/>
    <n v="7467760.8399999999"/>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99 - MULTIPROVINCIAL"/>
    <s v="(blank)"/>
    <n v="2366000"/>
    <n v="77830.22"/>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99 - MULTIPROVINCIAL"/>
    <s v="(blank)"/>
    <n v="1400000"/>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99 - MULTIPROVINCIAL"/>
    <s v="(blank)"/>
    <n v="200000"/>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20 - FONDOS CON DESTINO ESPECÍFICO"/>
    <s v="99 - MULTIPROVINCIAL"/>
    <s v="(blank)"/>
    <n v="500000"/>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99 - MULTIPROVINCIAL"/>
    <s v="(blank)"/>
    <n v="5500000"/>
    <n v="224807.89"/>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99 - MULTIPROVINCIAL"/>
    <s v="(blank)"/>
    <n v="6150000"/>
    <n v="1743955.4300000002"/>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99 - MULTIPROVINCIAL"/>
    <s v="(blank)"/>
    <n v="14550000"/>
    <n v="1375054.88"/>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99 - MULTIPROVINCIAL"/>
    <s v="(blank)"/>
    <n v="184686478"/>
    <n v="636021.97"/>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99 - MULTIPROVINCIAL"/>
    <s v="(blank)"/>
    <n v="4000000"/>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99 - MULTIPROVINCIAL"/>
    <s v="(blank)"/>
    <n v="18408209"/>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99 - MULTIPROVINCIAL"/>
    <s v="(blank)"/>
    <n v="6000000"/>
    <n v="1590861.81"/>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99 - MULTIPROVINCIAL"/>
    <s v="(blank)"/>
    <n v="5700000"/>
    <n v="260197.43"/>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99 - MULTIPROVINCIAL"/>
    <s v="(blank)"/>
    <n v="2580673"/>
    <n v="0"/>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99 - MULTIPROVINCIAL"/>
    <s v="(blank)"/>
    <n v="610000"/>
    <n v="793583.43"/>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99 - MULTIPROVINCIAL"/>
    <s v="(blank)"/>
    <n v="1100000"/>
    <n v="15257.4"/>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99 - MULTIPROVINCIAL"/>
    <s v="(blank)"/>
    <n v="2600000"/>
    <n v="257032.22"/>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99 - MULTIPROVINCIAL"/>
    <s v="(blank)"/>
    <n v="13294000"/>
    <n v="1031617.1400000001"/>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99 - MULTIPROVINCIAL"/>
    <s v="(blank)"/>
    <n v="30608209"/>
    <n v="1875802.5100000002"/>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99 - MULTIPROVINCIAL"/>
    <s v="(blank)"/>
    <n v="106135732"/>
    <n v="15879113.719999999"/>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99 - MULTIPROVINCIAL"/>
    <s v="(blank)"/>
    <n v="14935458"/>
    <n v="0"/>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99 - MULTIPROVINCIAL"/>
    <s v="(blank)"/>
    <n v="14921455"/>
    <n v="2430720.5100000002"/>
  </r>
  <r>
    <s v="2026"/>
    <x v="0"/>
    <x v="0"/>
    <x v="0"/>
    <x v="0"/>
    <s v="2 - Poder Ejecutivo"/>
    <s v="0206 - MINISTERIO DE EDUCACIÓN"/>
    <s v="0011 - CENTRO DE ATENCIÓN INTEGRAL PARA LA DISCAPACIDAD (CAID)"/>
    <s v="4 - SERVICIOS SOCIALES"/>
    <s v="4.4 - Educación"/>
    <s v="4.4.09 - Enseñanza no atribuible a ningún nivel"/>
    <s v="2.2 - CONTRATACIÓN DE SERVICIOS"/>
    <s v="2.2.6 - SEGUROS"/>
    <s v="N"/>
    <s v="00 - N/A"/>
    <s v="10 - FONDO GENERAL"/>
    <s v="99 - MULTIPROVINCIAL"/>
    <s v="(blank)"/>
    <n v="1000000"/>
    <n v="66249.52"/>
  </r>
  <r>
    <s v="2026"/>
    <x v="0"/>
    <x v="0"/>
    <x v="0"/>
    <x v="0"/>
    <s v="2 - Poder Ejecutivo"/>
    <s v="0206 - MINISTERIO DE EDUCACIÓN"/>
    <s v="0011 - CENTRO DE ATENCIÓN INTEGRAL PARA LA DISCAPACIDAD (CAID)"/>
    <s v="4 - SERVICIOS SOCIALES"/>
    <s v="4.4 - Educación"/>
    <s v="4.4.09 - Enseñanza no atribuible a ningún nivel"/>
    <s v="2.2 - CONTRATACIÓN DE SERVICIOS"/>
    <s v="2.2.8 - OTROS SERVICIOS NO INCLUIDOS EN CONCEPTOS ANTERIORES"/>
    <s v="N"/>
    <s v="00 - N/A"/>
    <s v="20 - FONDOS CON DESTINO ESPECÍFICO"/>
    <s v="99 - MULTIPROVINCIAL"/>
    <s v="(blank)"/>
    <n v="2000000"/>
    <n v="60000"/>
  </r>
  <r>
    <s v="2026"/>
    <x v="0"/>
    <x v="0"/>
    <x v="0"/>
    <x v="0"/>
    <s v="2 - Poder Ejecutivo"/>
    <s v="0206 - MINISTERIO DE EDUCACIÓN"/>
    <s v="0011 - CENTRO DE ATENCIÓN INTEGRAL PARA LA DISCAPACIDAD (CAID)"/>
    <s v="4 - SERVICIOS SOCIALES"/>
    <s v="4.4 - Educación"/>
    <s v="4.4.09 - Enseñanza no atribuible a ningún nivel"/>
    <s v="2.3 - MATERIALES Y SUMINISTROS"/>
    <s v="2.3.3 - PAPEL, CARTÓN E IMPRESOS"/>
    <s v="N"/>
    <s v="00 - N/A"/>
    <s v="10 - FONDO GENERAL"/>
    <s v="99 - MULTIPROVINCIAL"/>
    <s v="(blank)"/>
    <n v="50000"/>
    <n v="0"/>
  </r>
  <r>
    <s v="2026"/>
    <x v="0"/>
    <x v="0"/>
    <x v="0"/>
    <x v="0"/>
    <s v="2 - Poder Ejecutivo"/>
    <s v="0206 - MINISTERIO DE EDUCACIÓN"/>
    <s v="0011 - CENTRO DE ATENCIÓN INTEGRAL PARA LA DISCAPACIDAD (CAID)"/>
    <s v="4 - SERVICIOS SOCIALES"/>
    <s v="4.4 - Educación"/>
    <s v="4.4.09 - Enseñanza no atribuible a ningún nivel"/>
    <s v="2.3 - MATERIALES Y SUMINISTROS"/>
    <s v="2.3.9 - PRODUCTOS Y ÚTILES VARIOS"/>
    <s v="N"/>
    <s v="00 - N/A"/>
    <s v="10 - FONDO GENERAL"/>
    <s v="99 - MULTIPROVINCIAL"/>
    <s v="(blank)"/>
    <n v="1000000"/>
    <n v="241416.35"/>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99 - MULTIPROVINCIAL"/>
    <s v="(blank)"/>
    <n v="815964010"/>
    <n v="130152642.42999999"/>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99 - MULTIPROVINCIAL"/>
    <s v="(blank)"/>
    <n v="124483690"/>
    <n v="1341274.44"/>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99 - MULTIPROVINCIAL"/>
    <s v="(blank)"/>
    <n v="750000"/>
    <n v="0"/>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99 - MULTIPROVINCIAL"/>
    <s v="(blank)"/>
    <n v="108042420"/>
    <n v="19959563.350000001"/>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99 - MULTIPROVINCIAL"/>
    <s v="(blank)"/>
    <n v="23937500"/>
    <n v="1779853.9000000001"/>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2 - PUBLICIDAD, IMPRESIÓN Y ENCUADERNACIÓN"/>
    <s v="N"/>
    <s v="00 - N/A"/>
    <s v="10 - FONDO GENERAL"/>
    <s v="99 - MULTIPROVINCIAL"/>
    <s v="(blank)"/>
    <n v="20238100"/>
    <n v="189020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3 - VIÁTICOS"/>
    <s v="N"/>
    <s v="00 - N/A"/>
    <s v="10 - FONDO GENERAL"/>
    <s v="99 - MULTIPROVINCIAL"/>
    <s v="(blank)"/>
    <n v="44029700"/>
    <n v="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99 - MULTIPROVINCIAL"/>
    <s v="(blank)"/>
    <n v="1249150"/>
    <n v="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99 - MULTIPROVINCIAL"/>
    <s v="(blank)"/>
    <n v="126792078"/>
    <n v="19486583.199999999"/>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99 - MULTIPROVINCIAL"/>
    <s v="(blank)"/>
    <n v="4050000"/>
    <n v="761825.92999999993"/>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blank)"/>
    <n v="419750"/>
    <n v="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99 - MULTIPROVINCIAL"/>
    <s v="(blank)"/>
    <n v="634638039"/>
    <n v="208270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9 - OTRAS CONTRATACIONES DE SERVICIOS"/>
    <s v="N"/>
    <s v="00 - N/A"/>
    <s v="10 - FONDO GENERAL"/>
    <s v="99 - MULTIPROVINCIAL"/>
    <s v="(blank)"/>
    <n v="2937782"/>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99 - MULTIPROVINCIAL"/>
    <s v="(blank)"/>
    <n v="1545200"/>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2 - TEXTILES Y VESTUARIOS"/>
    <s v="N"/>
    <s v="00 - N/A"/>
    <s v="10 - FONDO GENERAL"/>
    <s v="99 - MULTIPROVINCIAL"/>
    <s v="(blank)"/>
    <n v="6804351"/>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3 - PAPEL, CARTÓN E IMPRESOS"/>
    <s v="N"/>
    <s v="00 - N/A"/>
    <s v="10 - FONDO GENERAL"/>
    <s v="99 - MULTIPROVINCIAL"/>
    <s v="(blank)"/>
    <n v="1299982"/>
    <n v="561722"/>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4 - PRODUCTOS FARMACÉUTICOS"/>
    <s v="N"/>
    <s v="00 - N/A"/>
    <s v="10 - FONDO GENERAL"/>
    <s v="99 - MULTIPROVINCIAL"/>
    <s v="(blank)"/>
    <n v="17325"/>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5 - CUERO, CAUCHO Y PLÁSTICO"/>
    <s v="N"/>
    <s v="00 - N/A"/>
    <s v="10 - FONDO GENERAL"/>
    <s v="99 - MULTIPROVINCIAL"/>
    <s v="(blank)"/>
    <n v="1312939"/>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6 - PRODUCTOS DE MINERALES, METÁLICOS Y NO METÁLICOS"/>
    <s v="N"/>
    <s v="00 - N/A"/>
    <s v="10 - FONDO GENERAL"/>
    <s v="99 - MULTIPROVINCIAL"/>
    <s v="(blank)"/>
    <n v="4325183"/>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99 - MULTIPROVINCIAL"/>
    <s v="(blank)"/>
    <n v="243863366"/>
    <n v="859370.4"/>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9 - PRODUCTOS Y ÚTILES VARIOS"/>
    <s v="N"/>
    <s v="00 - N/A"/>
    <s v="10 - FONDO GENERAL"/>
    <s v="99 - MULTIPROVINCIAL"/>
    <s v="(blank)"/>
    <n v="33396458"/>
    <n v="2030629.3399999999"/>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blank)"/>
    <n v="5460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99 - MULTIPROVINCIAL"/>
    <s v="(blank)"/>
    <n v="4344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4 - TRANSPORTE Y ALMACENAJE"/>
    <s v="N"/>
    <s v="00 - N/A"/>
    <s v="10 - FONDO GENERAL"/>
    <s v="99 - MULTIPROVINCIAL"/>
    <s v="(blank)"/>
    <n v="3360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65176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26160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10 - FONDO GENERAL"/>
    <s v="99 - MULTIPROVINCIAL"/>
    <s v="(blank)"/>
    <n v="25000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2 - PUBLICIDAD, IMPRESIÓN Y ENCUADERNACIÓN"/>
    <s v="N"/>
    <s v="00 - N/A"/>
    <s v="10 - FONDO GENERAL"/>
    <s v="99 - MULTIPROVINCIAL"/>
    <s v="(blank)"/>
    <n v="16632"/>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3 - VIÁTICOS"/>
    <s v="N"/>
    <s v="00 - N/A"/>
    <s v="10 - FONDO GENERAL"/>
    <s v="99 - MULTIPROVINCIAL"/>
    <s v="(blank)"/>
    <n v="602067"/>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blank)"/>
    <n v="208839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9 - OTRAS CONTRATACIONES DE SERVICIOS"/>
    <s v="N"/>
    <s v="00 - N/A"/>
    <s v="10 - FONDO GENERAL"/>
    <s v="99 - MULTIPROVINCIAL"/>
    <s v="(blank)"/>
    <n v="1396395"/>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3 - MATERIALES Y SUMINISTROS"/>
    <s v="2.3.2 - TEXTILES Y VESTUARIOS"/>
    <s v="N"/>
    <s v="00 - N/A"/>
    <s v="10 - FONDO GENERAL"/>
    <s v="99 - MULTIPROVINCIAL"/>
    <s v="(blank)"/>
    <n v="41580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3 - MATERIALES Y SUMINISTROS"/>
    <s v="2.3.4 - PRODUCTOS FARMACÉUTICOS"/>
    <s v="N"/>
    <s v="00 - N/A"/>
    <s v="10 - FONDO GENERAL"/>
    <s v="99 - MULTIPROVINCIAL"/>
    <s v="(blank)"/>
    <n v="3395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99 - MULTIPROVINCIAL"/>
    <s v="(blank)"/>
    <n v="931212"/>
    <n v="60180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99 - MULTIPROVINCIAL"/>
    <s v="(blank)"/>
    <n v="117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99 - MULTIPROVINCIAL"/>
    <s v="(blank)"/>
    <n v="114029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99 - MULTIPROVINCIAL"/>
    <s v="(blank)"/>
    <n v="180376933"/>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99 - MULTIPROVINCIAL"/>
    <s v="(blank)"/>
    <n v="180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6 - SEGUROS"/>
    <s v="N"/>
    <s v="00 - N/A"/>
    <s v="10 - FONDO GENERAL"/>
    <s v="99 - MULTIPROVINCIAL"/>
    <s v="(blank)"/>
    <n v="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99 - MULTIPROVINCIAL"/>
    <s v="(blank)"/>
    <n v="168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99 - MULTIPROVINCIAL"/>
    <s v="(blank)"/>
    <n v="239561427"/>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99 - MULTIPROVINCIAL"/>
    <s v="(blank)"/>
    <n v="6406993"/>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99 - MULTIPROVINCIAL"/>
    <s v="(blank)"/>
    <n v="2600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99 - MULTIPROVINCIAL"/>
    <s v="(blank)"/>
    <n v="855248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99 - MULTIPROVINCIAL"/>
    <s v="(blank)"/>
    <n v="33552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99 - MULTIPROVINCIAL"/>
    <s v="(blank)"/>
    <n v="507596925"/>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99 - MULTIPROVINCIAL"/>
    <s v="(blank)"/>
    <n v="15162785"/>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99 - MULTIPROVINCIAL"/>
    <s v="(blank)"/>
    <n v="122449637"/>
    <n v="0"/>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2 - CONTRATACIÓN DE SERVICIOS"/>
    <s v="2.2.3 - VIÁTICOS"/>
    <s v="N"/>
    <s v="00 - N/A"/>
    <s v="10 - FONDO GENERAL"/>
    <s v="99 - MULTIPROVINCIAL"/>
    <s v="(blank)"/>
    <n v="2318400"/>
    <n v="71540"/>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3 - MATERIALES Y SUMINISTROS"/>
    <s v="2.3.2 - TEXTILES Y VESTUARIOS"/>
    <s v="N"/>
    <s v="00 - N/A"/>
    <s v="10 - FONDO GENERAL"/>
    <s v="99 - MULTIPROVINCIAL"/>
    <s v="(blank)"/>
    <n v="250000"/>
    <n v="0"/>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3 - MATERIALES Y SUMINISTROS"/>
    <s v="2.3.7 - COMBUSTIBLES, LUBRICANTES, PRODUCTOS QUÍMICOS Y CONEXOS"/>
    <s v="N"/>
    <s v="00 - N/A"/>
    <s v="10 - FONDO GENERAL"/>
    <s v="99 - MULTIPROVINCIAL"/>
    <s v="(blank)"/>
    <n v="1440000"/>
    <n v="0"/>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99 - MULTIPROVINCIAL"/>
    <s v="(blank)"/>
    <n v="4685406921"/>
    <n v="701513692.47000003"/>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99 - MULTIPROVINCIAL"/>
    <s v="(blank)"/>
    <n v="968808201"/>
    <n v="22882813.380000003"/>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99 - MULTIPROVINCIAL"/>
    <s v="(blank)"/>
    <n v="678218824"/>
    <n v="106167706.65000001"/>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99 - MULTIPROVINCIAL"/>
    <s v="(blank)"/>
    <n v="297266232"/>
    <n v="37996972.88000001"/>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20 - FONDOS CON DESTINO ESPECÍFICO"/>
    <s v="99 - MULTIPROVINCIAL"/>
    <s v="(blank)"/>
    <n v="2000000"/>
    <n v="281233.32"/>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99 - MULTIPROVINCIAL"/>
    <s v="(blank)"/>
    <n v="161048390"/>
    <n v="233345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20 - FONDOS CON DESTINO ESPECÍFICO"/>
    <s v="99 - MULTIPROVINCIAL"/>
    <s v="(blank)"/>
    <n v="20447546"/>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99 - MULTIPROVINCIAL"/>
    <s v="(blank)"/>
    <n v="110626100"/>
    <n v="669296.17999999993"/>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20 - FONDOS CON DESTINO ESPECÍFICO"/>
    <s v="99 - MULTIPROVINCIAL"/>
    <s v="(blank)"/>
    <n v="9027900"/>
    <n v="120062.5"/>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99 - MULTIPROVINCIAL"/>
    <s v="(blank)"/>
    <n v="73666247"/>
    <n v="7276162.4700000007"/>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20 - FONDOS CON DESTINO ESPECÍFICO"/>
    <s v="99 - MULTIPROVINCIAL"/>
    <s v="(blank)"/>
    <n v="753714"/>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99 - MULTIPROVINCIAL"/>
    <s v="(blank)"/>
    <n v="119710204"/>
    <n v="2295357.42"/>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20 - FONDOS CON DESTINO ESPECÍFICO"/>
    <s v="99 - MULTIPROVINCIAL"/>
    <s v="(blank)"/>
    <n v="2002550"/>
    <n v="28320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99 - MULTIPROVINCIAL"/>
    <s v="(blank)"/>
    <n v="90850004"/>
    <n v="5022732"/>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99 - MULTIPROVINCIAL"/>
    <s v="(blank)"/>
    <n v="50259359"/>
    <n v="1716495.4700000002"/>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20 - FONDOS CON DESTINO ESPECÍFICO"/>
    <s v="99 - MULTIPROVINCIAL"/>
    <s v="(blank)"/>
    <n v="15690000"/>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99 - MULTIPROVINCIAL"/>
    <s v="(blank)"/>
    <n v="224956311"/>
    <n v="6667709.79"/>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99 - MULTIPROVINCIAL"/>
    <s v="(blank)"/>
    <n v="76303044"/>
    <n v="107700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99 - MULTIPROVINCIAL"/>
    <s v="(blank)"/>
    <n v="107633096"/>
    <n v="5043651.95"/>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99 - MULTIPROVINCIAL"/>
    <s v="(blank)"/>
    <n v="103764420"/>
    <n v="9658577.3100000005"/>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50 - CRÉDITO INTERNO"/>
    <s v="99 - MULTIPROVINCIAL"/>
    <s v="(blank)"/>
    <n v="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99 - MULTIPROVINCIAL"/>
    <s v="(blank)"/>
    <n v="52569575"/>
    <n v="3000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20 - FONDOS CON DESTINO ESPECÍFICO"/>
    <s v="99 - MULTIPROVINCIAL"/>
    <s v="(blank)"/>
    <n v="260892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99 - MULTIPROVINCIAL"/>
    <s v="(blank)"/>
    <n v="41479170"/>
    <n v="6437909"/>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20 - FONDOS CON DESTINO ESPECÍFICO"/>
    <s v="99 - MULTIPROVINCIAL"/>
    <s v="(blank)"/>
    <n v="813988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99 - MULTIPROVINCIAL"/>
    <s v="(blank)"/>
    <n v="13957011"/>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20 - FONDOS CON DESTINO ESPECÍFICO"/>
    <s v="99 - MULTIPROVINCIAL"/>
    <s v="(blank)"/>
    <n v="936925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99 - MULTIPROVINCIAL"/>
    <s v="(blank)"/>
    <n v="1386877094"/>
    <n v="5834807.1200000001"/>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20 - FONDOS CON DESTINO ESPECÍFICO"/>
    <s v="99 - MULTIPROVINCIAL"/>
    <s v="(blank)"/>
    <n v="5456421"/>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99 - MULTIPROVINCIAL"/>
    <s v="(blank)"/>
    <n v="16463302"/>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99 - MULTIPROVINCIAL"/>
    <s v="(blank)"/>
    <n v="5592715"/>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99 - MULTIPROVINCIAL"/>
    <s v="(blank)"/>
    <n v="8614207"/>
    <n v="296160.58999999997"/>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20 - FONDOS CON DESTINO ESPECÍFICO"/>
    <s v="99 - MULTIPROVINCIAL"/>
    <s v="(blank)"/>
    <n v="62000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99 - MULTIPROVINCIAL"/>
    <s v="(blank)"/>
    <n v="692579008"/>
    <n v="371639.74"/>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20 - FONDOS CON DESTINO ESPECÍFICO"/>
    <s v="99 - MULTIPROVINCIAL"/>
    <s v="(blank)"/>
    <n v="26918449"/>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50 - CRÉDITO INTERNO"/>
    <s v="99 - MULTIPROVINCIAL"/>
    <s v="(blank)"/>
    <n v="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99 - MULTIPROVINCIAL"/>
    <s v="(blank)"/>
    <n v="129566601"/>
    <n v="2999235.3400000003"/>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99 - MULTIPROVINCIAL"/>
    <s v="(blank)"/>
    <n v="24843541"/>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50 - CRÉDITO INTERNO"/>
    <s v="99 - MULTIPROVINCIAL"/>
    <s v="(blank)"/>
    <n v="0"/>
    <n v="0"/>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99 - MULTIPROVINCIAL"/>
    <s v="(blank)"/>
    <n v="116172198"/>
    <n v="22832889.41"/>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99 - MULTIPROVINCIAL"/>
    <s v="(blank)"/>
    <n v="18918000"/>
    <n v="265000"/>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99 - MULTIPROVINCIAL"/>
    <s v="(blank)"/>
    <n v="15562498"/>
    <n v="3367732.33"/>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99 - MULTIPROVINCIAL"/>
    <s v="(blank)"/>
    <n v="8403000"/>
    <n v="716493.74999999988"/>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99 - MULTIPROVINCIAL"/>
    <s v="(blank)"/>
    <n v="40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3 - VIÁTICOS"/>
    <s v="N"/>
    <s v="00 - N/A"/>
    <s v="10 - FONDO GENERAL"/>
    <s v="99 - MULTIPROVINCIAL"/>
    <s v="(blank)"/>
    <n v="50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4 - TRANSPORTE Y ALMACENAJE"/>
    <s v="N"/>
    <s v="00 - N/A"/>
    <s v="10 - FONDO GENERAL"/>
    <s v="99 - MULTIPROVINCIAL"/>
    <s v="(blank)"/>
    <n v="45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99 - MULTIPROVINCIAL"/>
    <s v="(blank)"/>
    <n v="385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99 - MULTIPROVINCIAL"/>
    <s v="(blank)"/>
    <n v="240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99 - MULTIPROVINCIAL"/>
    <s v="(blank)"/>
    <n v="337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99 - MULTIPROVINCIAL"/>
    <s v="(blank)"/>
    <n v="126500092"/>
    <n v="8400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99 - MULTIPROVINCIAL"/>
    <s v="(blank)"/>
    <n v="240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99 - MULTIPROVINCIAL"/>
    <s v="(blank)"/>
    <n v="250000"/>
    <n v="27353.7"/>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99 - MULTIPROVINCIAL"/>
    <s v="(blank)"/>
    <n v="25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99 - MULTIPROVINCIAL"/>
    <s v="(blank)"/>
    <n v="60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99 - MULTIPROVINCIAL"/>
    <s v="(blank)"/>
    <n v="7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99 - MULTIPROVINCIAL"/>
    <s v="(blank)"/>
    <n v="40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99 - MULTIPROVINCIAL"/>
    <s v="(blank)"/>
    <n v="1000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99 - MULTIPROVINCIAL"/>
    <s v="(blank)"/>
    <n v="2680000"/>
    <n v="16560.12"/>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99 - MULTIPROVINCIAL"/>
    <s v="(blank)"/>
    <n v="986182840"/>
    <n v="133347844.33"/>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99 - MULTIPROVINCIAL"/>
    <s v="(blank)"/>
    <n v="174701524"/>
    <n v="5466640"/>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99 - MULTIPROVINCIAL"/>
    <s v="(blank)"/>
    <n v="137583730"/>
    <n v="20337654.219999999"/>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99 - MULTIPROVINCIAL"/>
    <s v="(blank)"/>
    <n v="104650000"/>
    <n v="13429806.300000001"/>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99 - MULTIPROVINCIAL"/>
    <s v="(blank)"/>
    <n v="3850000"/>
    <n v="292787.5"/>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99 - MULTIPROVINCIAL"/>
    <s v="(blank)"/>
    <n v="11000000"/>
    <n v="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99 - MULTIPROVINCIAL"/>
    <s v="(blank)"/>
    <n v="3700000"/>
    <n v="125000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99 - MULTIPROVINCIAL"/>
    <s v="(blank)"/>
    <n v="179270172"/>
    <n v="5316290.91"/>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99 - MULTIPROVINCIAL"/>
    <s v="(blank)"/>
    <n v="47950460"/>
    <n v="592217.96"/>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99 - MULTIPROVINCIAL"/>
    <s v="(blank)"/>
    <n v="22230000"/>
    <n v="1352323.9"/>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99 - MULTIPROVINCIAL"/>
    <s v="(blank)"/>
    <n v="65661983"/>
    <n v="617750.96"/>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99 - MULTIPROVINCIAL"/>
    <s v="(blank)"/>
    <n v="77403065"/>
    <n v="5139827.4800000004"/>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99 - MULTIPROVINCIAL"/>
    <s v="(blank)"/>
    <n v="4974284"/>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99 - MULTIPROVINCIAL"/>
    <s v="(blank)"/>
    <n v="3550000"/>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99 - MULTIPROVINCIAL"/>
    <s v="(blank)"/>
    <n v="11951001"/>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99 - MULTIPROVINCIAL"/>
    <s v="(blank)"/>
    <n v="12482609238"/>
    <n v="192282359.93000001"/>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99 - MULTIPROVINCIAL"/>
    <s v="(blank)"/>
    <n v="318000000"/>
    <n v="970600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99 - MULTIPROVINCIAL"/>
    <s v="(blank)"/>
    <n v="7074000"/>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99 - MULTIPROVINCIAL"/>
    <s v="(blank)"/>
    <n v="1838711"/>
    <n v="19562.43"/>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99 - MULTIPROVINCIAL"/>
    <s v="(blank)"/>
    <n v="379303214"/>
    <n v="10739442.26"/>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99 - MULTIPROVINCIAL"/>
    <s v="(blank)"/>
    <n v="1604606829"/>
    <n v="86431462.939999983"/>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99 - MULTIPROVINCIAL"/>
    <s v="(blank)"/>
    <n v="250040450"/>
    <n v="36609799.179999992"/>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99 - MULTIPROVINCIAL"/>
    <s v="(blank)"/>
    <n v="20000000"/>
    <n v="1130658.52"/>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99 - MULTIPROVINCIAL"/>
    <s v="(blank)"/>
    <n v="37471777"/>
    <n v="1286319.21"/>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99 - MULTIPROVINCIAL"/>
    <s v="(blank)"/>
    <n v="33194606"/>
    <n v="5600429.8300000001"/>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99 - MULTIPROVINCIAL"/>
    <s v="(blank)"/>
    <n v="23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99 - MULTIPROVINCIAL"/>
    <s v="(blank)"/>
    <n v="12200000"/>
    <n v="2350644.75"/>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99 - MULTIPROVINCIAL"/>
    <s v="(blank)"/>
    <n v="13850000"/>
    <n v="782295.7"/>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99 - MULTIPROVINCIAL"/>
    <s v="(blank)"/>
    <n v="9500000"/>
    <n v="801639.4"/>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99 - MULTIPROVINCIAL"/>
    <s v="(blank)"/>
    <n v="1400000"/>
    <n v="214039.38"/>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99 - MULTIPROVINCIAL"/>
    <s v="(blank)"/>
    <n v="394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99 - MULTIPROVINCIAL"/>
    <s v="(blank)"/>
    <n v="3700000"/>
    <n v="196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99 - MULTIPROVINCIAL"/>
    <s v="(blank)"/>
    <n v="68700000"/>
    <n v="357189.8"/>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99 - MULTIPROVINCIAL"/>
    <s v="(blank)"/>
    <n v="56600000"/>
    <n v="6926089.1400000006"/>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99 - MULTIPROVINCIAL"/>
    <s v="(blank)"/>
    <n v="14200000"/>
    <n v="485751.62"/>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1 - ALIMENTOS Y PRODUCTOS AGROFORESTALES"/>
    <s v="N"/>
    <s v="00 - N/A"/>
    <s v="20 - FONDOS CON DESTINO ESPECÍFICO"/>
    <s v="99 - MULTIPROVINCIAL"/>
    <s v="(blank)"/>
    <n v="5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99 - MULTIPROVINCIAL"/>
    <s v="(blank)"/>
    <n v="405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99 - MULTIPROVINCIAL"/>
    <s v="(blank)"/>
    <n v="4940500"/>
    <n v="22125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4 - PRODUCTOS FARMACÉUTICOS"/>
    <s v="N"/>
    <s v="00 - N/A"/>
    <s v="20 - FONDOS CON DESTINO ESPECÍFICO"/>
    <s v="99 - MULTIPROVINCIAL"/>
    <s v="(blank)"/>
    <n v="1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99 - MULTIPROVINCIAL"/>
    <s v="(blank)"/>
    <n v="16705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99 - MULTIPROVINCIAL"/>
    <s v="(blank)"/>
    <n v="855000"/>
    <n v="51094"/>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10 - FONDO GENERAL"/>
    <s v="99 - MULTIPROVINCIAL"/>
    <s v="(blank)"/>
    <n v="11747969"/>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99 - MULTIPROVINCIAL"/>
    <s v="(blank)"/>
    <n v="12215000"/>
    <n v="5714740.4399999995"/>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99 - MULTIPROVINCIAL"/>
    <s v="(blank)"/>
    <n v="24510910"/>
    <n v="485915.74000000005"/>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blank)"/>
    <n v="1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2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4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blank)"/>
    <n v="35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99 - MULTIPROVINCIAL"/>
    <s v="(blank)"/>
    <n v="4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99 - MULTIPROVINCIAL"/>
    <s v="(blank)"/>
    <n v="0"/>
    <n v="56050"/>
  </r>
  <r>
    <s v="2026"/>
    <x v="0"/>
    <x v="0"/>
    <x v="0"/>
    <x v="0"/>
    <s v="2 - Poder Ejecutivo"/>
    <s v="0208 - MINISTERIO DE DEPORTES Y RECREACIÓN"/>
    <s v="0001 - MINISTERIO DE DEPORTES Y RECREACIÓN"/>
    <s v="1 - SERVICIOS  GENERALES"/>
    <s v="1.3 - Defensa nacional"/>
    <s v="1.3.06 - Reducción del riesgo de desastres no climáticos"/>
    <s v="2.2 - CONTRATACIÓN DE SERVICIOS"/>
    <s v="2.2.8 - OTROS SERVICIOS NO INCLUIDOS EN CONCEPTOS ANTERIORES"/>
    <s v="N"/>
    <s v="00 - N/A"/>
    <s v="10 - FONDO GENERAL"/>
    <s v="99 - MULTIPROVINCIAL"/>
    <s v="(blank)"/>
    <n v="500000"/>
    <n v="0"/>
  </r>
  <r>
    <s v="2026"/>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99 - MULTIPROVINCIAL"/>
    <s v="(blank)"/>
    <n v="500000"/>
    <n v="0"/>
  </r>
  <r>
    <s v="2026"/>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99 - MULTIPROVINCIAL"/>
    <s v="(blank)"/>
    <n v="3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99 - MULTIPROVINCIAL"/>
    <s v="(blank)"/>
    <n v="42339407"/>
    <n v="9950495.7199999988"/>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99 - MULTIPROVINCIAL"/>
    <s v="(blank)"/>
    <n v="9800000"/>
    <n v="1522711.41"/>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99 - MULTIPROVINCIAL"/>
    <s v="(blank)"/>
    <n v="10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99 - MULTIPROVINCIAL"/>
    <s v="(blank)"/>
    <n v="10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99 - MULTIPROVINCIAL"/>
    <s v="(blank)"/>
    <n v="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99 - MULTIPROVINCIAL"/>
    <s v="(blank)"/>
    <n v="10000000"/>
    <n v="1675664.56"/>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99 - MULTIPROVINCIAL"/>
    <s v="(blank)"/>
    <n v="150000000"/>
    <n v="16104253.189999999"/>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99 - MULTIPROVINCIAL"/>
    <s v="(blank)"/>
    <n v="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99 - MULTIPROVINCIAL"/>
    <s v="(blank)"/>
    <n v="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99 - MULTIPROVINCIAL"/>
    <s v="(blank)"/>
    <n v="5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99 - MULTIPROVINCIAL"/>
    <s v="(blank)"/>
    <n v="65200000"/>
    <n v="7262345.6100000013"/>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99 - MULTIPROVINCIAL"/>
    <s v="(blank)"/>
    <n v="9140000"/>
    <n v="1109879.72"/>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99 - MULTIPROVINCIAL"/>
    <s v="(blank)"/>
    <n v="10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99 - MULTIPROVINCIAL"/>
    <s v="(blank)"/>
    <n v="11000000"/>
    <n v="307087.62"/>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99 - MULTIPROVINCIAL"/>
    <s v="(blank)"/>
    <n v="25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99 - MULTIPROVINCIAL"/>
    <s v="(blank)"/>
    <n v="206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99 - MULTIPROVINCIAL"/>
    <s v="(blank)"/>
    <n v="5850000"/>
    <n v="298395"/>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99 - MULTIPROVINCIAL"/>
    <s v="(blank)"/>
    <n v="5750000"/>
    <n v="539042.65"/>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99 - MULTIPROVINCIAL"/>
    <s v="(blank)"/>
    <n v="21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99 - MULTIPROVINCIAL"/>
    <s v="(blank)"/>
    <n v="77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99 - MULTIPROVINCIAL"/>
    <s v="(blank)"/>
    <n v="75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99 - MULTIPROVINCIAL"/>
    <s v="(blank)"/>
    <n v="2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99 - MULTIPROVINCIAL"/>
    <s v="(blank)"/>
    <n v="1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99 - MULTIPROVINCIAL"/>
    <s v="(blank)"/>
    <n v="11673665"/>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99 - MULTIPROVINCIAL"/>
    <s v="(blank)"/>
    <n v="807760593"/>
    <n v="117357263.1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99 - MULTIPROVINCIAL"/>
    <s v="(blank)"/>
    <n v="200400000"/>
    <n v="9251180.1400000006"/>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99 - MULTIPROVINCIAL"/>
    <s v="(blank)"/>
    <n v="10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99 - MULTIPROVINCIAL"/>
    <s v="(blank)"/>
    <n v="106670000"/>
    <n v="17581041.889999997"/>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99 - MULTIPROVINCIAL"/>
    <s v="(blank)"/>
    <n v="244200000"/>
    <n v="39705951.430000007"/>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99 - MULTIPROVINCIAL"/>
    <s v="(blank)"/>
    <n v="42500000"/>
    <n v="648798.81000000006"/>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99 - MULTIPROVINCIAL"/>
    <s v="(blank)"/>
    <n v="11500000"/>
    <n v="412910.74"/>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99 - MULTIPROVINCIAL"/>
    <s v="(blank)"/>
    <n v="2600000"/>
    <n v="30156.63"/>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99 - MULTIPROVINCIAL"/>
    <s v="(blank)"/>
    <n v="34693583"/>
    <n v="19065434.60000000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99 - MULTIPROVINCIAL"/>
    <s v="(blank)"/>
    <n v="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99 - MULTIPROVINCIAL"/>
    <s v="(blank)"/>
    <n v="21000000"/>
    <n v="1692451.97"/>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99 - MULTIPROVINCIAL"/>
    <s v="(blank)"/>
    <n v="20100000"/>
    <n v="506526.37"/>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99 - MULTIPROVINCIAL"/>
    <s v="(blank)"/>
    <n v="13882518"/>
    <n v="3055832.5900000003"/>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99 - MULTIPROVINCIAL"/>
    <s v="(blank)"/>
    <n v="60150000"/>
    <n v="5641595.25"/>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99 - MULTIPROVINCIAL"/>
    <s v="(blank)"/>
    <n v="7500000"/>
    <n v="1804043"/>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20 - FONDOS CON DESTINO ESPECÍFICO"/>
    <s v="99 - MULTIPROVINCIAL"/>
    <s v="(blank)"/>
    <n v="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99 - MULTIPROVINCIAL"/>
    <s v="(blank)"/>
    <n v="7200000"/>
    <n v="1336963.600000000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99 - MULTIPROVINCIAL"/>
    <s v="(blank)"/>
    <n v="252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99 - MULTIPROVINCIAL"/>
    <s v="(blank)"/>
    <n v="6300000"/>
    <n v="17405"/>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99 - MULTIPROVINCIAL"/>
    <s v="(blank)"/>
    <n v="5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99 - MULTIPROVINCIAL"/>
    <s v="(blank)"/>
    <n v="76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99 - MULTIPROVINCIAL"/>
    <s v="(blank)"/>
    <n v="11503191"/>
    <n v="43896"/>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99 - MULTIPROVINCIAL"/>
    <s v="(blank)"/>
    <n v="44950000"/>
    <n v="343488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99 - MULTIPROVINCIAL"/>
    <s v="(blank)"/>
    <n v="250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99 - MULTIPROVINCIAL"/>
    <s v="(blank)"/>
    <n v="41000000"/>
    <n v="3195542.43"/>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99 - MULTIPROVINCIAL"/>
    <s v="(blank)"/>
    <n v="70000000"/>
    <n v="3970904.85"/>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99 - MULTIPROVINCIAL"/>
    <s v="(blank)"/>
    <n v="25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99 - MULTIPROVINCIAL"/>
    <s v="(blank)"/>
    <n v="2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99 - MULTIPROVINCIAL"/>
    <s v="(blank)"/>
    <n v="10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blank)"/>
    <n v="2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99 - MULTIPROVINCIAL"/>
    <s v="(blank)"/>
    <n v="32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99 - MULTIPROVINCIAL"/>
    <s v="(blank)"/>
    <n v="2500000"/>
    <n v="551633.42000000004"/>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99 - MULTIPROVINCIAL"/>
    <s v="(blank)"/>
    <n v="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99 - MULTIPROVINCIAL"/>
    <s v="(blank)"/>
    <n v="1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99 - MULTIPROVINCIAL"/>
    <s v="(blank)"/>
    <n v="1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99 - MULTIPROVINCIAL"/>
    <s v="(blank)"/>
    <n v="25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99 - MULTIPROVINCIAL"/>
    <s v="(blank)"/>
    <n v="68923967"/>
    <n v="9584144.1999999993"/>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99 - MULTIPROVINCIAL"/>
    <s v="(blank)"/>
    <n v="5920000"/>
    <n v="95600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99 - MULTIPROVINCIAL"/>
    <s v="(blank)"/>
    <n v="8914894"/>
    <n v="1455936.47"/>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99 - MULTIPROVINCIAL"/>
    <s v="(blank)"/>
    <n v="11568788"/>
    <n v="1581951.24"/>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20 - FONDOS CON DESTINO ESPECÍFICO"/>
    <s v="99 - MULTIPROVINCIAL"/>
    <s v="(blank)"/>
    <n v="2920356"/>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20 - FONDOS CON DESTINO ESPECÍFICO"/>
    <s v="99 - MULTIPROVINCIAL"/>
    <s v="(blank)"/>
    <n v="1294623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20 - FONDOS CON DESTINO ESPECÍFICO"/>
    <s v="99 - MULTIPROVINCIAL"/>
    <s v="(blank)"/>
    <n v="10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99 - MULTIPROVINCIAL"/>
    <s v="(blank)"/>
    <n v="135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6 - SEGUROS"/>
    <s v="N"/>
    <s v="00 - N/A"/>
    <s v="20 - FONDOS CON DESTINO ESPECÍFICO"/>
    <s v="99 - MULTIPROVINCIAL"/>
    <s v="(blank)"/>
    <n v="152029"/>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99 - MULTIPROVINCIAL"/>
    <s v="(blank)"/>
    <n v="8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99 - MULTIPROVINCIAL"/>
    <s v="(blank)"/>
    <n v="3277406"/>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20 - FONDOS CON DESTINO ESPECÍFICO"/>
    <s v="99 - MULTIPROVINCIAL"/>
    <s v="(blank)"/>
    <n v="1095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20 - FONDOS CON DESTINO ESPECÍFICO"/>
    <s v="99 - MULTIPROVINCIAL"/>
    <s v="(blank)"/>
    <n v="36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20 - FONDOS CON DESTINO ESPECÍFICO"/>
    <s v="99 - MULTIPROVINCIAL"/>
    <s v="(blank)"/>
    <n v="185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99 - MULTIPROVINCIAL"/>
    <s v="(blank)"/>
    <n v="1988313"/>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99 - MULTIPROVINCIAL"/>
    <s v="(blank)"/>
    <n v="15483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99 - MULTIPROVINCIAL"/>
    <s v="(blank)"/>
    <n v="43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99 - MULTIPROVINCIAL"/>
    <s v="(blank)"/>
    <n v="61096923"/>
    <n v="9335142"/>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99 - MULTIPROVINCIAL"/>
    <s v="(blank)"/>
    <n v="10382073"/>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99 - MULTIPROVINCIAL"/>
    <s v="(blank)"/>
    <n v="8400608"/>
    <n v="1402901.62"/>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99 - MULTIPROVINCIAL"/>
    <s v="(blank)"/>
    <n v="3939095"/>
    <n v="295783.65000000002"/>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99 - MULTIPROVINCIAL"/>
    <s v="(blank)"/>
    <n v="11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99 - MULTIPROVINCIAL"/>
    <s v="(blank)"/>
    <n v="600000"/>
    <n v="157605.70000000001"/>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99 - MULTIPROVINCIAL"/>
    <s v="(blank)"/>
    <n v="3600000"/>
    <n v="69002.39"/>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99 - MULTIPROVINCIAL"/>
    <s v="(blank)"/>
    <n v="20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99 - MULTIPROVINCIAL"/>
    <s v="(blank)"/>
    <n v="30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99 - MULTIPROVINCIAL"/>
    <s v="(blank)"/>
    <n v="1972800"/>
    <n v="462537.5"/>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1 - ALIMENTOS Y PRODUCTOS AGROFORESTALES"/>
    <s v="N"/>
    <s v="00 - N/A"/>
    <s v="10 - FONDO GENERAL"/>
    <s v="99 - MULTIPROVINCIAL"/>
    <s v="(blank)"/>
    <n v="140000"/>
    <n v="9068.76"/>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99 - MULTIPROVINCIAL"/>
    <s v="(blank)"/>
    <n v="10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3 - PAPEL, CARTÓN E IMPRESOS"/>
    <s v="N"/>
    <s v="00 - N/A"/>
    <s v="10 - FONDO GENERAL"/>
    <s v="99 - MULTIPROVINCIAL"/>
    <s v="(blank)"/>
    <n v="68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5 - CUERO, CAUCHO Y PLÁSTICO"/>
    <s v="N"/>
    <s v="00 - N/A"/>
    <s v="10 - FONDO GENERAL"/>
    <s v="99 - MULTIPROVINCIAL"/>
    <s v="(blank)"/>
    <n v="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6 - PRODUCTOS DE MINERALES, METÁLICOS Y NO METÁLICOS"/>
    <s v="N"/>
    <s v="00 - N/A"/>
    <s v="10 - FONDO GENERAL"/>
    <s v="99 - MULTIPROVINCIAL"/>
    <s v="(blank)"/>
    <n v="25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99 - MULTIPROVINCIAL"/>
    <s v="(blank)"/>
    <n v="360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99 - MULTIPROVINCIAL"/>
    <s v="(blank)"/>
    <n v="7985959"/>
    <n v="353703.38"/>
  </r>
  <r>
    <s v="2026"/>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99 - MULTIPROVINCIAL"/>
    <s v="(blank)"/>
    <n v="4115840"/>
    <n v="765000"/>
  </r>
  <r>
    <s v="2026"/>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blank)"/>
    <n v="626382"/>
    <n v="116890.31"/>
  </r>
  <r>
    <s v="2026"/>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99 - MULTIPROVINCIAL"/>
    <s v="(blank)"/>
    <n v="1000000"/>
    <n v="0"/>
  </r>
  <r>
    <s v="2026"/>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20 - FONDOS CON DESTINO ESPECÍFICO"/>
    <s v="99 - MULTIPROVINCIAL"/>
    <s v="(blank)"/>
    <n v="500000"/>
    <n v="80737.490000000005"/>
  </r>
  <r>
    <s v="2026"/>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99 - MULTIPROVINCIAL"/>
    <s v="(blank)"/>
    <n v="792500925"/>
    <n v="114665466.66"/>
  </r>
  <r>
    <s v="2026"/>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99 - MULTIPROVINCIAL"/>
    <s v="(blank)"/>
    <n v="20740927"/>
    <n v="3914661.28"/>
  </r>
  <r>
    <s v="2026"/>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99 - MULTIPROVINCIAL"/>
    <s v="(blank)"/>
    <n v="154685175"/>
    <n v="5932000"/>
  </r>
  <r>
    <s v="2026"/>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99 - MULTIPROVINCIAL"/>
    <s v="(blank)"/>
    <n v="821074"/>
    <n v="23361.78"/>
  </r>
  <r>
    <s v="2026"/>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99 - MULTIPROVINCIAL"/>
    <s v="(blank)"/>
    <n v="6479219"/>
    <n v="695200"/>
  </r>
  <r>
    <s v="2026"/>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10 - FONDO GENERAL"/>
    <s v="99 - MULTIPROVINCIAL"/>
    <s v="(blank)"/>
    <n v="4257913"/>
    <n v="0"/>
  </r>
  <r>
    <s v="2026"/>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99 - MULTIPROVINCIAL"/>
    <s v="(blank)"/>
    <n v="35226755"/>
    <n v="0"/>
  </r>
  <r>
    <s v="2026"/>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99 - MULTIPROVINCIAL"/>
    <s v="(blank)"/>
    <n v="108541943"/>
    <n v="17444771.990000006"/>
  </r>
  <r>
    <s v="2026"/>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99 - MULTIPROVINCIAL"/>
    <s v="(blank)"/>
    <n v="23300000"/>
    <n v="3527664.24"/>
  </r>
  <r>
    <s v="2026"/>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99 - MULTIPROVINCIAL"/>
    <s v="(blank)"/>
    <n v="34867997"/>
    <n v="59000"/>
  </r>
  <r>
    <s v="2026"/>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99 - MULTIPROVINCIAL"/>
    <s v="(blank)"/>
    <n v="1000000"/>
    <n v="0"/>
  </r>
  <r>
    <s v="2026"/>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99 - MULTIPROVINCIAL"/>
    <s v="(blank)"/>
    <n v="24350000"/>
    <n v="2446562.9"/>
  </r>
  <r>
    <s v="2026"/>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20 - FONDOS CON DESTINO ESPECÍFICO"/>
    <s v="99 - MULTIPROVINCIAL"/>
    <s v="(blank)"/>
    <n v="2500000"/>
    <n v="0"/>
  </r>
  <r>
    <s v="2026"/>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99 - MULTIPROVINCIAL"/>
    <s v="(blank)"/>
    <n v="7500000"/>
    <n v="516227.58"/>
  </r>
  <r>
    <s v="2026"/>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99 - MULTIPROVINCIAL"/>
    <s v="(blank)"/>
    <n v="1529878"/>
    <n v="0"/>
  </r>
  <r>
    <s v="2026"/>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99 - MULTIPROVINCIAL"/>
    <s v="(blank)"/>
    <n v="25028857"/>
    <n v="3164944.11"/>
  </r>
  <r>
    <s v="2026"/>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99 - MULTIPROVINCIAL"/>
    <s v="(blank)"/>
    <n v="371143"/>
    <n v="0"/>
  </r>
  <r>
    <s v="2026"/>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99 - MULTIPROVINCIAL"/>
    <s v="(blank)"/>
    <n v="8826752"/>
    <n v="0"/>
  </r>
  <r>
    <s v="2026"/>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99 - MULTIPROVINCIAL"/>
    <s v="(blank)"/>
    <n v="18510986"/>
    <n v="1197912.5"/>
  </r>
  <r>
    <s v="2026"/>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99 - MULTIPROVINCIAL"/>
    <s v="(blank)"/>
    <n v="8789262"/>
    <n v="0"/>
  </r>
  <r>
    <s v="2026"/>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99 - MULTIPROVINCIAL"/>
    <s v="(blank)"/>
    <n v="32886186"/>
    <n v="5348145.08"/>
  </r>
  <r>
    <s v="2026"/>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99 - MULTIPROVINCIAL"/>
    <s v="(blank)"/>
    <n v="31992686"/>
    <n v="706768"/>
  </r>
  <r>
    <s v="2026"/>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99 - MULTIPROVINCIAL"/>
    <s v="(blank)"/>
    <n v="6087581"/>
    <n v="1749569.13"/>
  </r>
  <r>
    <s v="2026"/>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99 - MULTIPROVINCIAL"/>
    <s v="(blank)"/>
    <n v="16406441"/>
    <n v="2573865.2000000002"/>
  </r>
  <r>
    <s v="2026"/>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99 - MULTIPROVINCIAL"/>
    <s v="(blank)"/>
    <n v="9233738"/>
    <n v="0"/>
  </r>
  <r>
    <s v="2026"/>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99 - MULTIPROVINCIAL"/>
    <s v="(blank)"/>
    <n v="2678278"/>
    <n v="0"/>
  </r>
  <r>
    <s v="2026"/>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99 - MULTIPROVINCIAL"/>
    <s v="(blank)"/>
    <n v="130000"/>
    <n v="0"/>
  </r>
  <r>
    <s v="2026"/>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99 - MULTIPROVINCIAL"/>
    <s v="(blank)"/>
    <n v="3885200"/>
    <n v="0"/>
  </r>
  <r>
    <s v="2026"/>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99 - MULTIPROVINCIAL"/>
    <s v="(blank)"/>
    <n v="442969"/>
    <n v="41860.5"/>
  </r>
  <r>
    <s v="2026"/>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99 - MULTIPROVINCIAL"/>
    <s v="(blank)"/>
    <n v="1942244"/>
    <n v="548391.67000000004"/>
  </r>
  <r>
    <s v="2026"/>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99 - MULTIPROVINCIAL"/>
    <s v="(blank)"/>
    <n v="886553"/>
    <n v="0"/>
  </r>
  <r>
    <s v="2026"/>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99 - MULTIPROVINCIAL"/>
    <s v="(blank)"/>
    <n v="1597632"/>
    <n v="0"/>
  </r>
  <r>
    <s v="2026"/>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99 - MULTIPROVINCIAL"/>
    <s v="(blank)"/>
    <n v="2108948"/>
    <n v="0"/>
  </r>
  <r>
    <s v="2026"/>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99 - MULTIPROVINCIAL"/>
    <s v="(blank)"/>
    <n v="506000"/>
    <n v="0"/>
  </r>
  <r>
    <s v="2026"/>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99 - MULTIPROVINCIAL"/>
    <s v="(blank)"/>
    <n v="31000"/>
    <n v="42970.45"/>
  </r>
  <r>
    <s v="2026"/>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99 - MULTIPROVINCIAL"/>
    <s v="(blank)"/>
    <n v="55200000"/>
    <n v="5549820.7999999998"/>
  </r>
  <r>
    <s v="2026"/>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99 - MULTIPROVINCIAL"/>
    <s v="(blank)"/>
    <n v="727232"/>
    <n v="0"/>
  </r>
  <r>
    <s v="2026"/>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99 - MULTIPROVINCIAL"/>
    <s v="(blank)"/>
    <n v="10500676"/>
    <n v="280407.73"/>
  </r>
  <r>
    <s v="2026"/>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99 - MULTIPROVINCIAL"/>
    <s v="(blank)"/>
    <n v="3874653"/>
    <n v="210802.63"/>
  </r>
  <r>
    <s v="2026"/>
    <x v="0"/>
    <x v="0"/>
    <x v="0"/>
    <x v="0"/>
    <s v="2 - Poder Ejecutivo"/>
    <s v="0209 - MINISTERIO DE TRABAJO"/>
    <s v="0001 - MINISTERIO DE TRABAJO"/>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99 - MULTIPROVINCIAL"/>
    <s v="(blank)"/>
    <n v="1595601"/>
    <n v="93612.94"/>
  </r>
  <r>
    <s v="2026"/>
    <x v="0"/>
    <x v="0"/>
    <x v="0"/>
    <x v="0"/>
    <s v="2 - Poder Ejecutivo"/>
    <s v="0209 - MINISTERIO DE TRABAJO"/>
    <s v="0001 - MINISTERIO DE TRABAJO"/>
    <s v="3 - PROTECCIÓN DEL MEDIO AMBIENTE"/>
    <s v="3.3 - Cambio Climático"/>
    <s v="3.3.01 - Mixtos"/>
    <s v="2.2 - CONTRATACIÓN DE SERVICIOS"/>
    <s v="2.2.1 - SERVICIOS BÁSICOS"/>
    <s v="N"/>
    <s v="00 - N/A"/>
    <s v="10 - FONDO GENERAL"/>
    <s v="99 - MULTIPROVINCIAL"/>
    <s v="(blank)"/>
    <n v="18950000"/>
    <n v="2446734.0999999996"/>
  </r>
  <r>
    <s v="2026"/>
    <x v="0"/>
    <x v="0"/>
    <x v="0"/>
    <x v="0"/>
    <s v="2 - Poder Ejecutivo"/>
    <s v="0209 - MINISTERIO DE TRABAJO"/>
    <s v="0001 - MINISTERIO DE TRABAJO"/>
    <s v="3 - PROTECCIÓN DEL MEDIO AMBIENTE"/>
    <s v="3.3 - Cambio Climático"/>
    <s v="3.3.01 - Mixtos"/>
    <s v="2.2 - CONTRATACIÓN DE SERVICIOS"/>
    <s v="2.2.7 - SERVICIOS DE CONSERVACIÓN, REPARACIONES MENORES E INSTALACIONES TEMPORALES"/>
    <s v="N"/>
    <s v="00 - N/A"/>
    <s v="10 - FONDO GENERAL"/>
    <s v="99 - MULTIPROVINCIAL"/>
    <s v="(blank)"/>
    <n v="1215442"/>
    <n v="0"/>
  </r>
  <r>
    <s v="2026"/>
    <x v="0"/>
    <x v="0"/>
    <x v="0"/>
    <x v="0"/>
    <s v="2 - Poder Ejecutivo"/>
    <s v="0209 - MINISTERIO DE TRABAJO"/>
    <s v="0001 - MINISTERIO DE TRABAJO"/>
    <s v="3 - PROTECCIÓN DEL MEDIO AMBIENTE"/>
    <s v="3.3 - Cambio Climático"/>
    <s v="3.3.01 - Mixtos"/>
    <s v="2.2 - CONTRATACIÓN DE SERVICIOS"/>
    <s v="2.2.8 - OTROS SERVICIOS NO INCLUIDOS EN CONCEPTOS ANTERIORES"/>
    <s v="N"/>
    <s v="00 - N/A"/>
    <s v="10 - FONDO GENERAL"/>
    <s v="99 - MULTIPROVINCIAL"/>
    <s v="(blank)"/>
    <n v="590000"/>
    <n v="0"/>
  </r>
  <r>
    <s v="2026"/>
    <x v="0"/>
    <x v="0"/>
    <x v="0"/>
    <x v="0"/>
    <s v="2 - Poder Ejecutivo"/>
    <s v="0209 - MINISTERIO DE TRABAJO"/>
    <s v="0001 - MINISTERIO DE TRABAJO"/>
    <s v="3 - PROTECCIÓN DEL MEDIO AMBIENTE"/>
    <s v="3.3 - Cambio Climático"/>
    <s v="3.3.01 - Mixtos"/>
    <s v="2.2 - CONTRATACIÓN DE SERVICIOS"/>
    <s v="2.2.8 - OTROS SERVICIOS NO INCLUIDOS EN CONCEPTOS ANTERIORES"/>
    <s v="N"/>
    <s v="00 - N/A"/>
    <s v="20 - FONDOS CON DESTINO ESPECÍFICO"/>
    <s v="99 - MULTIPROVINCIAL"/>
    <s v="(blank)"/>
    <n v="5209646"/>
    <n v="0"/>
  </r>
  <r>
    <s v="2026"/>
    <x v="0"/>
    <x v="0"/>
    <x v="0"/>
    <x v="0"/>
    <s v="2 - Poder Ejecutivo"/>
    <s v="0209 - MINISTERIO DE TRABAJO"/>
    <s v="0001 - MINISTERIO DE TRABAJO"/>
    <s v="3 - PROTECCIÓN DEL MEDIO AMBIENTE"/>
    <s v="3.3 - Cambio Climático"/>
    <s v="3.3.01 - Mixtos"/>
    <s v="2.3 - MATERIALES Y SUMINISTROS"/>
    <s v="2.3.9 - PRODUCTOS Y ÚTILES VARIOS"/>
    <s v="N"/>
    <s v="00 - N/A"/>
    <s v="10 - FONDO GENERAL"/>
    <s v="99 - MULTIPROVINCIAL"/>
    <s v="(blank)"/>
    <n v="1177968"/>
    <n v="39660.550000000003"/>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1 - REMUNERACIONES"/>
    <s v="N"/>
    <s v="00 - N/A"/>
    <s v="10 - FONDO GENERAL"/>
    <s v="22 - SAN JUAN"/>
    <s v="(blank)"/>
    <n v="40446500"/>
    <n v="5210000"/>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2 - SOBRESUELDOS"/>
    <s v="N"/>
    <s v="00 - N/A"/>
    <s v="10 - FONDO GENERAL"/>
    <s v="22 - SAN JUAN"/>
    <s v="(blank)"/>
    <n v="3000000"/>
    <n v="0"/>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5 - CONTRIBUCIONES A LA SEGURIDAD SOCIAL"/>
    <s v="N"/>
    <s v="00 - N/A"/>
    <s v="10 - FONDO GENERAL"/>
    <s v="22 - SAN JUAN"/>
    <s v="(blank)"/>
    <n v="5955809"/>
    <n v="799119.75"/>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2 - PUBLICIDAD, IMPRESIÓN Y ENCUADERNACIÓN"/>
    <s v="N"/>
    <s v="00 - N/A"/>
    <s v="10 - FONDO GENERAL"/>
    <s v="22 - SAN JUAN"/>
    <s v="(blank)"/>
    <n v="5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3 - VIÁTICOS"/>
    <s v="N"/>
    <s v="00 - N/A"/>
    <s v="10 - FONDO GENERAL"/>
    <s v="22 - SAN JUAN"/>
    <s v="(blank)"/>
    <n v="30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6 - SEGUROS"/>
    <s v="N"/>
    <s v="00 - N/A"/>
    <s v="10 - FONDO GENERAL"/>
    <s v="22 - SAN JUAN"/>
    <s v="(blank)"/>
    <n v="425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22 - SAN JUAN"/>
    <s v="(blank)"/>
    <n v="25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8 - OTROS SERVICIOS NO INCLUIDOS EN CONCEPTOS ANTERIORES"/>
    <s v="N"/>
    <s v="00 - N/A"/>
    <s v="10 - FONDO GENERAL"/>
    <s v="22 - SAN JUAN"/>
    <s v="(blank)"/>
    <n v="17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9 - OTRAS CONTRATACIONES DE SERVICIOS"/>
    <s v="N"/>
    <s v="00 - N/A"/>
    <s v="10 - FONDO GENERAL"/>
    <s v="22 - SAN JUAN"/>
    <s v="(blank)"/>
    <n v="20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2 - TEXTILES Y VESTUARIOS"/>
    <s v="N"/>
    <s v="00 - N/A"/>
    <s v="10 - FONDO GENERAL"/>
    <s v="22 - SAN JUAN"/>
    <s v="(blank)"/>
    <n v="6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5 - CUERO, CAUCHO Y PLÁSTICO"/>
    <s v="N"/>
    <s v="00 - N/A"/>
    <s v="10 - FONDO GENERAL"/>
    <s v="22 - SAN JUAN"/>
    <s v="(blank)"/>
    <n v="1672691"/>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6 - PRODUCTOS DE MINERALES, METÁLICOS Y NO METÁLICOS"/>
    <s v="N"/>
    <s v="00 - N/A"/>
    <s v="10 - FONDO GENERAL"/>
    <s v="22 - SAN JUAN"/>
    <s v="(blank)"/>
    <n v="13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7 - COMBUSTIBLES, LUBRICANTES, PRODUCTOS QUÍMICOS Y CONEXOS"/>
    <s v="N"/>
    <s v="00 - N/A"/>
    <s v="10 - FONDO GENERAL"/>
    <s v="22 - SAN JUAN"/>
    <s v="(blank)"/>
    <n v="46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9 - PRODUCTOS Y ÚTILES VARIOS"/>
    <s v="N"/>
    <s v="00 - N/A"/>
    <s v="10 - FONDO GENERAL"/>
    <s v="22 - SAN JUAN"/>
    <s v="(blank)"/>
    <n v="11300000"/>
    <n v="0"/>
  </r>
  <r>
    <s v="2026"/>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4 - N/A"/>
    <s v="10 - FONDO GENERAL"/>
    <s v="99 - MULTIPROVINCIAL"/>
    <s v="(blank)"/>
    <n v="291000000"/>
    <n v="0"/>
  </r>
  <r>
    <s v="2026"/>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99 - MULTIPROVINCIAL"/>
    <s v="(blank)"/>
    <n v="4095400"/>
    <n v="0"/>
  </r>
  <r>
    <s v="2026"/>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4 - N/A"/>
    <s v="10 - FONDO GENERAL"/>
    <s v="99 - MULTIPROVINCIAL"/>
    <s v="(blank)"/>
    <n v="500000"/>
    <n v="0"/>
  </r>
  <r>
    <s v="2026"/>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99 - MULTIPROVINCIAL"/>
    <s v="(blank)"/>
    <n v="3250000"/>
    <n v="0"/>
  </r>
  <r>
    <s v="2026"/>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4 - N/A"/>
    <s v="10 - FONDO GENERAL"/>
    <s v="99 - MULTIPROVINCIAL"/>
    <s v="(blank)"/>
    <n v="700000"/>
    <n v="0"/>
  </r>
  <r>
    <s v="2026"/>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99 - MULTIPROVINCIAL"/>
    <s v="(blank)"/>
    <n v="70940000"/>
    <n v="0"/>
  </r>
  <r>
    <s v="2026"/>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4 - N/A"/>
    <s v="10 - FONDO GENERAL"/>
    <s v="99 - MULTIPROVINCIAL"/>
    <s v="(blank)"/>
    <n v="2850000"/>
    <n v="0"/>
  </r>
  <r>
    <s v="2026"/>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99 - MULTIPROVINCIAL"/>
    <s v="(blank)"/>
    <n v="14886408"/>
    <n v="0"/>
  </r>
  <r>
    <s v="2026"/>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4 - N/A"/>
    <s v="10 - FONDO GENERAL"/>
    <s v="99 - MULTIPROVINCIAL"/>
    <s v="(blank)"/>
    <n v="3300000"/>
    <n v="0"/>
  </r>
  <r>
    <s v="2026"/>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99 - MULTIPROVINCIAL"/>
    <s v="(blank)"/>
    <n v="5500000"/>
    <n v="0"/>
  </r>
  <r>
    <s v="2026"/>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99 - MULTIPROVINCIAL"/>
    <s v="(blank)"/>
    <n v="7640000"/>
    <n v="0"/>
  </r>
  <r>
    <s v="2026"/>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4 - N/A"/>
    <s v="10 - FONDO GENERAL"/>
    <s v="99 - MULTIPROVINCIAL"/>
    <s v="(blank)"/>
    <n v="2500000"/>
    <n v="0"/>
  </r>
  <r>
    <s v="2026"/>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99 - MULTIPROVINCIAL"/>
    <s v="(blank)"/>
    <n v="5655393"/>
    <n v="0"/>
  </r>
  <r>
    <s v="2026"/>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4 - N/A"/>
    <s v="10 - FONDO GENERAL"/>
    <s v="99 - MULTIPROVINCIAL"/>
    <s v="(blank)"/>
    <n v="50000"/>
    <n v="0"/>
  </r>
  <r>
    <s v="2026"/>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99 - MULTIPROVINCIAL"/>
    <s v="(blank)"/>
    <n v="3610000"/>
    <n v="0"/>
  </r>
  <r>
    <s v="2026"/>
    <x v="0"/>
    <x v="0"/>
    <x v="0"/>
    <x v="0"/>
    <s v="2 - Poder Ejecutivo"/>
    <s v="0210 - MINISTERIO DE AGRICULTURA"/>
    <s v="0001 - MINISTERIO DE AGRICULTURA"/>
    <s v="2 - SERVICIOS ECONÓMICOS"/>
    <s v="2.2 - Agropecuaria, caza, pesca y silvicultura"/>
    <s v="2.2.01 - Agropecuaria"/>
    <s v="2.3 - MATERIALES Y SUMINISTROS"/>
    <s v="2.3.4 - PRODUCTOS FARMACÉUTICOS"/>
    <s v="N"/>
    <s v="00 - N/A"/>
    <s v="10 - FONDO GENERAL"/>
    <s v="99 - MULTIPROVINCIAL"/>
    <s v="(blank)"/>
    <n v="950000"/>
    <n v="0"/>
  </r>
  <r>
    <s v="2026"/>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99 - MULTIPROVINCIAL"/>
    <s v="(blank)"/>
    <n v="15625000"/>
    <n v="0"/>
  </r>
  <r>
    <s v="2026"/>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4 - N/A"/>
    <s v="10 - FONDO GENERAL"/>
    <s v="99 - MULTIPROVINCIAL"/>
    <s v="(blank)"/>
    <n v="1050000"/>
    <n v="0"/>
  </r>
  <r>
    <s v="2026"/>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99 - MULTIPROVINCIAL"/>
    <s v="(blank)"/>
    <n v="3656768"/>
    <n v="0"/>
  </r>
  <r>
    <s v="2026"/>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4 - N/A"/>
    <s v="10 - FONDO GENERAL"/>
    <s v="99 - MULTIPROVINCIAL"/>
    <s v="(blank)"/>
    <n v="10657805"/>
    <n v="0"/>
  </r>
  <r>
    <s v="2026"/>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99 - MULTIPROVINCIAL"/>
    <s v="(blank)"/>
    <n v="17963250"/>
    <n v="0"/>
  </r>
  <r>
    <s v="2026"/>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4 - N/A"/>
    <s v="10 - FONDO GENERAL"/>
    <s v="99 - MULTIPROVINCIAL"/>
    <s v="(blank)"/>
    <n v="49268000"/>
    <n v="0"/>
  </r>
  <r>
    <s v="2026"/>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99 - MULTIPROVINCIAL"/>
    <s v="(blank)"/>
    <n v="30985312"/>
    <n v="0"/>
  </r>
  <r>
    <s v="2026"/>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s v="99 - MULTIPROVINCIAL"/>
    <n v="14132"/>
    <n v="5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99 - MULTIPROVINCIAL"/>
    <s v="(blank)"/>
    <n v="3740396279"/>
    <n v="547923598.38"/>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99 - MULTIPROVINCIAL"/>
    <s v="(blank)"/>
    <n v="490379440"/>
    <n v="483040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99 - MULTIPROVINCIAL"/>
    <s v="(blank)"/>
    <n v="7309696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99 - MULTIPROVINCIAL"/>
    <s v="(blank)"/>
    <n v="489172871"/>
    <n v="84318995.890000015"/>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1 - SERVICIOS BÁSICOS"/>
    <s v="N"/>
    <s v="00 - N/A"/>
    <s v="10 - FONDO GENERAL"/>
    <s v="99 - MULTIPROVINCIAL"/>
    <s v="(blank)"/>
    <n v="313107039"/>
    <n v="71043987.079999998"/>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99 - MULTIPROVINCIAL"/>
    <s v="(blank)"/>
    <n v="11298746"/>
    <n v="29500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99 - MULTIPROVINCIAL"/>
    <s v="(blank)"/>
    <n v="34300494"/>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99 - MULTIPROVINCIAL"/>
    <s v="(blank)"/>
    <n v="271335014"/>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99 - MULTIPROVINCIAL"/>
    <s v="(blank)"/>
    <n v="847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99 - MULTIPROVINCIAL"/>
    <s v="(blank)"/>
    <n v="346000000"/>
    <n v="37513653.420000002"/>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99 - MULTIPROVINCIAL"/>
    <s v="(blank)"/>
    <n v="26189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99 - MULTIPROVINCIAL"/>
    <s v="(blank)"/>
    <n v="33952421"/>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20 - FONDOS CON DESTINO ESPECÍFICO"/>
    <s v="99 - MULTIPROVINCIAL"/>
    <s v="(blank)"/>
    <n v="250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70 - DONACION EXTERNA"/>
    <s v="99 - MULTIPROVINCIAL"/>
    <s v="(blank)"/>
    <n v="4991118"/>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99 - MULTIPROVINCIAL"/>
    <s v="(blank)"/>
    <n v="70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99 - MULTIPROVINCIAL"/>
    <s v="(blank)"/>
    <n v="18980000"/>
    <n v="861159"/>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99 - MULTIPROVINCIAL"/>
    <s v="(blank)"/>
    <n v="111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99 - MULTIPROVINCIAL"/>
    <s v="(blank)"/>
    <n v="238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99 - MULTIPROVINCIAL"/>
    <s v="(blank)"/>
    <n v="4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99 - MULTIPROVINCIAL"/>
    <s v="(blank)"/>
    <n v="3774394"/>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99 - MULTIPROVINCIAL"/>
    <s v="(blank)"/>
    <n v="2715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99 - MULTIPROVINCIAL"/>
    <s v="(blank)"/>
    <n v="395604209"/>
    <n v="20894584.149999999"/>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99 - MULTIPROVINCIAL"/>
    <s v="(blank)"/>
    <n v="23766531"/>
    <n v="0"/>
  </r>
  <r>
    <s v="2026"/>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99 - MULTIPROVINCIAL"/>
    <s v="(blank)"/>
    <n v="200000"/>
    <n v="0"/>
  </r>
  <r>
    <s v="2026"/>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99 - MULTIPROVINCIAL"/>
    <s v="(blank)"/>
    <n v="450000"/>
    <n v="0"/>
  </r>
  <r>
    <s v="2026"/>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99 - MULTIPROVINCIAL"/>
    <s v="(blank)"/>
    <n v="100000"/>
    <n v="0"/>
  </r>
  <r>
    <s v="2026"/>
    <x v="0"/>
    <x v="0"/>
    <x v="0"/>
    <x v="0"/>
    <s v="2 - Poder Ejecutivo"/>
    <s v="0210 - MINISTERIO DE AGRICULTURA"/>
    <s v="0001 - MINISTERIO DE AGRICULTURA"/>
    <s v="3 - PROTECCIÓN DEL MEDIO AMBIENTE"/>
    <s v="3.3 - Cambio Climático"/>
    <s v="3.3.01 - Mixtos"/>
    <s v="2.3 - MATERIALES Y SUMINISTROS"/>
    <s v="2.3.1 - ALIMENTOS Y PRODUCTOS AGROFORESTALES"/>
    <s v="N"/>
    <s v="00 - N/A"/>
    <s v="10 - FONDO GENERAL"/>
    <s v="99 - MULTIPROVINCIAL"/>
    <s v="(blank)"/>
    <n v="100000"/>
    <n v="0"/>
  </r>
  <r>
    <s v="2026"/>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99 - MULTIPROVINCIAL"/>
    <s v="(blank)"/>
    <n v="100000"/>
    <n v="0"/>
  </r>
  <r>
    <s v="2026"/>
    <x v="0"/>
    <x v="0"/>
    <x v="0"/>
    <x v="0"/>
    <s v="2 - Poder Ejecutivo"/>
    <s v="0210 - MINISTERIO DE AGRICULTURA"/>
    <s v="0001 - MINISTERIO DE AGRICULTURA"/>
    <s v="3 - PROTECCIÓN DEL MEDIO AMBIENTE"/>
    <s v="3.3 - Cambio Climático"/>
    <s v="3.3.01 - Mixtos"/>
    <s v="2.3 - MATERIALES Y SUMINISTROS"/>
    <s v="2.3.6 - PRODUCTOS DE MINERALES, METÁLICOS Y NO METÁLICOS"/>
    <s v="N"/>
    <s v="00 - N/A"/>
    <s v="10 - FONDO GENERAL"/>
    <s v="99 - MULTIPROVINCIAL"/>
    <s v="(blank)"/>
    <n v="5000"/>
    <n v="0"/>
  </r>
  <r>
    <s v="2026"/>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99 - MULTIPROVINCIAL"/>
    <s v="(blank)"/>
    <n v="63000"/>
    <n v="0"/>
  </r>
  <r>
    <s v="2026"/>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99 - MULTIPROVINCIAL"/>
    <s v="(blank)"/>
    <n v="900000"/>
    <n v="0"/>
  </r>
  <r>
    <s v="2026"/>
    <x v="0"/>
    <x v="0"/>
    <x v="0"/>
    <x v="0"/>
    <s v="2 - Poder Ejecutivo"/>
    <s v="0210 - MINISTERIO DE AGRICULTURA"/>
    <s v="0001 - MINISTERIO DE AGRICULTURA"/>
    <s v="4 - SERVICIOS SOCIALES"/>
    <s v="4.4 - Educación"/>
    <s v="4.4.06 - Educación técnica"/>
    <s v="2.2 - CONTRATACIÓN DE SERVICIOS"/>
    <s v="2.2.5 - ALQUILERES Y RENTAS"/>
    <s v="N"/>
    <s v="00 - N/A"/>
    <s v="10 - FONDO GENERAL"/>
    <s v="99 - MULTIPROVINCIAL"/>
    <s v="(blank)"/>
    <n v="600000"/>
    <n v="0"/>
  </r>
  <r>
    <s v="2026"/>
    <x v="0"/>
    <x v="0"/>
    <x v="0"/>
    <x v="0"/>
    <s v="2 - Poder Ejecutivo"/>
    <s v="0210 - MINISTERIO DE AGRICULTURA"/>
    <s v="0001 - MINISTERIO DE AGRICULTURA"/>
    <s v="4 - SERVICIOS SOCIALES"/>
    <s v="4.4 - Educación"/>
    <s v="4.4.06 - Educación técnica"/>
    <s v="2.2 - CONTRATACIÓN DE SERVICIOS"/>
    <s v="2.2.7 - SERVICIOS DE CONSERVACIÓN, REPARACIONES MENORES E INSTALACIONES TEMPORALES"/>
    <s v="N"/>
    <s v="00 - N/A"/>
    <s v="10 - FONDO GENERAL"/>
    <s v="99 - MULTIPROVINCIAL"/>
    <s v="(blank)"/>
    <n v="540000"/>
    <n v="0"/>
  </r>
  <r>
    <s v="2026"/>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99 - MULTIPROVINCIAL"/>
    <s v="(blank)"/>
    <n v="2600000"/>
    <n v="0"/>
  </r>
  <r>
    <s v="2026"/>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99 - MULTIPROVINCIAL"/>
    <s v="(blank)"/>
    <n v="2850000"/>
    <n v="0"/>
  </r>
  <r>
    <s v="2026"/>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99 - MULTIPROVINCIAL"/>
    <s v="(blank)"/>
    <n v="400000"/>
    <n v="0"/>
  </r>
  <r>
    <s v="2026"/>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99 - MULTIPROVINCIAL"/>
    <s v="(blank)"/>
    <n v="7780000"/>
    <n v="0"/>
  </r>
  <r>
    <s v="2026"/>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99 - MULTIPROVINCIAL"/>
    <s v="(blank)"/>
    <n v="14732"/>
    <n v="0"/>
  </r>
  <r>
    <s v="2026"/>
    <x v="0"/>
    <x v="0"/>
    <x v="0"/>
    <x v="0"/>
    <s v="2 - Poder Ejecutivo"/>
    <s v="0210 - MINISTERIO DE AGRICULTURA"/>
    <s v="0001 - MINISTERIO DE AGRICULTURA"/>
    <s v="4 - SERVICIOS SOCIALES"/>
    <s v="4.6 - Equidad de género"/>
    <s v="4.6.01 - Acciones focalizada en mujeres"/>
    <s v="2.3 - MATERIALES Y SUMINISTROS"/>
    <s v="2.3.2 - TEXTILES Y VESTUARIOS"/>
    <s v="N"/>
    <s v="00 - N/A"/>
    <s v="10 - FONDO GENERAL"/>
    <s v="99 - MULTIPROVINCIAL"/>
    <s v="(blank)"/>
    <n v="352380"/>
    <n v="0"/>
  </r>
  <r>
    <s v="2026"/>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99 - MULTIPROVINCIAL"/>
    <s v="(blank)"/>
    <n v="1357259"/>
    <n v="0"/>
  </r>
  <r>
    <s v="2026"/>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99 - MULTIPROVINCIAL"/>
    <s v="(blank)"/>
    <n v="562656"/>
    <n v="0"/>
  </r>
  <r>
    <s v="2026"/>
    <x v="0"/>
    <x v="0"/>
    <x v="0"/>
    <x v="0"/>
    <s v="2 - Poder Ejecutivo"/>
    <s v="0210 - MINISTERIO DE AGRICULTURA"/>
    <s v="0001 - MINISTERIO DE AGRICULTURA"/>
    <s v="4 - SERVICIOS SOCIALES"/>
    <s v="4.6 - Equidad de género"/>
    <s v="4.6.03 - Acciones para una cultura de igualdad de género."/>
    <s v="2.2 - CONTRATACIÓN DE SERVICIOS"/>
    <s v="2.2.2 - PUBLICIDAD, IMPRESIÓN Y ENCUADERNACIÓN"/>
    <s v="N"/>
    <s v="00 - N/A"/>
    <s v="10 - FONDO GENERAL"/>
    <s v="99 - MULTIPROVINCIAL"/>
    <s v="(blank)"/>
    <n v="75000"/>
    <n v="0"/>
  </r>
  <r>
    <s v="2026"/>
    <x v="0"/>
    <x v="0"/>
    <x v="0"/>
    <x v="0"/>
    <s v="2 - Poder Ejecutivo"/>
    <s v="0210 - MINISTERIO DE AGRICULTURA"/>
    <s v="0001 - MINISTERIO DE AGRICULTURA"/>
    <s v="4 - SERVICIOS SOCIALES"/>
    <s v="4.6 - Equidad de género"/>
    <s v="4.6.03 - Acciones para una cultura de igualdad de género."/>
    <s v="2.2 - CONTRATACIÓN DE SERVICIOS"/>
    <s v="2.2.8 - OTROS SERVICIOS NO INCLUIDOS EN CONCEPTOS ANTERIORES"/>
    <s v="N"/>
    <s v="00 - N/A"/>
    <s v="10 - FONDO GENERAL"/>
    <s v="99 - MULTIPROVINCIAL"/>
    <s v="(blank)"/>
    <n v="350000"/>
    <n v="0"/>
  </r>
  <r>
    <s v="2026"/>
    <x v="0"/>
    <x v="0"/>
    <x v="0"/>
    <x v="0"/>
    <s v="2 - Poder Ejecutivo"/>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99 - MULTIPROVINCIAL"/>
    <s v="(blank)"/>
    <n v="600000"/>
    <n v="0"/>
  </r>
  <r>
    <s v="2026"/>
    <x v="0"/>
    <x v="0"/>
    <x v="0"/>
    <x v="0"/>
    <s v="2 - Poder Ejecutivo"/>
    <s v="0210 - MINISTERIO DE AGRICULTURA"/>
    <s v="0001 - MINISTERIO DE AGRICULTURA"/>
    <s v="4 - SERVICIOS SOCIALES"/>
    <s v="4.6 - Equidad de género"/>
    <s v="4.6.03 - Acciones para una cultura de igualdad de género."/>
    <s v="2.3 - MATERIALES Y SUMINISTROS"/>
    <s v="2.3.2 - TEXTILES Y VESTUARIOS"/>
    <s v="N"/>
    <s v="00 - N/A"/>
    <s v="10 - FONDO GENERAL"/>
    <s v="99 - MULTIPROVINCIAL"/>
    <s v="(blank)"/>
    <n v="25000"/>
    <n v="0"/>
  </r>
  <r>
    <s v="2026"/>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99 - MULTIPROVINCIAL"/>
    <s v="(blank)"/>
    <n v="518343642"/>
    <n v="78705486.680000007"/>
  </r>
  <r>
    <s v="2026"/>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99 - MULTIPROVINCIAL"/>
    <s v="(blank)"/>
    <n v="0"/>
    <n v="8313400"/>
  </r>
  <r>
    <s v="2026"/>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99 - MULTIPROVINCIAL"/>
    <s v="(blank)"/>
    <n v="85699418"/>
    <n v="1686000"/>
  </r>
  <r>
    <s v="2026"/>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99 - MULTIPROVINCIAL"/>
    <s v="(blank)"/>
    <n v="100000"/>
    <n v="0"/>
  </r>
  <r>
    <s v="2026"/>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99 - MULTIPROVINCIAL"/>
    <s v="(blank)"/>
    <n v="72007231"/>
    <n v="12099835.520000001"/>
  </r>
  <r>
    <s v="2026"/>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99 - MULTIPROVINCIAL"/>
    <s v="(blank)"/>
    <n v="0"/>
    <n v="1279392.71"/>
  </r>
  <r>
    <s v="2026"/>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99 - MULTIPROVINCIAL"/>
    <s v="(blank)"/>
    <n v="17028977"/>
    <n v="2144542.83"/>
  </r>
  <r>
    <s v="2026"/>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99 - MULTIPROVINCIAL"/>
    <s v="(blank)"/>
    <n v="1136380"/>
    <n v="0"/>
  </r>
  <r>
    <s v="2026"/>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99 - MULTIPROVINCIAL"/>
    <s v="(blank)"/>
    <n v="6300000"/>
    <n v="2285810"/>
  </r>
  <r>
    <s v="2026"/>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20 - FONDOS CON DESTINO ESPECÍFICO"/>
    <s v="99 - MULTIPROVINCIAL"/>
    <s v="(blank)"/>
    <n v="0"/>
    <n v="513083"/>
  </r>
  <r>
    <s v="2026"/>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99 - MULTIPROVINCIAL"/>
    <s v="(blank)"/>
    <n v="5850075"/>
    <n v="1827407.6199999999"/>
  </r>
  <r>
    <s v="2026"/>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99 - MULTIPROVINCIAL"/>
    <s v="(blank)"/>
    <n v="11897018"/>
    <n v="0"/>
  </r>
  <r>
    <s v="2026"/>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99 - MULTIPROVINCIAL"/>
    <s v="(blank)"/>
    <n v="11914033"/>
    <n v="302858.76"/>
  </r>
  <r>
    <s v="2026"/>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99 - MULTIPROVINCIAL"/>
    <s v="(blank)"/>
    <n v="3079854"/>
    <n v="0"/>
  </r>
  <r>
    <s v="2026"/>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99 - MULTIPROVINCIAL"/>
    <s v="(blank)"/>
    <n v="150000"/>
    <n v="0"/>
  </r>
  <r>
    <s v="2026"/>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99 - MULTIPROVINCIAL"/>
    <s v="(blank)"/>
    <n v="5700000"/>
    <n v="0"/>
  </r>
  <r>
    <s v="2026"/>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99 - MULTIPROVINCIAL"/>
    <s v="(blank)"/>
    <n v="6258748"/>
    <n v="171169.16999999998"/>
  </r>
  <r>
    <s v="2026"/>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99 - MULTIPROVINCIAL"/>
    <s v="(blank)"/>
    <n v="987860"/>
    <n v="0"/>
  </r>
  <r>
    <s v="2026"/>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99 - MULTIPROVINCIAL"/>
    <s v="(blank)"/>
    <n v="3540803"/>
    <n v="0"/>
  </r>
  <r>
    <s v="2026"/>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99 - MULTIPROVINCIAL"/>
    <s v="(blank)"/>
    <n v="147416"/>
    <n v="0"/>
  </r>
  <r>
    <s v="2026"/>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99 - MULTIPROVINCIAL"/>
    <s v="(blank)"/>
    <n v="950000"/>
    <n v="0"/>
  </r>
  <r>
    <s v="2026"/>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99 - MULTIPROVINCIAL"/>
    <s v="(blank)"/>
    <n v="5648250"/>
    <n v="0"/>
  </r>
  <r>
    <s v="2026"/>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99 - MULTIPROVINCIAL"/>
    <s v="(blank)"/>
    <n v="1500000"/>
    <n v="0"/>
  </r>
  <r>
    <s v="2026"/>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99 - MULTIPROVINCIAL"/>
    <s v="(blank)"/>
    <n v="464600"/>
    <n v="0"/>
  </r>
  <r>
    <s v="2026"/>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99 - MULTIPROVINCIAL"/>
    <s v="(blank)"/>
    <n v="734265"/>
    <n v="0"/>
  </r>
  <r>
    <s v="2026"/>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99 - MULTIPROVINCIAL"/>
    <s v="(blank)"/>
    <n v="59582877"/>
    <n v="18832.61"/>
  </r>
  <r>
    <s v="2026"/>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99 - MULTIPROVINCIAL"/>
    <s v="(blank)"/>
    <n v="8999458"/>
    <n v="0"/>
  </r>
  <r>
    <s v="2026"/>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99 - MULTIPROVINCIAL"/>
    <s v="(blank)"/>
    <n v="16811666"/>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99 - MULTIPROVINCIAL"/>
    <s v="(blank)"/>
    <n v="12194400"/>
    <n v="179200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99 - MULTIPROVINCIAL"/>
    <s v="(blank)"/>
    <n v="3236400"/>
    <n v="6000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blank)"/>
    <n v="1737644"/>
    <n v="270788.8"/>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99 - MULTIPROVINCIAL"/>
    <s v="(blank)"/>
    <n v="760092"/>
    <n v="95268.23000000001"/>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blank)"/>
    <n v="150000"/>
    <n v="1000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99 - MULTIPROVINCIAL"/>
    <s v="(blank)"/>
    <n v="1650000"/>
    <n v="148640.25"/>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99 - MULTIPROVINCIAL"/>
    <s v="(blank)"/>
    <n v="755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99 - MULTIPROVINCIAL"/>
    <s v="(blank)"/>
    <n v="800000"/>
    <n v="413730.10000000003"/>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blank)"/>
    <n v="288146"/>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blank)"/>
    <n v="659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99 - MULTIPROVINCIAL"/>
    <s v="(blank)"/>
    <n v="1877238"/>
    <n v="106327.50000000001"/>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99 - MULTIPROVINCIAL"/>
    <s v="(blank)"/>
    <n v="191600"/>
    <n v="180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99 - MULTIPROVINCIAL"/>
    <s v="(blank)"/>
    <n v="100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99 - MULTIPROVINCIAL"/>
    <s v="(blank)"/>
    <n v="205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99 - MULTIPROVINCIAL"/>
    <s v="(blank)"/>
    <n v="10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blank)"/>
    <n v="1967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99 - MULTIPROVINCIAL"/>
    <s v="(blank)"/>
    <n v="205000"/>
    <n v="0"/>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99 - MULTIPROVINCIAL"/>
    <s v="(blank)"/>
    <n v="114860000"/>
    <n v="17633904.009999998"/>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99 - MULTIPROVINCIAL"/>
    <s v="(blank)"/>
    <n v="22025000"/>
    <n v="635500"/>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99 - MULTIPROVINCIAL"/>
    <s v="(blank)"/>
    <n v="16009850"/>
    <n v="2572389.54"/>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99 - MULTIPROVINCIAL"/>
    <s v="(blank)"/>
    <n v="4900000"/>
    <n v="539872.64999999991"/>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99 - MULTIPROVINCIAL"/>
    <s v="(blank)"/>
    <n v="1041500"/>
    <n v="0"/>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99 - MULTIPROVINCIAL"/>
    <s v="(blank)"/>
    <n v="3300000"/>
    <n v="145559.78"/>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99 - MULTIPROVINCIAL"/>
    <s v="(blank)"/>
    <n v="280000"/>
    <n v="0"/>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99 - MULTIPROVINCIAL"/>
    <s v="(blank)"/>
    <n v="5336941"/>
    <n v="0"/>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99 - MULTIPROVINCIAL"/>
    <s v="(blank)"/>
    <n v="4026019"/>
    <n v="382792.3"/>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99 - MULTIPROVINCIAL"/>
    <s v="(blank)"/>
    <n v="2145500"/>
    <n v="0"/>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99 - MULTIPROVINCIAL"/>
    <s v="(blank)"/>
    <n v="1450000"/>
    <n v="0"/>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99 - MULTIPROVINCIAL"/>
    <s v="(blank)"/>
    <n v="1648000"/>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99 - MULTIPROVINCIAL"/>
    <s v="(blank)"/>
    <n v="584908"/>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99 - MULTIPROVINCIAL"/>
    <s v="(blank)"/>
    <n v="516400"/>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99 - MULTIPROVINCIAL"/>
    <s v="(blank)"/>
    <n v="277468"/>
    <n v="18137.189999999999"/>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99 - MULTIPROVINCIAL"/>
    <s v="(blank)"/>
    <n v="9360"/>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99 - MULTIPROVINCIAL"/>
    <s v="(blank)"/>
    <n v="572000"/>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99 - MULTIPROVINCIAL"/>
    <s v="(blank)"/>
    <n v="28687"/>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99 - MULTIPROVINCIAL"/>
    <s v="(blank)"/>
    <n v="4438240"/>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99 - MULTIPROVINCIAL"/>
    <s v="(blank)"/>
    <n v="1845855"/>
    <n v="29116.5"/>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99 - MULTIPROVINCIAL"/>
    <s v="(blank)"/>
    <n v="40150000"/>
    <n v="6039000"/>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99 - MULTIPROVINCIAL"/>
    <s v="(blank)"/>
    <n v="1452000"/>
    <n v="242000"/>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blank)"/>
    <n v="5606110"/>
    <n v="917084.6399999999"/>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99 - MULTIPROVINCIAL"/>
    <s v="(blank)"/>
    <n v="1892184"/>
    <n v="270379.20999999996"/>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99 - MULTIPROVINCIAL"/>
    <s v="(blank)"/>
    <n v="65465000"/>
    <n v="4770500"/>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99 - MULTIPROVINCIAL"/>
    <s v="(blank)"/>
    <n v="3000000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2 - SOBRESUELDOS"/>
    <s v="N"/>
    <s v="00 - N/A"/>
    <s v="10 - FONDO GENERAL"/>
    <s v="99 - MULTIPROVINCIAL"/>
    <s v="(blank)"/>
    <n v="54000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99 - MULTIPROVINCIAL"/>
    <s v="(blank)"/>
    <n v="2649000"/>
    <n v="727712.0199999999"/>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99 - MULTIPROVINCIAL"/>
    <s v="(blank)"/>
    <n v="2725600000"/>
    <n v="372240886.42999995"/>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99 - MULTIPROVINCIAL"/>
    <s v="(blank)"/>
    <n v="270000000"/>
    <n v="40143528.840000004"/>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99 - MULTIPROVINCIAL"/>
    <s v="(blank)"/>
    <n v="284000000"/>
    <n v="43338949.429999992"/>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99 - MULTIPROVINCIAL"/>
    <s v="(blank)"/>
    <n v="24000000"/>
    <n v="5863545"/>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99 - MULTIPROVINCIAL"/>
    <s v="(blank)"/>
    <n v="35000000"/>
    <n v="3596396"/>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99 - MULTIPROVINCIAL"/>
    <s v="(blank)"/>
    <n v="200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99 - MULTIPROVINCIAL"/>
    <s v="(blank)"/>
    <n v="36500000"/>
    <n v="1140729.6000000001"/>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99 - MULTIPROVINCIAL"/>
    <s v="(blank)"/>
    <n v="35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20 - FONDOS CON DESTINO ESPECÍFICO"/>
    <s v="99 - MULTIPROVINCIAL"/>
    <s v="(blank)"/>
    <n v="76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99 - MULTIPROVINCIAL"/>
    <s v="(blank)"/>
    <n v="5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20 - FONDOS CON DESTINO ESPECÍFICO"/>
    <s v="99 - MULTIPROVINCIAL"/>
    <s v="(blank)"/>
    <n v="5000000"/>
    <n v="170181.66"/>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99 - MULTIPROVINCIAL"/>
    <s v="(blank)"/>
    <n v="105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99 - MULTIPROVINCIAL"/>
    <s v="(blank)"/>
    <n v="31500000"/>
    <n v="100321.9"/>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99 - MULTIPROVINCIAL"/>
    <s v="(blank)"/>
    <n v="150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99 - MULTIPROVINCIAL"/>
    <s v="(blank)"/>
    <n v="51050000"/>
    <n v="1397022.63"/>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99 - MULTIPROVINCIAL"/>
    <s v="(blank)"/>
    <n v="457934500"/>
    <n v="6349512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99 - MULTIPROVINCIAL"/>
    <s v="(blank)"/>
    <n v="100700000"/>
    <n v="220002.15"/>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99 - MULTIPROVINCIAL"/>
    <s v="(blank)"/>
    <n v="152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20 - FONDOS CON DESTINO ESPECÍFICO"/>
    <s v="99 - MULTIPROVINCIAL"/>
    <s v="(blank)"/>
    <n v="64500000"/>
    <n v="275467.46000000002"/>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99 - MULTIPROVINCIAL"/>
    <s v="(blank)"/>
    <n v="820400000"/>
    <n v="115605586.42000002"/>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99 - MULTIPROVINCIAL"/>
    <s v="(blank)"/>
    <n v="315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99 - MULTIPROVINCIAL"/>
    <s v="(blank)"/>
    <n v="390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99 - MULTIPROVINCIAL"/>
    <s v="(blank)"/>
    <n v="381000000"/>
    <n v="36138963.939999998"/>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99 - MULTIPROVINCIAL"/>
    <s v="(blank)"/>
    <n v="151000000"/>
    <n v="15761331.739999998"/>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99 - MULTIPROVINCIAL"/>
    <s v="(blank)"/>
    <n v="208800000"/>
    <n v="31065284.730000004"/>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99 - MULTIPROVINCIAL"/>
    <s v="(blank)"/>
    <n v="408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99 - MULTIPROVINCIAL"/>
    <s v="(blank)"/>
    <n v="105000000"/>
    <n v="23161707.460000001"/>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99 - MULTIPROVINCIAL"/>
    <s v="(blank)"/>
    <n v="180000000"/>
    <n v="30567195.349999998"/>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99 - MULTIPROVINCIAL"/>
    <s v="(blank)"/>
    <n v="35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99 - MULTIPROVINCIAL"/>
    <s v="(blank)"/>
    <n v="5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99 - MULTIPROVINCIAL"/>
    <s v="(blank)"/>
    <n v="2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99 - MULTIPROVINCIAL"/>
    <s v="(blank)"/>
    <n v="41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99 - MULTIPROVINCIAL"/>
    <s v="(blank)"/>
    <n v="925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99 - MULTIPROVINCIAL"/>
    <s v="(blank)"/>
    <n v="80794024"/>
    <n v="7031133.7999999998"/>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99 - MULTIPROVINCIAL"/>
    <s v="(blank)"/>
    <n v="60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99 - MULTIPROVINCIAL"/>
    <s v="(blank)"/>
    <n v="40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99 - MULTIPROVINCIAL"/>
    <s v="(blank)"/>
    <n v="114000000"/>
    <n v="17249454.549999997"/>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99 - MULTIPROVINCIAL"/>
    <s v="(blank)"/>
    <n v="1042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99 - MULTIPROVINCIAL"/>
    <s v="(blank)"/>
    <n v="57900000"/>
    <n v="4253588.9000000004"/>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99 - MULTIPROVINCIAL"/>
    <s v="(blank)"/>
    <n v="52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99 - MULTIPROVINCIAL"/>
    <s v="(blank)"/>
    <n v="11000000"/>
    <n v="7705.29"/>
  </r>
  <r>
    <s v="2026"/>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99 - MULTIPROVINCIAL"/>
    <s v="(blank)"/>
    <n v="129500000"/>
    <n v="16410318.699999999"/>
  </r>
  <r>
    <s v="2026"/>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99 - MULTIPROVINCIAL"/>
    <s v="(blank)"/>
    <n v="22000000"/>
    <n v="2515584.63"/>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99 - MULTIPROVINCIAL"/>
    <s v="(blank)"/>
    <n v="225976800"/>
    <n v="34049075.019999996"/>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99 - MULTIPROVINCIAL"/>
    <s v="(blank)"/>
    <n v="42401864"/>
    <n v="1400333.33"/>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99 - MULTIPROVINCIAL"/>
    <s v="(blank)"/>
    <n v="28666998"/>
    <n v="4793473.1300000008"/>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99 - MULTIPROVINCIAL"/>
    <s v="(blank)"/>
    <n v="6878927"/>
    <n v="1693918.0999999999"/>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99 - MULTIPROVINCIAL"/>
    <s v="(blank)"/>
    <n v="2561400"/>
    <n v="39294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99 - MULTIPROVINCIAL"/>
    <s v="(blank)"/>
    <n v="2100000"/>
    <n v="278791.43"/>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99 - MULTIPROVINCIAL"/>
    <s v="(blank)"/>
    <n v="800000"/>
    <n v="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99 - MULTIPROVINCIAL"/>
    <s v="(blank)"/>
    <n v="19898321"/>
    <n v="2948984.0799999996"/>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99 - MULTIPROVINCIAL"/>
    <s v="(blank)"/>
    <n v="3680636"/>
    <n v="2223618.44"/>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99 - MULTIPROVINCIAL"/>
    <s v="(blank)"/>
    <n v="3405000"/>
    <n v="476366"/>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99 - MULTIPROVINCIAL"/>
    <s v="(blank)"/>
    <n v="8446276"/>
    <n v="123818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99 - MULTIPROVINCIAL"/>
    <s v="(blank)"/>
    <n v="6100000"/>
    <n v="744184.52"/>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99 - MULTIPROVINCIAL"/>
    <s v="(blank)"/>
    <n v="4913722"/>
    <n v="2451240.5700000003"/>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99 - MULTIPROVINCIAL"/>
    <s v="(blank)"/>
    <n v="0"/>
    <n v="3098.16"/>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99 - MULTIPROVINCIAL"/>
    <s v="(blank)"/>
    <n v="72015"/>
    <n v="28328.5"/>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99 - MULTIPROVINCIAL"/>
    <s v="(blank)"/>
    <n v="1215814"/>
    <n v="220800"/>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99 - MULTIPROVINCIAL"/>
    <s v="(blank)"/>
    <n v="11985395"/>
    <n v="5359875.209999999"/>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99 - MULTIPROVINCIAL"/>
    <s v="(blank)"/>
    <n v="27409525"/>
    <n v="4084487.7800000003"/>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99 - MULTIPROVINCIAL"/>
    <s v="(blank)"/>
    <n v="7576132"/>
    <n v="135738.09"/>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99 - MULTIPROVINCIAL"/>
    <s v="(blank)"/>
    <n v="1106058259"/>
    <n v="165286180.27000001"/>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99 - MULTIPROVINCIAL"/>
    <s v="(blank)"/>
    <n v="196866300"/>
    <n v="7372050"/>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99 - MULTIPROVINCIAL"/>
    <s v="(blank)"/>
    <n v="146880732"/>
    <n v="25381704.73"/>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99 - MULTIPROVINCIAL"/>
    <s v="(blank)"/>
    <n v="785971071"/>
    <n v="157162450.71000001"/>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99 - MULTIPROVINCIAL"/>
    <s v="(blank)"/>
    <n v="1500000"/>
    <n v="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99 - MULTIPROVINCIAL"/>
    <s v="(blank)"/>
    <n v="200000"/>
    <n v="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99 - MULTIPROVINCIAL"/>
    <s v="(blank)"/>
    <n v="14000000"/>
    <n v="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99 - MULTIPROVINCIAL"/>
    <s v="(blank)"/>
    <n v="15600000"/>
    <n v="24544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99 - MULTIPROVINCIAL"/>
    <s v="(blank)"/>
    <n v="250100000"/>
    <n v="74773728.480000004"/>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99 - MULTIPROVINCIAL"/>
    <s v="(blank)"/>
    <n v="710000000"/>
    <n v="520134.2"/>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99 - MULTIPROVINCIAL"/>
    <s v="(blank)"/>
    <n v="1751066051"/>
    <n v="242608653.28000003"/>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99 - MULTIPROVINCIAL"/>
    <s v="(blank)"/>
    <n v="59128929"/>
    <n v="26589133.57"/>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99 - MULTIPROVINCIAL"/>
    <s v="(blank)"/>
    <n v="240000000"/>
    <n v="7967009.9100000001"/>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99 - MULTIPROVINCIAL"/>
    <s v="(blank)"/>
    <n v="2000000"/>
    <n v="353044.2"/>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99 - MULTIPROVINCIAL"/>
    <s v="(blank)"/>
    <n v="3100000"/>
    <n v="42878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99 - MULTIPROVINCIAL"/>
    <s v="(blank)"/>
    <n v="5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99 - MULTIPROVINCIAL"/>
    <s v="(blank)"/>
    <n v="5800000"/>
    <n v="712426.18"/>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99 - MULTIPROVINCIAL"/>
    <s v="(blank)"/>
    <n v="80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99 - MULTIPROVINCIAL"/>
    <s v="(blank)"/>
    <n v="4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99 - MULTIPROVINCIAL"/>
    <s v="(blank)"/>
    <n v="30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99 - MULTIPROVINCIAL"/>
    <s v="(blank)"/>
    <n v="7000000"/>
    <n v="1249997.6000000001"/>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99 - MULTIPROVINCIAL"/>
    <s v="(blank)"/>
    <n v="22076364"/>
    <n v="4548699.2"/>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99 - MULTIPROVINCIAL"/>
    <s v="(blank)"/>
    <n v="29500000"/>
    <n v="12945668.989999998"/>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99 - MULTIPROVINCIAL"/>
    <s v="(blank)"/>
    <n v="100000000"/>
    <n v="0"/>
  </r>
  <r>
    <s v="2026"/>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99 - MULTIPROVINCIAL"/>
    <s v="(blank)"/>
    <n v="60000000"/>
    <n v="0"/>
  </r>
  <r>
    <s v="2026"/>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99 - MULTIPROVINCIAL"/>
    <s v="(blank)"/>
    <n v="350000000"/>
    <n v="19308543.530000001"/>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99 - MULTIPROVINCIAL"/>
    <s v="(blank)"/>
    <n v="197242000"/>
    <n v="29680346.789999999"/>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99 - MULTIPROVINCIAL"/>
    <s v="(blank)"/>
    <n v="34268000"/>
    <n v="74400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99 - MULTIPROVINCIAL"/>
    <s v="(blank)"/>
    <n v="27378780"/>
    <n v="4388881.82"/>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99 - MULTIPROVINCIAL"/>
    <s v="(blank)"/>
    <n v="5676372"/>
    <n v="877323.24"/>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99 - MULTIPROVINCIAL"/>
    <s v="(blank)"/>
    <n v="15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99 - MULTIPROVINCIAL"/>
    <s v="(blank)"/>
    <n v="500000"/>
    <n v="6924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99 - MULTIPROVINCIAL"/>
    <s v="(blank)"/>
    <n v="30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99 - MULTIPROVINCIAL"/>
    <s v="(blank)"/>
    <n v="11304420"/>
    <n v="45000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99 - MULTIPROVINCIAL"/>
    <s v="(blank)"/>
    <n v="425002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99 - MULTIPROVINCIAL"/>
    <s v="(blank)"/>
    <n v="4224000"/>
    <n v="29782.959999999999"/>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99 - MULTIPROVINCIAL"/>
    <s v="(blank)"/>
    <n v="1505000"/>
    <n v="32814"/>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99 - MULTIPROVINCIAL"/>
    <s v="(blank)"/>
    <n v="611158"/>
    <n v="46728"/>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99 - MULTIPROVINCIAL"/>
    <s v="(blank)"/>
    <n v="455000"/>
    <n v="16635"/>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99 - MULTIPROVINCIAL"/>
    <s v="(blank)"/>
    <n v="40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99 - MULTIPROVINCIAL"/>
    <s v="(blank)"/>
    <n v="1685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99 - MULTIPROVINCIAL"/>
    <s v="(blank)"/>
    <n v="30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99 - MULTIPROVINCIAL"/>
    <s v="(blank)"/>
    <n v="85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99 - MULTIPROVINCIAL"/>
    <s v="(blank)"/>
    <n v="6847908"/>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99 - MULTIPROVINCIAL"/>
    <s v="(blank)"/>
    <n v="1310000"/>
    <n v="0"/>
  </r>
  <r>
    <s v="2026"/>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99 - MULTIPROVINCIAL"/>
    <s v="(blank)"/>
    <n v="261198872"/>
    <n v="32106904.600000001"/>
  </r>
  <r>
    <s v="2026"/>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99 - MULTIPROVINCIAL"/>
    <s v="(blank)"/>
    <n v="107003721"/>
    <n v="7727222.04"/>
  </r>
  <r>
    <s v="2026"/>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99 - MULTIPROVINCIAL"/>
    <s v="(blank)"/>
    <n v="28800000"/>
    <n v="2700000"/>
  </r>
  <r>
    <s v="2026"/>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99 - MULTIPROVINCIAL"/>
    <s v="(blank)"/>
    <n v="106337816"/>
    <n v="20810057"/>
  </r>
  <r>
    <s v="2026"/>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99 - MULTIPROVINCIAL"/>
    <s v="(blank)"/>
    <n v="35453621"/>
    <n v="4838192.82"/>
  </r>
  <r>
    <s v="2026"/>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99 - MULTIPROVINCIAL"/>
    <s v="(blank)"/>
    <n v="9899231"/>
    <n v="1494027.26"/>
  </r>
  <r>
    <s v="2026"/>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99 - MULTIPROVINCIAL"/>
    <s v="(blank)"/>
    <n v="9406000"/>
    <n v="0"/>
  </r>
  <r>
    <s v="2026"/>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99 - MULTIPROVINCIAL"/>
    <s v="(blank)"/>
    <n v="19605000"/>
    <n v="304583"/>
  </r>
  <r>
    <s v="2026"/>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99 - MULTIPROVINCIAL"/>
    <s v="(blank)"/>
    <n v="15550000"/>
    <n v="101800"/>
  </r>
  <r>
    <s v="2026"/>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99 - MULTIPROVINCIAL"/>
    <s v="(blank)"/>
    <n v="23832398"/>
    <n v="0"/>
  </r>
  <r>
    <s v="2026"/>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99 - MULTIPROVINCIAL"/>
    <s v="(blank)"/>
    <n v="30910600"/>
    <n v="5805083.4699999997"/>
  </r>
  <r>
    <s v="2026"/>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99 - MULTIPROVINCIAL"/>
    <s v="(blank)"/>
    <n v="21303000"/>
    <n v="196337.52000000002"/>
  </r>
  <r>
    <s v="2026"/>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99 - MULTIPROVINCIAL"/>
    <s v="(blank)"/>
    <n v="45051160"/>
    <n v="55082911.420000002"/>
  </r>
  <r>
    <s v="2026"/>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99 - MULTIPROVINCIAL"/>
    <s v="(blank)"/>
    <n v="28640400"/>
    <n v="1157114.8999999999"/>
  </r>
  <r>
    <s v="2026"/>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99 - MULTIPROVINCIAL"/>
    <s v="(blank)"/>
    <n v="1679000"/>
    <n v="278071.78000000003"/>
  </r>
  <r>
    <s v="2026"/>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99 - MULTIPROVINCIAL"/>
    <s v="(blank)"/>
    <n v="2253500"/>
    <n v="0"/>
  </r>
  <r>
    <s v="2026"/>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99 - MULTIPROVINCIAL"/>
    <s v="(blank)"/>
    <n v="3316000"/>
    <n v="61044.05"/>
  </r>
  <r>
    <s v="2026"/>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99 - MULTIPROVINCIAL"/>
    <s v="(blank)"/>
    <n v="116000"/>
    <n v="0"/>
  </r>
  <r>
    <s v="2026"/>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99 - MULTIPROVINCIAL"/>
    <s v="(blank)"/>
    <n v="637000"/>
    <n v="14385.42"/>
  </r>
  <r>
    <s v="2026"/>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99 - MULTIPROVINCIAL"/>
    <s v="(blank)"/>
    <n v="813100"/>
    <n v="19609.18"/>
  </r>
  <r>
    <s v="2026"/>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99 - MULTIPROVINCIAL"/>
    <s v="(blank)"/>
    <n v="20626000"/>
    <n v="1477781.23"/>
  </r>
  <r>
    <s v="2026"/>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99 - MULTIPROVINCIAL"/>
    <s v="(blank)"/>
    <n v="10393600"/>
    <n v="9785.74"/>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99 - MULTIPROVINCIAL"/>
    <s v="(blank)"/>
    <n v="2916755"/>
    <n v="39000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99 - MULTIPROVINCIAL"/>
    <s v="(blank)"/>
    <n v="1524099"/>
    <n v="8000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99 - MULTIPROVINCIAL"/>
    <s v="(blank)"/>
    <n v="597135"/>
    <n v="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99 - MULTIPROVINCIAL"/>
    <s v="(blank)"/>
    <n v="234478"/>
    <n v="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blank)"/>
    <n v="419370"/>
    <n v="59406.5"/>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99 - MULTIPROVINCIAL"/>
    <s v="(blank)"/>
    <n v="215112"/>
    <n v="12232"/>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3 - VIÁTICOS"/>
    <s v="N"/>
    <s v="00 - N/A"/>
    <s v="20 - FONDOS CON DESTINO ESPECÍFICO"/>
    <s v="99 - MULTIPROVINCIAL"/>
    <s v="(blank)"/>
    <n v="300000"/>
    <n v="59914.75"/>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99 - MULTIPROVINCIAL"/>
    <s v="(blank)"/>
    <n v="1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99 - MULTIPROVINCIAL"/>
    <s v="(blank)"/>
    <n v="844741810"/>
    <n v="114188308.3"/>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99 - MULTIPROVINCIAL"/>
    <s v="(blank)"/>
    <n v="764897576"/>
    <n v="111959669.97000001"/>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99 - MULTIPROVINCIAL"/>
    <s v="(blank)"/>
    <n v="149333372"/>
    <n v="913540.5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99 - MULTIPROVINCIAL"/>
    <s v="(blank)"/>
    <n v="318196714"/>
    <n v="8902115.4699999988"/>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blank)"/>
    <n v="2000000"/>
    <n v="103499.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99 - MULTIPROVINCIAL"/>
    <s v="(blank)"/>
    <n v="4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99 - MULTIPROVINCIAL"/>
    <s v="(blank)"/>
    <n v="560000"/>
    <n v="6500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99 - MULTIPROVINCIAL"/>
    <s v="(blank)"/>
    <n v="2564445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blank)"/>
    <n v="118479176"/>
    <n v="17247097.89000000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99 - MULTIPROVINCIAL"/>
    <s v="(blank)"/>
    <n v="105716787"/>
    <n v="16823379.34999999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99 - MULTIPROVINCIAL"/>
    <s v="(blank)"/>
    <n v="21911418"/>
    <n v="5167306.5"/>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99 - MULTIPROVINCIAL"/>
    <s v="(blank)"/>
    <n v="41310905"/>
    <n v="3463184.7799999993"/>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blank)"/>
    <n v="243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99 - MULTIPROVINCIAL"/>
    <s v="(blank)"/>
    <n v="189000000"/>
    <n v="15751112.879999999"/>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99 - MULTIPROVINCIAL"/>
    <s v="(blank)"/>
    <n v="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99 - MULTIPROVINCIAL"/>
    <s v="(blank)"/>
    <n v="4278112"/>
    <n v="202173.41999999998"/>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99 - MULTIPROVINCIAL"/>
    <s v="(blank)"/>
    <n v="30610000"/>
    <n v="3509549.31"/>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99 - MULTIPROVINCIAL"/>
    <s v="(blank)"/>
    <n v="54828575"/>
    <n v="1428868.61"/>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99 - MULTIPROVINCIAL"/>
    <s v="(blank)"/>
    <n v="1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99 - MULTIPROVINCIAL"/>
    <s v="(blank)"/>
    <n v="355114305"/>
    <n v="37422454.26999999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99 - MULTIPROVINCIAL"/>
    <s v="(blank)"/>
    <n v="86500000"/>
    <n v="7776983.859999999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blank)"/>
    <n v="2000000"/>
    <n v="234958.3"/>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99 - MULTIPROVINCIAL"/>
    <s v="(blank)"/>
    <n v="52620000"/>
    <n v="3668204.2700000005"/>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blank)"/>
    <n v="22091020"/>
    <n v="9885911.6600000001"/>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blank)"/>
    <n v="296649812"/>
    <n v="6484309.940000000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99 - MULTIPROVINCIAL"/>
    <s v="(blank)"/>
    <n v="54269526"/>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99 - MULTIPROVINCIAL"/>
    <s v="(blank)"/>
    <n v="5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99 - MULTIPROVINCIAL"/>
    <s v="(blank)"/>
    <n v="209300000"/>
    <n v="8707511.1600000001"/>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99 - MULTIPROVINCIAL"/>
    <s v="(blank)"/>
    <n v="5500000"/>
    <n v="8030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99 - MULTIPROVINCIAL"/>
    <s v="(blank)"/>
    <n v="13300000"/>
    <n v="28532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99 - MULTIPROVINCIAL"/>
    <s v="(blank)"/>
    <n v="28000000"/>
    <n v="4164241.2099999995"/>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99 - MULTIPROVINCIAL"/>
    <s v="(blank)"/>
    <n v="15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99 - MULTIPROVINCIAL"/>
    <s v="(blank)"/>
    <n v="3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99 - MULTIPROVINCIAL"/>
    <s v="(blank)"/>
    <n v="693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blank)"/>
    <n v="9378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99 - MULTIPROVINCIAL"/>
    <s v="(blank)"/>
    <n v="69858200"/>
    <n v="4988028.2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99 - MULTIPROVINCIAL"/>
    <s v="(blank)"/>
    <n v="31509777"/>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99 - MULTIPROVINCIAL"/>
    <s v="(blank)"/>
    <n v="19356400"/>
    <n v="1671223.8500000003"/>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99 - MULTIPROVINCIAL"/>
    <s v="(blank)"/>
    <n v="175874433"/>
    <n v="30993940"/>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99 - MULTIPROVINCIAL"/>
    <s v="(blank)"/>
    <n v="47752918"/>
    <n v="8261792.5"/>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99 - MULTIPROVINCIAL"/>
    <s v="(blank)"/>
    <n v="39569177"/>
    <n v="5378587.3200000003"/>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99 - MULTIPROVINCIAL"/>
    <s v="(blank)"/>
    <n v="7353996"/>
    <n v="0"/>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99 - MULTIPROVINCIAL"/>
    <s v="(blank)"/>
    <n v="6155514"/>
    <n v="885411.98000000021"/>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99 - MULTIPROVINCIAL"/>
    <s v="(blank)"/>
    <n v="6737469"/>
    <n v="1258274.29"/>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99 - MULTIPROVINCIAL"/>
    <s v="(blank)"/>
    <n v="6080000"/>
    <n v="1084871.1300000001"/>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99 - MULTIPROVINCIAL"/>
    <s v="(blank)"/>
    <n v="900000"/>
    <n v="131971.20000000001"/>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99 - MULTIPROVINCIAL"/>
    <s v="(blank)"/>
    <n v="1200000"/>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99 - MULTIPROVINCIAL"/>
    <s v="(blank)"/>
    <n v="23796000"/>
    <n v="371425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99 - MULTIPROVINCIAL"/>
    <s v="(blank)"/>
    <n v="4000000"/>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99 - MULTIPROVINCIAL"/>
    <s v="(blank)"/>
    <n v="2500000"/>
    <n v="247995.88"/>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99 - MULTIPROVINCIAL"/>
    <s v="(blank)"/>
    <n v="1584254"/>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99 - MULTIPROVINCIAL"/>
    <s v="(blank)"/>
    <n v="1850000"/>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99 - MULTIPROVINCIAL"/>
    <s v="(blank)"/>
    <n v="900000"/>
    <n v="135936"/>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99 - MULTIPROVINCIAL"/>
    <s v="(blank)"/>
    <n v="111482623"/>
    <n v="9850498.9800000004"/>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99 - MULTIPROVINCIAL"/>
    <s v="(blank)"/>
    <n v="500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99 - MULTIPROVINCIAL"/>
    <s v="(blank)"/>
    <n v="39822480"/>
    <n v="7108617"/>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99 - MULTIPROVINCIAL"/>
    <s v="(blank)"/>
    <n v="2250000"/>
    <n v="1815725"/>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99 - MULTIPROVINCIAL"/>
    <s v="(blank)"/>
    <n v="1050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99 - MULTIPROVINCIAL"/>
    <s v="(blank)"/>
    <n v="400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99 - MULTIPROVINCIAL"/>
    <s v="(blank)"/>
    <n v="650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99 - MULTIPROVINCIAL"/>
    <s v="(blank)"/>
    <n v="1035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99 - MULTIPROVINCIAL"/>
    <s v="(blank)"/>
    <n v="13717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99 - MULTIPROVINCIAL"/>
    <s v="(blank)"/>
    <n v="4147703"/>
    <n v="44250"/>
  </r>
  <r>
    <s v="2026"/>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3 - VIÁTICOS"/>
    <s v="N"/>
    <s v="00 - N/A"/>
    <s v="20 - FONDOS CON DESTINO ESPECÍFICO"/>
    <s v="99 - MULTIPROVINCIAL"/>
    <s v="(blank)"/>
    <n v="600000"/>
    <n v="0"/>
  </r>
  <r>
    <s v="2026"/>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99 - MULTIPROVINCIAL"/>
    <s v="(blank)"/>
    <n v="500000"/>
    <n v="225000"/>
  </r>
  <r>
    <s v="2026"/>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3 - VIÁTICOS"/>
    <s v="N"/>
    <s v="00 - N/A"/>
    <s v="20 - FONDOS CON DESTINO ESPECÍFICO"/>
    <s v="99 - MULTIPROVINCIAL"/>
    <s v="(blank)"/>
    <n v="500000"/>
    <n v="6125"/>
  </r>
  <r>
    <s v="2026"/>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99 - MULTIPROVINCIAL"/>
    <s v="(blank)"/>
    <n v="8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99 - MULTIPROVINCIAL"/>
    <s v="(blank)"/>
    <n v="93014000"/>
    <n v="13626771.440000001"/>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99 - MULTIPROVINCIAL"/>
    <s v="(blank)"/>
    <n v="1200000"/>
    <n v="9000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99 - MULTIPROVINCIAL"/>
    <s v="(blank)"/>
    <n v="16386200"/>
    <n v="44700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99 - MULTIPROVINCIAL"/>
    <s v="(blank)"/>
    <n v="12595000"/>
    <n v="2083021.04"/>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99 - MULTIPROVINCIAL"/>
    <s v="(blank)"/>
    <n v="6440000"/>
    <n v="1103515.29"/>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99 - MULTIPROVINCIAL"/>
    <s v="(blank)"/>
    <n v="1400000"/>
    <n v="16666.66"/>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99 - MULTIPROVINCIAL"/>
    <s v="(blank)"/>
    <n v="2900000"/>
    <n v="248667.5"/>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99 - MULTIPROVINCIAL"/>
    <s v="(blank)"/>
    <n v="5956000"/>
    <n v="1069300.18"/>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99 - MULTIPROVINCIAL"/>
    <s v="(blank)"/>
    <n v="1120000"/>
    <n v="132616.95999999999"/>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99 - MULTIPROVINCIAL"/>
    <s v="(blank)"/>
    <n v="57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99 - MULTIPROVINCIAL"/>
    <s v="(blank)"/>
    <n v="14850300"/>
    <n v="533125"/>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99 - MULTIPROVINCIAL"/>
    <s v="(blank)"/>
    <n v="2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99 - MULTIPROVINCIAL"/>
    <s v="(blank)"/>
    <n v="1700000"/>
    <n v="499999.57999999996"/>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99 - MULTIPROVINCIAL"/>
    <s v="(blank)"/>
    <n v="37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99 - MULTIPROVINCIAL"/>
    <s v="(blank)"/>
    <n v="15937245"/>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99 - MULTIPROVINCIAL"/>
    <s v="(blank)"/>
    <n v="39850000"/>
    <n v="719975.89"/>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99 - MULTIPROVINCIAL"/>
    <s v="(blank)"/>
    <n v="500000"/>
    <n v="49425.06"/>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99 - MULTIPROVINCIAL"/>
    <s v="(blank)"/>
    <n v="2833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99 - MULTIPROVINCIAL"/>
    <s v="(blank)"/>
    <n v="5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99 - MULTIPROVINCIAL"/>
    <s v="(blank)"/>
    <n v="60351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99 - MULTIPROVINCIAL"/>
    <s v="(blank)"/>
    <n v="2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99 - MULTIPROVINCIAL"/>
    <s v="(blank)"/>
    <n v="6405000"/>
    <n v="112500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99 - MULTIPROVINCIAL"/>
    <s v="(blank)"/>
    <n v="1765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99 - MULTIPROVINCIAL"/>
    <s v="(blank)"/>
    <n v="50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99 - MULTIPROVINCIAL"/>
    <s v="(blank)"/>
    <n v="86371400"/>
    <n v="12903422.84"/>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99 - MULTIPROVINCIAL"/>
    <s v="(blank)"/>
    <n v="17300000"/>
    <n v="65800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blank)"/>
    <n v="216000"/>
    <n v="34323.769999999997"/>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99 - MULTIPROVINCIAL"/>
    <s v="(blank)"/>
    <n v="958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blank)"/>
    <n v="11640000"/>
    <n v="1940173.06"/>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99 - MULTIPROVINCIAL"/>
    <s v="(blank)"/>
    <n v="4200000"/>
    <n v="1016573.69"/>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blank)"/>
    <n v="34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99 - MULTIPROVINCIAL"/>
    <s v="(blank)"/>
    <n v="1050000"/>
    <n v="910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99 - MULTIPROVINCIAL"/>
    <s v="(blank)"/>
    <n v="397271"/>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99 - MULTIPROVINCIAL"/>
    <s v="(blank)"/>
    <n v="1492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99 - MULTIPROVINCIAL"/>
    <s v="(blank)"/>
    <n v="17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blank)"/>
    <n v="1333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99 - MULTIPROVINCIAL"/>
    <s v="(blank)"/>
    <n v="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blank)"/>
    <n v="842000"/>
    <n v="31162.080000000002"/>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blank)"/>
    <n v="284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99 - MULTIPROVINCIAL"/>
    <s v="(blank)"/>
    <n v="6650000"/>
    <n v="24839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99 - MULTIPROVINCIAL"/>
    <s v="(blank)"/>
    <n v="225000"/>
    <n v="4956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99 - MULTIPROVINCIAL"/>
    <s v="(blank)"/>
    <n v="25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99 - MULTIPROVINCIAL"/>
    <s v="(blank)"/>
    <n v="4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99 - MULTIPROVINCIAL"/>
    <s v="(blank)"/>
    <n v="12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blank)"/>
    <n v="3602000"/>
    <n v="83250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99 - MULTIPROVINCIAL"/>
    <s v="(blank)"/>
    <n v="175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20 - FONDOS CON DESTINO ESPECÍFICO"/>
    <s v="99 - MULTIPROVINCIAL"/>
    <s v="(blank)"/>
    <n v="2195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99 - MULTIPROVINCIAL"/>
    <s v="(blank)"/>
    <n v="53779350"/>
    <n v="800070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99 - MULTIPROVINCIAL"/>
    <s v="(blank)"/>
    <n v="10500850"/>
    <n v="54000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blank)"/>
    <n v="5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blank)"/>
    <n v="7521523"/>
    <n v="1214718.1499999999"/>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99 - MULTIPROVINCIAL"/>
    <s v="(blank)"/>
    <n v="2223000"/>
    <n v="340318.58999999997"/>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blank)"/>
    <n v="600000"/>
    <n v="18113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99 - MULTIPROVINCIAL"/>
    <s v="(blank)"/>
    <n v="2050000"/>
    <n v="429235"/>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99 - MULTIPROVINCIAL"/>
    <s v="(blank)"/>
    <n v="5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99 - MULTIPROVINCIAL"/>
    <s v="(blank)"/>
    <n v="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99 - MULTIPROVINCIAL"/>
    <s v="(blank)"/>
    <n v="5325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blank)"/>
    <n v="5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blank)"/>
    <n v="1721977"/>
    <n v="80000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99 - MULTIPROVINCIAL"/>
    <s v="(blank)"/>
    <n v="10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99 - MULTIPROVINCIAL"/>
    <s v="(blank)"/>
    <n v="7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99 - MULTIPROVINCIAL"/>
    <s v="(blank)"/>
    <n v="450000"/>
    <n v="243032.8"/>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99 - MULTIPROVINCIAL"/>
    <s v="(blank)"/>
    <n v="3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99 - MULTIPROVINCIAL"/>
    <s v="(blank)"/>
    <n v="1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99 - MULTIPROVINCIAL"/>
    <s v="(blank)"/>
    <n v="22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99 - MULTIPROVINCIAL"/>
    <s v="(blank)"/>
    <n v="4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blank)"/>
    <n v="4900000"/>
    <n v="80000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99 - MULTIPROVINCIAL"/>
    <s v="(blank)"/>
    <n v="470000"/>
    <n v="36757"/>
  </r>
  <r>
    <s v="2026"/>
    <x v="0"/>
    <x v="0"/>
    <x v="0"/>
    <x v="0"/>
    <s v="2 - Poder Ejecutivo"/>
    <s v="0213 - MINISTERIO DE TURISMO"/>
    <s v="0001 - MINISTERIO DE TURISM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1100000"/>
    <n v="0"/>
  </r>
  <r>
    <s v="2026"/>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99 - MULTIPROVINCIAL"/>
    <s v="(blank)"/>
    <n v="943302110"/>
    <n v="133912321.32000001"/>
  </r>
  <r>
    <s v="2026"/>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99 - MULTIPROVINCIAL"/>
    <s v="(blank)"/>
    <n v="294930002"/>
    <n v="2791906.08"/>
  </r>
  <r>
    <s v="2026"/>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99 - MULTIPROVINCIAL"/>
    <s v="(blank)"/>
    <n v="72000000"/>
    <n v="11896000"/>
  </r>
  <r>
    <s v="2026"/>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99 - MULTIPROVINCIAL"/>
    <s v="(blank)"/>
    <n v="119500000"/>
    <n v="19279774.939999998"/>
  </r>
  <r>
    <s v="2026"/>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99 - MULTIPROVINCIAL"/>
    <s v="(blank)"/>
    <n v="98812000"/>
    <n v="13456084.82"/>
  </r>
  <r>
    <s v="2026"/>
    <x v="0"/>
    <x v="0"/>
    <x v="0"/>
    <x v="0"/>
    <s v="2 - Poder Ejecutivo"/>
    <s v="0213 - MINISTERIO DE TURISMO"/>
    <s v="0001 - MINISTERIO DE TURISMO"/>
    <s v="2 - SERVICIOS ECONÓMICOS"/>
    <s v="2.9 - Otros servicios económicos"/>
    <s v="2.9.03 - Turismo"/>
    <s v="2.2 - CONTRATACIÓN DE SERVICIOS"/>
    <s v="2.2.1 - SERVICIOS BÁSICOS"/>
    <s v="N"/>
    <s v="00 - N/A"/>
    <s v="20 - FONDOS CON DESTINO ESPECÍFICO"/>
    <s v="99 - MULTIPROVINCIAL"/>
    <s v="(blank)"/>
    <n v="0"/>
    <n v="0"/>
  </r>
  <r>
    <s v="2026"/>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99 - MULTIPROVINCIAL"/>
    <s v="(blank)"/>
    <n v="710600000"/>
    <n v="34820177.700000003"/>
  </r>
  <r>
    <s v="2026"/>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99 - MULTIPROVINCIAL"/>
    <s v="(blank)"/>
    <n v="2076312658"/>
    <n v="269315686.69"/>
  </r>
  <r>
    <s v="2026"/>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99 - MULTIPROVINCIAL"/>
    <s v="(blank)"/>
    <n v="25200000"/>
    <n v="1943128.7199999997"/>
  </r>
  <r>
    <s v="2026"/>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06 - DUARTE"/>
    <s v="(blank)"/>
    <n v="0"/>
    <n v="0"/>
  </r>
  <r>
    <s v="2026"/>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99 - MULTIPROVINCIAL"/>
    <s v="(blank)"/>
    <n v="179925628"/>
    <n v="17327621.580000002"/>
  </r>
  <r>
    <s v="2026"/>
    <x v="0"/>
    <x v="0"/>
    <x v="0"/>
    <x v="0"/>
    <s v="2 - Poder Ejecutivo"/>
    <s v="0213 - MINISTERIO DE TURISMO"/>
    <s v="0001 - MINISTERIO DE TURISMO"/>
    <s v="2 - SERVICIOS ECONÓMICOS"/>
    <s v="2.9 - Otros servicios económicos"/>
    <s v="2.9.03 - Turismo"/>
    <s v="2.2 - CONTRATACIÓN DE SERVICIOS"/>
    <s v="2.2.5 - ALQUILERES Y RENTAS"/>
    <s v="N"/>
    <s v="00 - N/A"/>
    <s v="20 - FONDOS CON DESTINO ESPECÍFICO"/>
    <s v="99 - MULTIPROVINCIAL"/>
    <s v="(blank)"/>
    <n v="0"/>
    <n v="0"/>
  </r>
  <r>
    <s v="2026"/>
    <x v="0"/>
    <x v="0"/>
    <x v="0"/>
    <x v="0"/>
    <s v="2 - Poder Ejecutivo"/>
    <s v="0213 - MINISTERIO DE TURISMO"/>
    <s v="0001 - MINISTERIO DE TURISMO"/>
    <s v="2 - SERVICIOS ECONÓMICOS"/>
    <s v="2.9 - Otros servicios económicos"/>
    <s v="2.9.03 - Turismo"/>
    <s v="2.2 - CONTRATACIÓN DE SERVICIOS"/>
    <s v="2.2.6 - SEGUROS"/>
    <s v="N"/>
    <s v="00 - N/A"/>
    <s v="10 - FONDO GENERAL"/>
    <s v="99 - MULTIPROVINCIAL"/>
    <s v="(blank)"/>
    <n v="34730000"/>
    <n v="2224273.96"/>
  </r>
  <r>
    <s v="2026"/>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99 - MULTIPROVINCIAL"/>
    <s v="(blank)"/>
    <n v="15410000"/>
    <n v="2928789.18"/>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06 - DUARTE"/>
    <s v="(blank)"/>
    <n v="3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09 - ESPAILLAT"/>
    <s v="(blank)"/>
    <n v="19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0 - INDEPENDENCIA"/>
    <s v="(blank)"/>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1 - LA ALTAGRACIA"/>
    <s v="(blank)"/>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3 - LA VEGA"/>
    <s v="(blank)"/>
    <n v="12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4 - MARIA TRINIDAD SANCHEZ"/>
    <s v="(blank)"/>
    <n v="2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5 - MONTE CRISTI"/>
    <s v="(blank)"/>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6 - PEDERNALES"/>
    <s v="(blank)"/>
    <n v="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1 - SAN CRISTOBAL"/>
    <s v="(blank)"/>
    <n v="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3 - SAN PEDRO DE MACORIS"/>
    <s v="(blank)"/>
    <n v="2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6 - SANTIAGO RODRIGUEZ"/>
    <s v="(blank)"/>
    <n v="3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7 - VALVERDE"/>
    <s v="(blank)"/>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9 - MONTE PLATA"/>
    <s v="(blank)"/>
    <n v="19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30 - HATO MAYOR"/>
    <s v="(blank)"/>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99 - MULTIPROVINCIAL"/>
    <s v="(blank)"/>
    <n v="58204500"/>
    <n v="2104015.5099999998"/>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20 - FONDOS CON DESTINO ESPECÍFICO"/>
    <s v="99 - MULTIPROVINCIAL"/>
    <s v="(blank)"/>
    <n v="0"/>
    <n v="0"/>
  </r>
  <r>
    <s v="2026"/>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99 - MULTIPROVINCIAL"/>
    <s v="(blank)"/>
    <n v="43693765"/>
    <n v="4042208"/>
  </r>
  <r>
    <s v="2026"/>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99 - MULTIPROVINCIAL"/>
    <s v="(blank)"/>
    <n v="1700000"/>
    <n v="168675"/>
  </r>
  <r>
    <s v="2026"/>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99 - MULTIPROVINCIAL"/>
    <s v="(blank)"/>
    <n v="2050000"/>
    <n v="151394"/>
  </r>
  <r>
    <s v="2026"/>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99 - MULTIPROVINCIAL"/>
    <s v="(blank)"/>
    <n v="1700000"/>
    <n v="0"/>
  </r>
  <r>
    <s v="2026"/>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99 - MULTIPROVINCIAL"/>
    <s v="(blank)"/>
    <n v="100000"/>
    <n v="0"/>
  </r>
  <r>
    <s v="2026"/>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99 - MULTIPROVINCIAL"/>
    <s v="(blank)"/>
    <n v="6100000"/>
    <n v="0"/>
  </r>
  <r>
    <s v="2026"/>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99 - MULTIPROVINCIAL"/>
    <s v="(blank)"/>
    <n v="820000"/>
    <n v="0"/>
  </r>
  <r>
    <s v="2026"/>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99 - MULTIPROVINCIAL"/>
    <s v="(blank)"/>
    <n v="41760000"/>
    <n v="2870979.04"/>
  </r>
  <r>
    <s v="2026"/>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99 - MULTIPROVINCIAL"/>
    <s v="(blank)"/>
    <n v="14100000"/>
    <n v="1076367.83"/>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99 - MULTIPROVINCIAL"/>
    <s v="(blank)"/>
    <n v="372500000"/>
    <n v="49583663.460000001"/>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99 - MULTIPROVINCIAL"/>
    <s v="(blank)"/>
    <n v="48600000"/>
    <n v="625008.01"/>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99 - MULTIPROVINCIAL"/>
    <s v="(blank)"/>
    <n v="2000000"/>
    <n v="0"/>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99 - MULTIPROVINCIAL"/>
    <s v="(blank)"/>
    <n v="23000000"/>
    <n v="3112989.6"/>
  </r>
  <r>
    <s v="2026"/>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99 - MULTIPROVINCIAL"/>
    <s v="(blank)"/>
    <n v="4900000"/>
    <n v="621728.54"/>
  </r>
  <r>
    <s v="2026"/>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99 - MULTIPROVINCIAL"/>
    <s v="(blank)"/>
    <n v="6000000"/>
    <n v="348194.4"/>
  </r>
  <r>
    <s v="2026"/>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99 - MULTIPROVINCIAL"/>
    <s v="(blank)"/>
    <n v="10000000"/>
    <n v="2843054.4699999997"/>
  </r>
  <r>
    <s v="2026"/>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99 - MULTIPROVINCIAL"/>
    <s v="(blank)"/>
    <n v="4400000"/>
    <n v="200000"/>
  </r>
  <r>
    <s v="2026"/>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99 - MULTIPROVINCIAL"/>
    <s v="(blank)"/>
    <n v="19100000"/>
    <n v="1226500"/>
  </r>
  <r>
    <s v="2026"/>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99 - MULTIPROVINCIAL"/>
    <s v="(blank)"/>
    <n v="41000000"/>
    <n v="6366703.5599999996"/>
  </r>
  <r>
    <s v="2026"/>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99 - MULTIPROVINCIAL"/>
    <s v="(blank)"/>
    <n v="32700000"/>
    <n v="815905.39"/>
  </r>
  <r>
    <s v="2026"/>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99 - MULTIPROVINCIAL"/>
    <s v="(blank)"/>
    <n v="22800000"/>
    <n v="470610"/>
  </r>
  <r>
    <s v="2026"/>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99 - MULTIPROVINCIAL"/>
    <s v="(blank)"/>
    <n v="14000000"/>
    <n v="2165956.04"/>
  </r>
  <r>
    <s v="2026"/>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99 - MULTIPROVINCIAL"/>
    <s v="(blank)"/>
    <n v="4100000"/>
    <n v="25800"/>
  </r>
  <r>
    <s v="2026"/>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99 - MULTIPROVINCIAL"/>
    <s v="(blank)"/>
    <n v="36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99 - MULTIPROVINCIAL"/>
    <s v="(blank)"/>
    <n v="14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99 - MULTIPROVINCIAL"/>
    <s v="(blank)"/>
    <n v="1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99 - MULTIPROVINCIAL"/>
    <s v="(blank)"/>
    <n v="36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99 - MULTIPROVINCIAL"/>
    <s v="(blank)"/>
    <n v="82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99 - MULTIPROVINCIAL"/>
    <s v="(blank)"/>
    <n v="176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99 - MULTIPROVINCIAL"/>
    <s v="(blank)"/>
    <n v="26300000"/>
    <n v="1373222.29"/>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99 - MULTIPROVINCIAL"/>
    <s v="(blank)"/>
    <n v="5311569847"/>
    <n v="1323503859"/>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99 - MULTIPROVINCIAL"/>
    <s v="(blank)"/>
    <n v="54000000"/>
    <n v="12999999"/>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99 - MULTIPROVINCIAL"/>
    <s v="(blank)"/>
    <n v="857485452"/>
    <n v="569804432"/>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99 - MULTIPROVINCIAL"/>
    <s v="(blank)"/>
    <n v="295522204"/>
    <n v="7888054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99 - MULTIPROVINCIAL"/>
    <s v="(blank)"/>
    <n v="35706150"/>
    <n v="12635064"/>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99 - MULTIPROVINCIAL"/>
    <s v="(blank)"/>
    <n v="684986996"/>
    <n v="192610623"/>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99 - MULTIPROVINCIAL"/>
    <s v="(blank)"/>
    <n v="191761526"/>
    <n v="47940384"/>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99 - MULTIPROVINCIAL"/>
    <s v="(blank)"/>
    <n v="6345116"/>
    <n v="158628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99 - MULTIPROVINCIAL"/>
    <s v="(blank)"/>
    <n v="37480169"/>
    <n v="9370041"/>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99 - MULTIPROVINCIAL"/>
    <s v="(blank)"/>
    <n v="22400000"/>
    <n v="5600001"/>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99 - MULTIPROVINCIAL"/>
    <s v="(blank)"/>
    <n v="249079979"/>
    <n v="3502500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99 - MULTIPROVINCIAL"/>
    <s v="(blank)"/>
    <n v="93418045"/>
    <n v="24066534"/>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99 - MULTIPROVINCIAL"/>
    <s v="(blank)"/>
    <n v="30367550"/>
    <n v="7591881"/>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99 - MULTIPROVINCIAL"/>
    <s v="(blank)"/>
    <n v="156792409"/>
    <n v="48135018"/>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99 - MULTIPROVINCIAL"/>
    <s v="(blank)"/>
    <n v="77617353"/>
    <n v="18558661"/>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99 - MULTIPROVINCIAL"/>
    <s v="(blank)"/>
    <n v="20531818"/>
    <n v="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99 - MULTIPROVINCIAL"/>
    <s v="(blank)"/>
    <n v="12510679"/>
    <n v="531750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99 - MULTIPROVINCIAL"/>
    <s v="(blank)"/>
    <n v="1630000"/>
    <n v="407502"/>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99 - MULTIPROVINCIAL"/>
    <s v="(blank)"/>
    <n v="6880000"/>
    <n v="1720002"/>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99 - MULTIPROVINCIAL"/>
    <s v="(blank)"/>
    <n v="34743946"/>
    <n v="7477651"/>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99 - MULTIPROVINCIAL"/>
    <s v="(blank)"/>
    <n v="1275866"/>
    <n v="22931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99 - MULTIPROVINCIAL"/>
    <s v="(blank)"/>
    <n v="15692449"/>
    <n v="3923115"/>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99 - MULTIPROVINCIAL"/>
    <s v="(blank)"/>
    <n v="14296653"/>
    <n v="3449161"/>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10 - FONDO GENERAL"/>
    <s v="99 - MULTIPROVINCIAL"/>
    <s v="(blank)"/>
    <n v="241060534"/>
    <n v="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99 - MULTIPROVINCIAL"/>
    <s v="(blank)"/>
    <n v="245728775"/>
    <n v="81119558.670000002"/>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99 - MULTIPROVINCIAL"/>
    <s v="(blank)"/>
    <n v="40859229"/>
    <n v="7617587.0800000001"/>
  </r>
  <r>
    <s v="2026"/>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99 - MULTIPROVINCIAL"/>
    <s v="(blank)"/>
    <n v="68949757"/>
    <n v="17237439"/>
  </r>
  <r>
    <s v="2026"/>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blank)"/>
    <n v="261922390"/>
    <n v="65480595"/>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99 - MULTIPROVINCIAL"/>
    <s v="(blank)"/>
    <n v="349758250"/>
    <n v="50182288.579999998"/>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99 - MULTIPROVINCIAL"/>
    <s v="(blank)"/>
    <n v="62306400"/>
    <n v="1020000"/>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blank)"/>
    <n v="25665250"/>
    <n v="0"/>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blank)"/>
    <n v="47226381"/>
    <n v="7593037.3599999975"/>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99 - MULTIPROVINCIAL"/>
    <s v="(blank)"/>
    <n v="7437474"/>
    <n v="584660.76"/>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blank)"/>
    <n v="4500471"/>
    <n v="0"/>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99 - MULTIPROVINCIAL"/>
    <s v="(blank)"/>
    <n v="7250000"/>
    <n v="3519072"/>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99 - MULTIPROVINCIAL"/>
    <s v="(blank)"/>
    <n v="3681877"/>
    <n v="173579.19"/>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99 - MULTIPROVINCIAL"/>
    <s v="(blank)"/>
    <n v="45654270"/>
    <n v="3589458.5199999996"/>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99 - MULTIPROVINCIAL"/>
    <s v="(blank)"/>
    <n v="7050000"/>
    <n v="5257801.37"/>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99 - MULTIPROVINCIAL"/>
    <s v="(blank)"/>
    <n v="7150000"/>
    <n v="15810"/>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122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1267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blank)"/>
    <n v="2800000"/>
    <n v="69175"/>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99 - MULTIPROVINCIAL"/>
    <s v="(blank)"/>
    <n v="10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99 - MULTIPROVINCIAL"/>
    <s v="(blank)"/>
    <n v="185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99 - MULTIPROVINCIAL"/>
    <s v="(blank)"/>
    <n v="1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99 - MULTIPROVINCIAL"/>
    <s v="(blank)"/>
    <n v="9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99 - MULTIPROVINCIAL"/>
    <s v="(blank)"/>
    <n v="575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99 - MULTIPROVINCIAL"/>
    <s v="(blank)"/>
    <n v="8554000"/>
    <n v="180000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99 - MULTIPROVINCIAL"/>
    <s v="(blank)"/>
    <n v="11080000"/>
    <n v="3245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99 - MULTIPROVINCIAL"/>
    <s v="(blank)"/>
    <n v="2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99 - MULTIPROVINCIAL"/>
    <s v="(blank)"/>
    <n v="1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99 - MULTIPROVINCIAL"/>
    <s v="(blank)"/>
    <n v="3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99 - MULTIPROVINCIAL"/>
    <s v="(blank)"/>
    <n v="5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99 - MULTIPROVINCIAL"/>
    <s v="(blank)"/>
    <n v="7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99 - MULTIPROVINCIAL"/>
    <s v="(blank)"/>
    <n v="121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10 - FONDO GENERAL"/>
    <s v="99 - MULTIPROVINCIAL"/>
    <s v="(blank)"/>
    <n v="5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99 - MULTIPROVINCIAL"/>
    <s v="(blank)"/>
    <n v="90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3 - VIÁTICOS"/>
    <s v="N"/>
    <s v="00 - N/A"/>
    <s v="10 - FONDO GENERAL"/>
    <s v="99 - MULTIPROVINCIAL"/>
    <s v="(blank)"/>
    <n v="10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99 - MULTIPROVINCIAL"/>
    <s v="(blank)"/>
    <n v="500000"/>
    <n v="0"/>
  </r>
  <r>
    <s v="2026"/>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99 - MULTIPROVINCIAL"/>
    <s v="(blank)"/>
    <n v="100000"/>
    <n v="0"/>
  </r>
  <r>
    <s v="2026"/>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99 - MULTIPROVINCIAL"/>
    <s v="(blank)"/>
    <n v="200000"/>
    <n v="0"/>
  </r>
  <r>
    <s v="2026"/>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99 - MULTIPROVINCIAL"/>
    <s v="(blank)"/>
    <n v="400000"/>
    <n v="0"/>
  </r>
  <r>
    <s v="2026"/>
    <x v="0"/>
    <x v="0"/>
    <x v="0"/>
    <x v="0"/>
    <s v="2 - Poder Ejecutivo"/>
    <s v="0215 - MINISTERIO DE LA MUJER"/>
    <s v="0001 - MINISTERIO DE LA MUJER"/>
    <s v="4 - SERVICIOS SOCIALES"/>
    <s v="4.6 - Equidad de género"/>
    <s v="4.6.01 - Acciones focalizada en mujeres"/>
    <s v="2.2 - CONTRATACIÓN DE SERVICIOS"/>
    <s v="2.2.8 - OTROS SERVICIOS NO INCLUIDOS EN CONCEPTOS ANTERIORES"/>
    <s v="N"/>
    <s v="00 - N/A"/>
    <s v="10 - FONDO GENERAL"/>
    <s v="99 - MULTIPROVINCIAL"/>
    <s v="(blank)"/>
    <n v="350000"/>
    <n v="0"/>
  </r>
  <r>
    <s v="2026"/>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99 - MULTIPROVINCIAL"/>
    <s v="(blank)"/>
    <n v="1100000"/>
    <n v="0"/>
  </r>
  <r>
    <s v="2026"/>
    <x v="0"/>
    <x v="0"/>
    <x v="0"/>
    <x v="0"/>
    <s v="2 - Poder Ejecutivo"/>
    <s v="0215 - MINISTERIO DE LA MUJER"/>
    <s v="0001 - MINISTERIO DE LA MUJER"/>
    <s v="4 - SERVICIOS SOCIALES"/>
    <s v="4.6 - Equidad de género"/>
    <s v="4.6.01 - Acciones focalizada en mujeres"/>
    <s v="2.3 - MATERIALES Y SUMINISTROS"/>
    <s v="2.3.7 - COMBUSTIBLES, LUBRICANTES, PRODUCTOS QUÍMICOS Y CONEXOS"/>
    <s v="N"/>
    <s v="00 - N/A"/>
    <s v="10 - FONDO GENERAL"/>
    <s v="99 - MULTIPROVINCIAL"/>
    <s v="(blank)"/>
    <n v="100000"/>
    <n v="0"/>
  </r>
  <r>
    <s v="2026"/>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99 - MULTIPROVINCIAL"/>
    <s v="(blank)"/>
    <n v="4732380"/>
    <n v="0"/>
  </r>
  <r>
    <s v="2026"/>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99 - MULTIPROVINCIAL"/>
    <s v="(blank)"/>
    <n v="3000000"/>
    <n v="0"/>
  </r>
  <r>
    <s v="2026"/>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99 - MULTIPROVINCIAL"/>
    <s v="(blank)"/>
    <n v="300000"/>
    <n v="0"/>
  </r>
  <r>
    <s v="2026"/>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99 - MULTIPROVINCIAL"/>
    <s v="(blank)"/>
    <n v="24500000"/>
    <n v="3179373.1199999996"/>
  </r>
  <r>
    <s v="2026"/>
    <x v="0"/>
    <x v="0"/>
    <x v="0"/>
    <x v="0"/>
    <s v="2 - Poder Ejecutivo"/>
    <s v="0215 - MINISTERIO DE LA MUJER"/>
    <s v="0001 - MINISTERIO DE LA MUJER"/>
    <s v="4 - SERVICIOS SOCIALES"/>
    <s v="4.6 - Equidad de género"/>
    <s v="4.6.03 - Acciones para una cultura de igualdad de género."/>
    <s v="2.2 - CONTRATACIÓN DE SERVICIOS"/>
    <s v="2.2.7 - SERVICIOS DE CONSERVACIÓN, REPARACIONES MENORES E INSTALACIONES TEMPORALES"/>
    <s v="N"/>
    <s v="00 - N/A"/>
    <s v="10 - FONDO GENERAL"/>
    <s v="99 - MULTIPROVINCIAL"/>
    <s v="(blank)"/>
    <n v="1325000"/>
    <n v="0"/>
  </r>
  <r>
    <s v="2026"/>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99 - MULTIPROVINCIAL"/>
    <s v="(blank)"/>
    <n v="10377686"/>
    <n v="0"/>
  </r>
  <r>
    <s v="2026"/>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99 - MULTIPROVINCIAL"/>
    <s v="(blank)"/>
    <n v="7875000"/>
    <n v="0"/>
  </r>
  <r>
    <s v="2026"/>
    <x v="0"/>
    <x v="0"/>
    <x v="0"/>
    <x v="0"/>
    <s v="2 - Poder Ejecutivo"/>
    <s v="0215 - MINISTERIO DE LA MUJER"/>
    <s v="0001 - MINISTERIO DE LA MUJER"/>
    <s v="4 - SERVICIOS SOCIALES"/>
    <s v="4.6 - Equidad de género"/>
    <s v="4.6.03 - Acciones para una cultura de igualdad de género."/>
    <s v="2.3 - MATERIALES Y SUMINISTROS"/>
    <s v="2.3.1 - ALIMENTOS Y PRODUCTOS AGROFORESTALES"/>
    <s v="N"/>
    <s v="00 - N/A"/>
    <s v="10 - FONDO GENERAL"/>
    <s v="99 - MULTIPROVINCIAL"/>
    <s v="(blank)"/>
    <n v="6330000"/>
    <n v="0"/>
  </r>
  <r>
    <s v="2026"/>
    <x v="0"/>
    <x v="0"/>
    <x v="0"/>
    <x v="0"/>
    <s v="2 - Poder Ejecutivo"/>
    <s v="0215 - MINISTERIO DE LA MUJER"/>
    <s v="0001 - MINISTERIO DE LA MUJER"/>
    <s v="4 - SERVICIOS SOCIALES"/>
    <s v="4.6 - Equidad de género"/>
    <s v="4.6.03 - Acciones para una cultura de igualdad de género."/>
    <s v="2.3 - MATERIALES Y SUMINISTROS"/>
    <s v="2.3.2 - TEXTILES Y VESTUARIOS"/>
    <s v="N"/>
    <s v="00 - N/A"/>
    <s v="10 - FONDO GENERAL"/>
    <s v="99 - MULTIPROVINCIAL"/>
    <s v="(blank)"/>
    <n v="1130000"/>
    <n v="0"/>
  </r>
  <r>
    <s v="2026"/>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99 - MULTIPROVINCIAL"/>
    <s v="(blank)"/>
    <n v="3523205"/>
    <n v="0"/>
  </r>
  <r>
    <s v="2026"/>
    <x v="0"/>
    <x v="0"/>
    <x v="0"/>
    <x v="0"/>
    <s v="2 - Poder Ejecutivo"/>
    <s v="0215 - MINISTERIO DE LA MUJER"/>
    <s v="0001 - MINISTERIO DE LA MUJER"/>
    <s v="4 - SERVICIOS SOCIALES"/>
    <s v="4.6 - Equidad de género"/>
    <s v="4.6.03 - Acciones para una cultura de igualdad de género."/>
    <s v="2.3 - MATERIALES Y SUMINISTROS"/>
    <s v="2.3.4 - PRODUCTOS FARMACÉUTICOS"/>
    <s v="N"/>
    <s v="00 - N/A"/>
    <s v="10 - FONDO GENERAL"/>
    <s v="99 - MULTIPROVINCIAL"/>
    <s v="(blank)"/>
    <n v="250000"/>
    <n v="0"/>
  </r>
  <r>
    <s v="2026"/>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99 - MULTIPROVINCIAL"/>
    <s v="(blank)"/>
    <n v="1100000"/>
    <n v="0"/>
  </r>
  <r>
    <s v="2026"/>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99 - MULTIPROVINCIAL"/>
    <s v="(blank)"/>
    <n v="4136694"/>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99 - MULTIPROVINCIAL"/>
    <s v="(blank)"/>
    <n v="35168395"/>
    <n v="5154592.3099999996"/>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99 - MULTIPROVINCIAL"/>
    <s v="(blank)"/>
    <n v="407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99 - MULTIPROVINCIAL"/>
    <s v="(blank)"/>
    <n v="190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99 - MULTIPROVINCIAL"/>
    <s v="(blank)"/>
    <n v="103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99 - MULTIPROVINCIAL"/>
    <s v="(blank)"/>
    <n v="30250000"/>
    <n v="1839439.0399999998"/>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99 - MULTIPROVINCIAL"/>
    <s v="(blank)"/>
    <n v="8400000"/>
    <n v="3151884.7"/>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99 - MULTIPROVINCIAL"/>
    <s v="(blank)"/>
    <n v="170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99 - MULTIPROVINCIAL"/>
    <s v="(blank)"/>
    <n v="435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99 - MULTIPROVINCIAL"/>
    <s v="(blank)"/>
    <n v="5200000"/>
    <n v="24800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99 - MULTIPROVINCIAL"/>
    <s v="(blank)"/>
    <n v="5950000"/>
    <n v="243210.44"/>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99 - MULTIPROVINCIAL"/>
    <s v="(blank)"/>
    <n v="80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99 - MULTIPROVINCIAL"/>
    <s v="(blank)"/>
    <n v="100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99 - MULTIPROVINCIAL"/>
    <s v="(blank)"/>
    <n v="40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99 - MULTIPROVINCIAL"/>
    <s v="(blank)"/>
    <n v="120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99 - MULTIPROVINCIAL"/>
    <s v="(blank)"/>
    <n v="45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99 - MULTIPROVINCIAL"/>
    <s v="(blank)"/>
    <n v="4506903"/>
    <n v="736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99 - MULTIPROVINCIAL"/>
    <s v="(blank)"/>
    <n v="3925000"/>
    <n v="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99 - MULTIPROVINCIAL"/>
    <s v="(blank)"/>
    <n v="1430000"/>
    <n v="22000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99 - MULTIPROVINCIAL"/>
    <s v="(blank)"/>
    <n v="220000"/>
    <n v="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blank)"/>
    <n v="110000"/>
    <n v="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blank)"/>
    <n v="198753"/>
    <n v="33193.5"/>
  </r>
  <r>
    <s v="2026"/>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500000"/>
    <n v="0"/>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99 - MULTIPROVINCIAL"/>
    <s v="(blank)"/>
    <n v="821622080"/>
    <n v="120260316.63"/>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99 - MULTIPROVINCIAL"/>
    <s v="(blank)"/>
    <n v="168629728"/>
    <n v="5901771"/>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99 - MULTIPROVINCIAL"/>
    <s v="(blank)"/>
    <n v="51840000"/>
    <n v="0"/>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99 - MULTIPROVINCIAL"/>
    <s v="(blank)"/>
    <n v="106140031"/>
    <n v="17859920.309999999"/>
  </r>
  <r>
    <s v="2026"/>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99 - MULTIPROVINCIAL"/>
    <s v="(blank)"/>
    <n v="115848249"/>
    <n v="16635487.239999998"/>
  </r>
  <r>
    <s v="2026"/>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99 - MULTIPROVINCIAL"/>
    <s v="(blank)"/>
    <n v="22510000"/>
    <n v="97525.19"/>
  </r>
  <r>
    <s v="2026"/>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99 - MULTIPROVINCIAL"/>
    <s v="(blank)"/>
    <n v="19704353"/>
    <n v="0"/>
  </r>
  <r>
    <s v="2026"/>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99 - MULTIPROVINCIAL"/>
    <s v="(blank)"/>
    <n v="5400000"/>
    <n v="925639.37"/>
  </r>
  <r>
    <s v="2026"/>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99 - MULTIPROVINCIAL"/>
    <s v="(blank)"/>
    <n v="22450000"/>
    <n v="2033147.8499999999"/>
  </r>
  <r>
    <s v="2026"/>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99 - MULTIPROVINCIAL"/>
    <s v="(blank)"/>
    <n v="19680000"/>
    <n v="2141812.44"/>
  </r>
  <r>
    <s v="2026"/>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blank)"/>
    <n v="10139000"/>
    <n v="399795.12"/>
  </r>
  <r>
    <s v="2026"/>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blank)"/>
    <n v="121188545"/>
    <n v="3463819.64"/>
  </r>
  <r>
    <s v="2026"/>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99 - MULTIPROVINCIAL"/>
    <s v="(blank)"/>
    <n v="45000000"/>
    <n v="3326967.23"/>
  </r>
  <r>
    <s v="2026"/>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99 - MULTIPROVINCIAL"/>
    <s v="(blank)"/>
    <n v="3250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99 - MULTIPROVINCIAL"/>
    <s v="(blank)"/>
    <n v="560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99 - MULTIPROVINCIAL"/>
    <s v="(blank)"/>
    <n v="2622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99 - MULTIPROVINCIAL"/>
    <s v="(blank)"/>
    <n v="50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99 - MULTIPROVINCIAL"/>
    <s v="(blank)"/>
    <n v="620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99 - MULTIPROVINCIAL"/>
    <s v="(blank)"/>
    <n v="5605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blank)"/>
    <n v="28775000"/>
    <n v="4325700"/>
  </r>
  <r>
    <s v="2026"/>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99 - MULTIPROVINCIAL"/>
    <s v="(blank)"/>
    <n v="14654000"/>
    <n v="56914.33"/>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99 - MULTIPROVINCIAL"/>
    <s v="(blank)"/>
    <n v="87553412"/>
    <n v="14808459.600000001"/>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99 - MULTIPROVINCIAL"/>
    <s v="(blank)"/>
    <n v="13389111"/>
    <n v="0"/>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99 - MULTIPROVINCIAL"/>
    <s v="(blank)"/>
    <n v="11439052"/>
    <n v="1818892.9000000001"/>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1 - SERVICIOS BÁSICOS"/>
    <s v="N"/>
    <s v="00 - N/A"/>
    <s v="10 - FONDO GENERAL"/>
    <s v="99 - MULTIPROVINCIAL"/>
    <s v="(blank)"/>
    <n v="500000"/>
    <n v="38012.43"/>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99 - MULTIPROVINCIAL"/>
    <s v="(blank)"/>
    <n v="390000"/>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99 - MULTIPROVINCIAL"/>
    <s v="(blank)"/>
    <n v="550000"/>
    <n v="18080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99 - MULTIPROVINCIAL"/>
    <s v="(blank)"/>
    <n v="1170000"/>
    <n v="92574.720000000001"/>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99 - MULTIPROVINCIAL"/>
    <s v="(blank)"/>
    <n v="1528000"/>
    <n v="897241.15"/>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blank)"/>
    <n v="150000"/>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99 - MULTIPROVINCIAL"/>
    <s v="(blank)"/>
    <n v="3695086"/>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blank)"/>
    <n v="847085"/>
    <n v="0"/>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99 - MULTIPROVINCIAL"/>
    <s v="(blank)"/>
    <n v="275000"/>
    <n v="55500.04"/>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99 - MULTIPROVINCIAL"/>
    <s v="(blank)"/>
    <n v="300000"/>
    <n v="52078.5"/>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blank)"/>
    <n v="310000"/>
    <n v="0"/>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99 - MULTIPROVINCIAL"/>
    <s v="(blank)"/>
    <n v="800000"/>
    <n v="104264.97"/>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99 - MULTIPROVINCIAL"/>
    <s v="(blank)"/>
    <n v="108557163"/>
    <n v="14675972.43"/>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99 - MULTIPROVINCIAL"/>
    <s v="(blank)"/>
    <n v="18906126"/>
    <n v="438687.66"/>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N/A"/>
    <s v="10 - FONDO GENERAL"/>
    <s v="99 - MULTIPROVINCIAL"/>
    <s v="(blank)"/>
    <n v="7301600"/>
    <n v="0"/>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99 - MULTIPROVINCIAL"/>
    <s v="(blank)"/>
    <n v="13531233"/>
    <n v="2126980.13"/>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N/A"/>
    <s v="10 - FONDO GENERAL"/>
    <s v="99 - MULTIPROVINCIAL"/>
    <s v="(blank)"/>
    <n v="34745100"/>
    <n v="4494881.6400000006"/>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N/A"/>
    <s v="10 - FONDO GENERAL"/>
    <s v="99 - MULTIPROVINCIAL"/>
    <s v="(blank)"/>
    <n v="900500"/>
    <n v="14956.5"/>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N/A"/>
    <s v="10 - FONDO GENERAL"/>
    <s v="99 - MULTIPROVINCIAL"/>
    <s v="(blank)"/>
    <n v="2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N/A"/>
    <s v="10 - FONDO GENERAL"/>
    <s v="99 - MULTIPROVINCIAL"/>
    <s v="(blank)"/>
    <n v="2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99 - MULTIPROVINCIAL"/>
    <s v="(blank)"/>
    <n v="3227000"/>
    <n v="54833.32"/>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N/A"/>
    <s v="10 - FONDO GENERAL"/>
    <s v="99 - MULTIPROVINCIAL"/>
    <s v="(blank)"/>
    <n v="170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blank)"/>
    <n v="21410343"/>
    <n v="378957"/>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blank)"/>
    <n v="2432836"/>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N/A"/>
    <s v="10 - FONDO GENERAL"/>
    <s v="99 - MULTIPROVINCIAL"/>
    <s v="(blank)"/>
    <n v="1500000"/>
    <n v="219267.6"/>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N/A"/>
    <s v="10 - FONDO GENERAL"/>
    <s v="99 - MULTIPROVINCIAL"/>
    <s v="(blank)"/>
    <n v="1260000"/>
    <n v="2250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N/A"/>
    <s v="10 - FONDO GENERAL"/>
    <s v="99 - MULTIPROVINCIAL"/>
    <s v="(blank)"/>
    <n v="2610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99 - MULTIPROVINCIAL"/>
    <s v="(blank)"/>
    <n v="8670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N/A"/>
    <s v="10 - FONDO GENERAL"/>
    <s v="99 - MULTIPROVINCIAL"/>
    <s v="(blank)"/>
    <n v="750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N/A"/>
    <s v="10 - FONDO GENERAL"/>
    <s v="99 - MULTIPROVINCIAL"/>
    <s v="(blank)"/>
    <n v="752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N/A"/>
    <s v="10 - FONDO GENERAL"/>
    <s v="99 - MULTIPROVINCIAL"/>
    <s v="(blank)"/>
    <n v="1053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blank)"/>
    <n v="4880000"/>
    <n v="27220.090000000004"/>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99 - MULTIPROVINCIAL"/>
    <s v="(blank)"/>
    <n v="4132000"/>
    <n v="11200.08"/>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99 - MULTIPROVINCIAL"/>
    <s v="(blank)"/>
    <n v="517070830"/>
    <n v="78822779.799999997"/>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99 - MULTIPROVINCIAL"/>
    <s v="(blank)"/>
    <n v="86297545"/>
    <n v="1200000"/>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99 - MULTIPROVINCIAL"/>
    <s v="(blank)"/>
    <n v="150000"/>
    <n v="0"/>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99 - MULTIPROVINCIAL"/>
    <s v="(blank)"/>
    <n v="72561028"/>
    <n v="12026304.870000001"/>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99 - MULTIPROVINCIAL"/>
    <s v="(blank)"/>
    <n v="42132030"/>
    <n v="5758128.879999998"/>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99 - MULTIPROVINCIAL"/>
    <s v="(blank)"/>
    <n v="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99 - MULTIPROVINCIAL"/>
    <s v="(blank)"/>
    <n v="164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99 - MULTIPROVINCIAL"/>
    <s v="(blank)"/>
    <n v="2500000"/>
    <n v="135767.5"/>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99 - MULTIPROVINCIAL"/>
    <s v="(blank)"/>
    <n v="0"/>
    <n v="85998.12"/>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99 - MULTIPROVINCIAL"/>
    <s v="(blank)"/>
    <n v="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99 - MULTIPROVINCIAL"/>
    <s v="(blank)"/>
    <n v="2986800"/>
    <n v="74265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99 - MULTIPROVINCIAL"/>
    <s v="(blank)"/>
    <n v="5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99 - MULTIPROVINCIAL"/>
    <s v="(blank)"/>
    <n v="4140000"/>
    <n v="1016373.8800000001"/>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20 - FONDOS CON DESTINO ESPECÍFICO"/>
    <s v="99 - MULTIPROVINCIAL"/>
    <s v="(blank)"/>
    <n v="6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blank)"/>
    <n v="25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blank)"/>
    <n v="18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99 - MULTIPROVINCIAL"/>
    <s v="(blank)"/>
    <n v="17593071"/>
    <n v="389736.12"/>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blank)"/>
    <n v="34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99 - MULTIPROVINCIAL"/>
    <s v="(blank)"/>
    <n v="0"/>
    <n v="600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99 - MULTIPROVINCIAL"/>
    <s v="(blank)"/>
    <n v="826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99 - MULTIPROVINCIAL"/>
    <s v="(blank)"/>
    <n v="1500000"/>
    <n v="841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99 - MULTIPROVINCIAL"/>
    <s v="(blank)"/>
    <n v="130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99 - MULTIPROVINCIAL"/>
    <s v="(blank)"/>
    <n v="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99 - MULTIPROVINCIAL"/>
    <s v="(blank)"/>
    <n v="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99 - MULTIPROVINCIAL"/>
    <s v="(blank)"/>
    <n v="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99 - MULTIPROVINCIAL"/>
    <s v="(blank)"/>
    <n v="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99 - MULTIPROVINCIAL"/>
    <s v="(blank)"/>
    <n v="1000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blank)"/>
    <n v="40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99 - MULTIPROVINCIAL"/>
    <s v="(blank)"/>
    <n v="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99 - MULTIPROVINCIAL"/>
    <s v="(blank)"/>
    <n v="2200000"/>
    <n v="0"/>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99 - MULTIPROVINCIAL"/>
    <s v="(blank)"/>
    <n v="213251388"/>
    <n v="32643709.75"/>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99 - MULTIPROVINCIAL"/>
    <s v="(blank)"/>
    <n v="55113551"/>
    <n v="684405.39"/>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20 - FONDOS CON DESTINO ESPECÍFICO"/>
    <s v="99 - MULTIPROVINCIAL"/>
    <s v="(blank)"/>
    <n v="1000000"/>
    <n v="0"/>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99 - MULTIPROVINCIAL"/>
    <s v="(blank)"/>
    <n v="29724680"/>
    <n v="4990957.37"/>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99 - MULTIPROVINCIAL"/>
    <s v="(blank)"/>
    <n v="29219004"/>
    <n v="4457613.9800000004"/>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20 - FONDOS CON DESTINO ESPECÍFICO"/>
    <s v="99 - MULTIPROVINCIAL"/>
    <s v="(blank)"/>
    <n v="4055732"/>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99 - MULTIPROVINCIAL"/>
    <s v="(blank)"/>
    <n v="15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20 - FONDOS CON DESTINO ESPECÍFICO"/>
    <s v="99 - MULTIPROVINCIAL"/>
    <s v="(blank)"/>
    <n v="774632"/>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3 - VIÁTICOS"/>
    <s v="N"/>
    <s v="00 - N/A"/>
    <s v="20 - FONDOS CON DESTINO ESPECÍFICO"/>
    <s v="99 - MULTIPROVINCIAL"/>
    <s v="(blank)"/>
    <n v="20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99 - MULTIPROVINCIAL"/>
    <s v="(blank)"/>
    <n v="1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20 - FONDOS CON DESTINO ESPECÍFICO"/>
    <s v="99 - MULTIPROVINCIAL"/>
    <s v="(blank)"/>
    <n v="5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99 - MULTIPROVINCIAL"/>
    <s v="(blank)"/>
    <n v="7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20 - FONDOS CON DESTINO ESPECÍFICO"/>
    <s v="99 - MULTIPROVINCIAL"/>
    <s v="(blank)"/>
    <n v="1618831"/>
    <n v="181209.89"/>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blank)"/>
    <n v="57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blank)"/>
    <n v="8015473"/>
    <n v="102005.1"/>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99 - MULTIPROVINCIAL"/>
    <s v="(blank)"/>
    <n v="2900712"/>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blank)"/>
    <n v="104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99 - MULTIPROVINCIAL"/>
    <s v="(blank)"/>
    <n v="15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20 - FONDOS CON DESTINO ESPECÍFICO"/>
    <s v="99 - MULTIPROVINCIAL"/>
    <s v="(blank)"/>
    <n v="1984462"/>
    <n v="76925.97"/>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10 - FONDO GENERAL"/>
    <s v="99 - MULTIPROVINCIAL"/>
    <s v="(blank)"/>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20 - FONDOS CON DESTINO ESPECÍFICO"/>
    <s v="99 - MULTIPROVINCIAL"/>
    <s v="(blank)"/>
    <n v="3950735"/>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10 - FONDO GENERAL"/>
    <s v="99 - MULTIPROVINCIAL"/>
    <s v="(blank)"/>
    <n v="5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20 - FONDOS CON DESTINO ESPECÍFICO"/>
    <s v="99 - MULTIPROVINCIAL"/>
    <s v="(blank)"/>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10 - FONDO GENERAL"/>
    <s v="99 - MULTIPROVINCIAL"/>
    <s v="(blank)"/>
    <n v="4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20 - FONDOS CON DESTINO ESPECÍFICO"/>
    <s v="99 - MULTIPROVINCIAL"/>
    <s v="(blank)"/>
    <n v="4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99 - MULTIPROVINCIAL"/>
    <s v="(blank)"/>
    <n v="1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20 - FONDOS CON DESTINO ESPECÍFICO"/>
    <s v="99 - MULTIPROVINCIAL"/>
    <s v="(blank)"/>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99 - MULTIPROVINCIAL"/>
    <s v="(blank)"/>
    <n v="5465000"/>
    <n v="77189.100000000006"/>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blank)"/>
    <n v="6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99 - MULTIPROVINCIAL"/>
    <s v="(blank)"/>
    <n v="375656"/>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20 - FONDOS CON DESTINO ESPECÍFICO"/>
    <s v="99 - MULTIPROVINCIAL"/>
    <s v="(blank)"/>
    <n v="1300067"/>
    <n v="86150.970000000016"/>
  </r>
  <r>
    <s v="2026"/>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blank)"/>
    <n v="100000"/>
    <n v="0"/>
  </r>
  <r>
    <s v="2026"/>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1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2 - PUBLICIDAD, IMPRESIÓN Y ENCUADERNACIÓN"/>
    <s v="N"/>
    <s v="00 - N/A"/>
    <s v="10 - FONDO GENERAL"/>
    <s v="99 - MULTIPROVINCIAL"/>
    <s v="(blank)"/>
    <n v="3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3 - VIÁTICOS"/>
    <s v="N"/>
    <s v="00 - N/A"/>
    <s v="10 - FONDO GENERAL"/>
    <s v="99 - MULTIPROVINCIAL"/>
    <s v="(blank)"/>
    <n v="2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8 - OTROS SERVICIOS NO INCLUIDOS EN CONCEPTOS ANTERIORES"/>
    <s v="N"/>
    <s v="00 - N/A"/>
    <s v="10 - FONDO GENERAL"/>
    <s v="99 - MULTIPROVINCIAL"/>
    <s v="(blank)"/>
    <n v="1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9 - OTRAS CONTRATACIONES DE SERVICIOS"/>
    <s v="N"/>
    <s v="00 - N/A"/>
    <s v="10 - FONDO GENERAL"/>
    <s v="99 - MULTIPROVINCIAL"/>
    <s v="(blank)"/>
    <n v="400000"/>
    <n v="0"/>
  </r>
  <r>
    <s v="2026"/>
    <x v="0"/>
    <x v="0"/>
    <x v="0"/>
    <x v="0"/>
    <s v="2 - Poder Ejecutivo"/>
    <s v="0217 - MINISTERIO DE LA JUVENTUD"/>
    <s v="0001 - MINISTERIO DE LA JUVENTUD"/>
    <s v="4 - SERVICIOS SOCIALES"/>
    <s v="4.4 - Educación"/>
    <s v="4.4.09 - Enseñanza no atribuible a ningún nivel"/>
    <s v="2.2 - CONTRATACIÓN DE SERVICIOS"/>
    <s v="2.2.8 - OTROS SERVICIOS NO INCLUIDOS EN CONCEPTOS ANTERIORES"/>
    <s v="N"/>
    <s v="00 - N/A"/>
    <s v="10 - FONDO GENERAL"/>
    <s v="99 - MULTIPROVINCIAL"/>
    <s v="(blank)"/>
    <n v="1500000"/>
    <n v="0"/>
  </r>
  <r>
    <s v="2026"/>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99 - MULTIPROVINCIAL"/>
    <s v="(blank)"/>
    <n v="267133255"/>
    <n v="40249762.659999996"/>
  </r>
  <r>
    <s v="2026"/>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99 - MULTIPROVINCIAL"/>
    <s v="(blank)"/>
    <n v="56066348"/>
    <n v="2340000"/>
  </r>
  <r>
    <s v="2026"/>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99 - MULTIPROVINCIAL"/>
    <s v="(blank)"/>
    <n v="1200000"/>
    <n v="0"/>
  </r>
  <r>
    <s v="2026"/>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99 - MULTIPROVINCIAL"/>
    <s v="(blank)"/>
    <n v="21161174"/>
    <n v="0"/>
  </r>
  <r>
    <s v="2026"/>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99 - MULTIPROVINCIAL"/>
    <s v="(blank)"/>
    <n v="36397601"/>
    <n v="6101851.620000001"/>
  </r>
  <r>
    <s v="2026"/>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99 - MULTIPROVINCIAL"/>
    <s v="(blank)"/>
    <n v="21186116"/>
    <n v="4596242.91"/>
  </r>
  <r>
    <s v="2026"/>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99 - MULTIPROVINCIAL"/>
    <s v="(blank)"/>
    <n v="5563220"/>
    <n v="1358966.92"/>
  </r>
  <r>
    <s v="2026"/>
    <x v="0"/>
    <x v="0"/>
    <x v="0"/>
    <x v="0"/>
    <s v="2 - Poder Ejecutivo"/>
    <s v="0217 - MINISTERIO DE LA JUVENTUD"/>
    <s v="0001 - MINISTERIO DE LA JUVENTUD"/>
    <s v="4 - SERVICIOS SOCIALES"/>
    <s v="4.5 - Protección social"/>
    <s v="4.5.09 - Juventud"/>
    <s v="2.2 - CONTRATACIÓN DE SERVICIOS"/>
    <s v="2.2.3 - VIÁTICOS"/>
    <s v="N"/>
    <s v="00 - N/A"/>
    <s v="10 - FONDO GENERAL"/>
    <s v="99 - MULTIPROVINCIAL"/>
    <s v="(blank)"/>
    <n v="10164678"/>
    <n v="1277693.1299999999"/>
  </r>
  <r>
    <s v="2026"/>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99 - MULTIPROVINCIAL"/>
    <s v="(blank)"/>
    <n v="2050000"/>
    <n v="605024.46"/>
  </r>
  <r>
    <s v="2026"/>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99 - MULTIPROVINCIAL"/>
    <s v="(blank)"/>
    <n v="17868000"/>
    <n v="3091666"/>
  </r>
  <r>
    <s v="2026"/>
    <x v="0"/>
    <x v="0"/>
    <x v="0"/>
    <x v="0"/>
    <s v="2 - Poder Ejecutivo"/>
    <s v="0217 - MINISTERIO DE LA JUVENTUD"/>
    <s v="0001 - MINISTERIO DE LA JUVENTUD"/>
    <s v="4 - SERVICIOS SOCIALES"/>
    <s v="4.5 - Protección social"/>
    <s v="4.5.09 - Juventud"/>
    <s v="2.2 - CONTRATACIÓN DE SERVICIOS"/>
    <s v="2.2.6 - SEGUROS"/>
    <s v="N"/>
    <s v="00 - N/A"/>
    <s v="10 - FONDO GENERAL"/>
    <s v="99 - MULTIPROVINCIAL"/>
    <s v="(blank)"/>
    <n v="15397017"/>
    <n v="10904130.289999999"/>
  </r>
  <r>
    <s v="2026"/>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99 - MULTIPROVINCIAL"/>
    <s v="(blank)"/>
    <n v="9620000"/>
    <n v="169028.18999999997"/>
  </r>
  <r>
    <s v="2026"/>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99 - MULTIPROVINCIAL"/>
    <s v="(blank)"/>
    <n v="38776227"/>
    <n v="152220"/>
  </r>
  <r>
    <s v="2026"/>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99 - MULTIPROVINCIAL"/>
    <s v="(blank)"/>
    <n v="1497000"/>
    <n v="2016000"/>
  </r>
  <r>
    <s v="2026"/>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99 - MULTIPROVINCIAL"/>
    <s v="(blank)"/>
    <n v="284000"/>
    <n v="26524"/>
  </r>
  <r>
    <s v="2026"/>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99 - MULTIPROVINCIAL"/>
    <s v="(blank)"/>
    <n v="1460000"/>
    <n v="0"/>
  </r>
  <r>
    <s v="2026"/>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99 - MULTIPROVINCIAL"/>
    <s v="(blank)"/>
    <n v="844000"/>
    <n v="0"/>
  </r>
  <r>
    <s v="2026"/>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99 - MULTIPROVINCIAL"/>
    <s v="(blank)"/>
    <n v="275247"/>
    <n v="0"/>
  </r>
  <r>
    <s v="2026"/>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99 - MULTIPROVINCIAL"/>
    <s v="(blank)"/>
    <n v="118800"/>
    <n v="0"/>
  </r>
  <r>
    <s v="2026"/>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99 - MULTIPROVINCIAL"/>
    <s v="(blank)"/>
    <n v="13681846"/>
    <n v="0"/>
  </r>
  <r>
    <s v="2026"/>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99 - MULTIPROVINCIAL"/>
    <s v="(blank)"/>
    <n v="7808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2 - PUBLICIDAD, IMPRESIÓN Y ENCUADERNACIÓN"/>
    <s v="N"/>
    <s v="00 - N/A"/>
    <s v="10 - FONDO GENERAL"/>
    <s v="99 - MULTIPROVINCIAL"/>
    <s v="(blank)"/>
    <n v="2000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3 - VIÁTICOS"/>
    <s v="N"/>
    <s v="00 - N/A"/>
    <s v="10 - FONDO GENERAL"/>
    <s v="99 - MULTIPROVINCIAL"/>
    <s v="(blank)"/>
    <n v="2900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8 - OTROS SERVICIOS NO INCLUIDOS EN CONCEPTOS ANTERIORES"/>
    <s v="N"/>
    <s v="00 - N/A"/>
    <s v="10 - FONDO GENERAL"/>
    <s v="99 - MULTIPROVINCIAL"/>
    <s v="(blank)"/>
    <n v="2600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9 - OTRAS CONTRATACIONES DE SERVICIOS"/>
    <s v="N"/>
    <s v="00 - N/A"/>
    <s v="10 - FONDO GENERAL"/>
    <s v="99 - MULTIPROVINCIAL"/>
    <s v="(blank)"/>
    <n v="1500000"/>
    <n v="0"/>
  </r>
  <r>
    <s v="2026"/>
    <x v="0"/>
    <x v="0"/>
    <x v="0"/>
    <x v="0"/>
    <s v="2 - Poder Ejecutivo"/>
    <s v="0217 - MINISTERIO DE LA JUVENTUD"/>
    <s v="0001 - MINISTERIO DE LA JUVENTUD"/>
    <s v="4 - SERVICIOS SOCIALES"/>
    <s v="4.6 - Equidad de género"/>
    <s v="4.6.03 - Acciones para una cultura de igualdad de género."/>
    <s v="2.3 - MATERIALES Y SUMINISTROS"/>
    <s v="2.3.9 - PRODUCTOS Y ÚTILES VARIOS"/>
    <s v="N"/>
    <s v="00 - N/A"/>
    <s v="10 - FONDO GENERAL"/>
    <s v="99 - MULTIPROVINCIAL"/>
    <s v="(blank)"/>
    <n v="6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99 - MULTIPROVINCIAL"/>
    <s v="(blank)"/>
    <n v="10513508"/>
    <n v="40000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99 - MULTIPROVINCIAL"/>
    <s v="(blank)"/>
    <n v="2468207"/>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blank)"/>
    <n v="2389447"/>
    <n v="6136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99 - MULTIPROVINCIAL"/>
    <s v="(blank)"/>
    <n v="20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99 - MULTIPROVINCIAL"/>
    <s v="(blank)"/>
    <n v="50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20 - FONDOS CON DESTINO ESPECÍFICO"/>
    <s v="99 - MULTIPROVINCIAL"/>
    <s v="(blank)"/>
    <n v="20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99 - MULTIPROVINCIAL"/>
    <s v="(blank)"/>
    <n v="20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10 - FONDO GENERAL"/>
    <s v="99 - MULTIPROVINCIAL"/>
    <s v="(blank)"/>
    <n v="361920741"/>
    <n v="58108860.039999992"/>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99 - MULTIPROVINCIAL"/>
    <s v="(blank)"/>
    <n v="86505783"/>
    <n v="11321508"/>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2 - SOBRESUELDOS"/>
    <s v="N"/>
    <s v="00 - N/A"/>
    <s v="10 - FONDO GENERAL"/>
    <s v="99 - MULTIPROVINCIAL"/>
    <s v="(blank)"/>
    <n v="1075171"/>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99 - MULTIPROVINCIAL"/>
    <s v="(blank)"/>
    <n v="5431289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10 - FONDO GENERAL"/>
    <s v="99 - MULTIPROVINCIAL"/>
    <s v="(blank)"/>
    <n v="25298110"/>
    <n v="2427257.12"/>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99 - MULTIPROVINCIAL"/>
    <s v="(blank)"/>
    <n v="11458344"/>
    <n v="1735440.3599999999"/>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2 - PUBLICIDAD, IMPRESIÓN Y ENCUADERNACIÓN"/>
    <s v="N"/>
    <s v="00 - N/A"/>
    <s v="10 - FONDO GENERAL"/>
    <s v="99 - MULTIPROVINCIAL"/>
    <s v="(blank)"/>
    <n v="125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99 - MULTIPROVINCIAL"/>
    <s v="(blank)"/>
    <n v="50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99 - MULTIPROVINCIAL"/>
    <s v="(blank)"/>
    <n v="160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99 - MULTIPROVINCIAL"/>
    <s v="(blank)"/>
    <n v="45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99 - MULTIPROVINCIAL"/>
    <s v="(blank)"/>
    <n v="15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99 - MULTIPROVINCIAL"/>
    <s v="(blank)"/>
    <n v="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99 - MULTIPROVINCIAL"/>
    <s v="(blank)"/>
    <n v="42200000"/>
    <n v="4394414.1399999997"/>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99 - MULTIPROVINCIAL"/>
    <s v="(blank)"/>
    <n v="52732"/>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20 - FONDOS CON DESTINO ESPECÍFICO"/>
    <s v="99 - MULTIPROVINCIAL"/>
    <s v="(blank)"/>
    <n v="30000000"/>
    <n v="86540.02"/>
  </r>
  <r>
    <s v="2026"/>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5 - ALQUILERES Y RENTAS"/>
    <s v="N"/>
    <s v="00 - N/A"/>
    <s v="10 - FONDO GENERAL"/>
    <s v="99 - MULTIPROVINCIAL"/>
    <s v="(blank)"/>
    <n v="10000000"/>
    <n v="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99 - MULTIPROVINCIAL"/>
    <s v="(blank)"/>
    <n v="275225956"/>
    <n v="45033780.939999998"/>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99 - MULTIPROVINCIAL"/>
    <s v="(blank)"/>
    <n v="5785000"/>
    <n v="62000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99 - MULTIPROVINCIAL"/>
    <s v="(blank)"/>
    <n v="1741353"/>
    <n v="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99 - MULTIPROVINCIAL"/>
    <s v="(blank)"/>
    <n v="1907197"/>
    <n v="308963.78000000003"/>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99 - MULTIPROVINCIAL"/>
    <s v="(blank)"/>
    <n v="813649"/>
    <n v="94495.040000000008"/>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99 - MULTIPROVINCIAL"/>
    <s v="(blank)"/>
    <n v="2500000"/>
    <n v="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5 - ALQUILERES Y RENTAS"/>
    <s v="N"/>
    <s v="00 - N/A"/>
    <s v="10 - FONDO GENERAL"/>
    <s v="99 - MULTIPROVINCIAL"/>
    <s v="(blank)"/>
    <n v="2500000"/>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99 - MULTIPROVINCIAL"/>
    <s v="(blank)"/>
    <n v="24879727"/>
    <n v="2438261.08"/>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99 - MULTIPROVINCIAL"/>
    <s v="(blank)"/>
    <n v="40472317"/>
    <n v="485100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99 - MULTIPROVINCIAL"/>
    <s v="(blank)"/>
    <n v="6464724"/>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99 - MULTIPROVINCIAL"/>
    <s v="(blank)"/>
    <n v="6111407"/>
    <n v="373871.58"/>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99 - MULTIPROVINCIAL"/>
    <s v="(blank)"/>
    <n v="4245138"/>
    <n v="739008.22"/>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2 - PUBLICIDAD, IMPRESIÓN Y ENCUADERNACIÓN"/>
    <s v="N"/>
    <s v="00 - N/A"/>
    <s v="10 - FONDO GENERAL"/>
    <s v="99 - MULTIPROVINCIAL"/>
    <s v="(blank)"/>
    <n v="2500000"/>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10 - FONDO GENERAL"/>
    <s v="99 - MULTIPROVINCIAL"/>
    <s v="(blank)"/>
    <n v="22500000"/>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99 - MULTIPROVINCIAL"/>
    <s v="(blank)"/>
    <n v="5000000"/>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99 - MULTIPROVINCIAL"/>
    <s v="(blank)"/>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99 - MULTIPROVINCIAL"/>
    <s v="(blank)"/>
    <n v="8235582"/>
    <n v="895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99 - MULTIPROVINCIAL"/>
    <s v="(blank)"/>
    <n v="1564167"/>
    <n v="56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99 - MULTIPROVINCIAL"/>
    <s v="(blank)"/>
    <n v="57482"/>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99 - MULTIPROVINCIAL"/>
    <s v="(blank)"/>
    <n v="961948"/>
    <n v="135065.34000000003"/>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99 - MULTIPROVINCIAL"/>
    <s v="(blank)"/>
    <n v="231000"/>
    <n v="8590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20 - FONDOS CON DESTINO ESPECÍFICO"/>
    <s v="99 - MULTIPROVINCIAL"/>
    <s v="(blank)"/>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7 - SERVICIOS DE CONSERVACIÓN, REPARACIONES MENORES E INSTALACIONES TEMPORALES"/>
    <s v="N"/>
    <s v="00 - N/A"/>
    <s v="10 - FONDO GENERAL"/>
    <s v="99 - MULTIPROVINCIAL"/>
    <s v="(blank)"/>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20 - FONDOS CON DESTINO ESPECÍFICO"/>
    <s v="99 - MULTIPROVINCIAL"/>
    <s v="(blank)"/>
    <n v="10000000"/>
    <n v="918187.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10 - FONDO GENERAL"/>
    <s v="99 - MULTIPROVINCIAL"/>
    <s v="(blank)"/>
    <n v="49741662"/>
    <n v="6947465.2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99 - MULTIPROVINCIAL"/>
    <s v="(blank)"/>
    <n v="17681875"/>
    <n v="2847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2 - SOBRESUELDOS"/>
    <s v="N"/>
    <s v="00 - N/A"/>
    <s v="10 - FONDO GENERAL"/>
    <s v="99 - MULTIPROVINCIAL"/>
    <s v="(blank)"/>
    <n v="579551"/>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99 - MULTIPROVINCIAL"/>
    <s v="(blank)"/>
    <n v="8707171"/>
    <n v="1057299.1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99 - MULTIPROVINCIAL"/>
    <s v="(blank)"/>
    <n v="1990683"/>
    <n v="436030.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N"/>
    <s v="00 - N/A"/>
    <s v="10 - FONDO GENERAL"/>
    <s v="99 - MULTIPROVINCIAL"/>
    <s v="(blank)"/>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2 - PUBLICIDAD, IMPRESIÓN Y ENCUADERNACIÓN"/>
    <s v="N"/>
    <s v="00 - N/A"/>
    <s v="10 - FONDO GENERAL"/>
    <s v="99 - MULTIPROVINCIAL"/>
    <s v="(blank)"/>
    <n v="1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N"/>
    <s v="00 - N/A"/>
    <s v="10 - FONDO GENERAL"/>
    <s v="99 - MULTIPROVINCIAL"/>
    <s v="(blank)"/>
    <n v="2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99 - MULTIPROVINCIAL"/>
    <s v="(blank)"/>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20 - FONDOS CON DESTINO ESPECÍFICO"/>
    <s v="99 - MULTIPROVINCIAL"/>
    <s v="(blank)"/>
    <n v="635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N"/>
    <s v="00 - N/A"/>
    <s v="20 - FONDOS CON DESTINO ESPECÍFICO"/>
    <s v="99 - MULTIPROVINCIAL"/>
    <s v="(blank)"/>
    <n v="3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1 - ALIMENTOS Y PRODUCTOS AGROFORESTALES"/>
    <s v="N"/>
    <s v="00 - N/A"/>
    <s v="10 - FONDO GENERAL"/>
    <s v="99 - MULTIPROVINCIAL"/>
    <s v="(blank)"/>
    <n v="7414000"/>
    <n v="93811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2 - TEXTILES Y VESTUARIOS"/>
    <s v="N"/>
    <s v="00 - N/A"/>
    <s v="10 - FONDO GENERAL"/>
    <s v="99 - MULTIPROVINCIAL"/>
    <s v="(blank)"/>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6 - PRODUCTOS DE MINERALES, METÁLICOS Y NO METÁLICOS"/>
    <s v="N"/>
    <s v="00 - N/A"/>
    <s v="10 - FONDO GENERAL"/>
    <s v="99 - MULTIPROVINCIAL"/>
    <s v="(blank)"/>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10 - FONDO GENERAL"/>
    <s v="99 - MULTIPROVINCIAL"/>
    <s v="(blank)"/>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99 - MULTIPROVINCIAL"/>
    <s v="(blank)"/>
    <n v="0"/>
    <n v="54445.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99 - MULTIPROVINCIAL"/>
    <s v="(blank)"/>
    <n v="0"/>
    <n v="500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5 - ALQUILERES Y RENTAS"/>
    <s v="N"/>
    <s v="00 - N/A"/>
    <s v="10 - FONDO GENERAL"/>
    <s v="99 - MULTIPROVINCIAL"/>
    <s v="(blank)"/>
    <n v="10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99 - MULTIPROVINCIAL"/>
    <s v="(blank)"/>
    <n v="36332685"/>
    <n v="6050522.089999999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99 - MULTIPROVINCIAL"/>
    <s v="(blank)"/>
    <n v="11515500"/>
    <n v="1997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99 - MULTIPROVINCIAL"/>
    <s v="(blank)"/>
    <n v="376882"/>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99 - MULTIPROVINCIAL"/>
    <s v="(blank)"/>
    <n v="6306949"/>
    <n v="673179.2000000000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99 - MULTIPROVINCIAL"/>
    <s v="(blank)"/>
    <n v="1663162"/>
    <n v="303340.4000000000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99 - MULTIPROVINCIAL"/>
    <s v="(blank)"/>
    <n v="20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99 - MULTIPROVINCIAL"/>
    <s v="(blank)"/>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99 - MULTIPROVINCIAL"/>
    <s v="(blank)"/>
    <n v="2872276"/>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99 - MULTIPROVINCIAL"/>
    <s v="(blank)"/>
    <n v="2127724"/>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99 - MULTIPROVINCIAL"/>
    <s v="(blank)"/>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20 - FONDOS CON DESTINO ESPECÍFICO"/>
    <s v="99 - MULTIPROVINCIAL"/>
    <s v="(blank)"/>
    <n v="10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blank)"/>
    <n v="640563524"/>
    <n v="64501114.60000001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99 - MULTIPROVINCIAL"/>
    <s v="(blank)"/>
    <n v="48822998"/>
    <n v="9599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blank)"/>
    <n v="20280437"/>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blank)"/>
    <n v="42173295"/>
    <n v="6024594.340000001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99 - MULTIPROVINCIAL"/>
    <s v="(blank)"/>
    <n v="6631651"/>
    <n v="1241312.899999999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99 - MULTIPROVINCIAL"/>
    <s v="(blank)"/>
    <n v="36700000"/>
    <n v="531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99 - MULTIPROVINCIAL"/>
    <s v="(blank)"/>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blank)"/>
    <n v="61000000"/>
    <n v="2574974.200000000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blank)"/>
    <n v="25000000"/>
    <n v="1439848.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blank)"/>
    <n v="45000000"/>
    <n v="473966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blank)"/>
    <n v="7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99 - MULTIPROVINCIAL"/>
    <s v="(blank)"/>
    <n v="18000000"/>
    <n v="83544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blank)"/>
    <n v="1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99 - MULTIPROVINCIAL"/>
    <s v="(blank)"/>
    <n v="1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99 - MULTIPROVINCIAL"/>
    <s v="(blank)"/>
    <n v="1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99 - MULTIPROVINCIAL"/>
    <s v="(blank)"/>
    <n v="167460437"/>
    <n v="22667626.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99 - MULTIPROVINCIAL"/>
    <s v="(blank)"/>
    <n v="10619000"/>
    <n v="1744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99 - MULTIPROVINCIAL"/>
    <s v="(blank)"/>
    <n v="1064602"/>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99 - MULTIPROVINCIAL"/>
    <s v="(blank)"/>
    <n v="12869107"/>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99 - MULTIPROVINCIAL"/>
    <s v="(blank)"/>
    <n v="28134827"/>
    <n v="3474540.880000000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99 - MULTIPROVINCIAL"/>
    <s v="(blank)"/>
    <n v="1521972"/>
    <n v="267529.599999999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10 - FONDO GENERAL"/>
    <s v="99 - MULTIPROVINCIAL"/>
    <s v="(blank)"/>
    <n v="7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99 - MULTIPROVINCIAL"/>
    <s v="(blank)"/>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99 - MULTIPROVINCIAL"/>
    <s v="(blank)"/>
    <n v="11076420"/>
    <n v="118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99 - MULTIPROVINCIAL"/>
    <s v="(blank)"/>
    <n v="7222917"/>
    <n v="131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99 - MULTIPROVINCIAL"/>
    <s v="(blank)"/>
    <n v="2328348"/>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99 - MULTIPROVINCIAL"/>
    <s v="(blank)"/>
    <n v="2143011"/>
    <n v="134954.0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99 - MULTIPROVINCIAL"/>
    <s v="(blank)"/>
    <n v="1076868"/>
    <n v="199799.3000000000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7 - SERVICIOS DE CONSERVACIÓN, REPARACIONES MENORES E INSTALACIONES TEMPORALES"/>
    <s v="N"/>
    <s v="00 - N/A"/>
    <s v="10 - FONDO GENERAL"/>
    <s v="99 - MULTIPROVINCIAL"/>
    <s v="(blank)"/>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9 - OTRAS CONTRATACIONES DE SERVICIOS"/>
    <s v="N"/>
    <s v="00 - N/A"/>
    <s v="20 - FONDOS CON DESTINO ESPECÍFICO"/>
    <s v="99 - MULTIPROVINCIAL"/>
    <s v="(blank)"/>
    <n v="23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99 - MULTIPROVINCIAL"/>
    <s v="(blank)"/>
    <n v="798402536"/>
    <n v="105449891.5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99 - MULTIPROVINCIAL"/>
    <s v="(blank)"/>
    <n v="430335386"/>
    <n v="65130933.3299999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99 - MULTIPROVINCIAL"/>
    <s v="(blank)"/>
    <n v="183890550"/>
    <n v="19723605.96999999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99 - MULTIPROVINCIAL"/>
    <s v="(blank)"/>
    <n v="170424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99 - MULTIPROVINCIAL"/>
    <s v="(blank)"/>
    <n v="27333664"/>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99 - MULTIPROVINCIAL"/>
    <s v="(blank)"/>
    <n v="128950924"/>
    <n v="16070595.56999999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99 - MULTIPROVINCIAL"/>
    <s v="(blank)"/>
    <n v="52947507"/>
    <n v="9904946.429999999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99 - MULTIPROVINCIAL"/>
    <s v="(blank)"/>
    <n v="84660000"/>
    <n v="16764744.03000000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99 - MULTIPROVINCIAL"/>
    <s v="(blank)"/>
    <n v="6500000"/>
    <n v="24455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99 - MULTIPROVINCIAL"/>
    <s v="(blank)"/>
    <n v="2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99 - MULTIPROVINCIAL"/>
    <s v="(blank)"/>
    <n v="70000000"/>
    <n v="7576786.919999998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99 - MULTIPROVINCIAL"/>
    <s v="(blank)"/>
    <n v="4000000"/>
    <n v="258131.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20 - FONDOS CON DESTINO ESPECÍFICO"/>
    <s v="99 - MULTIPROVINCIAL"/>
    <s v="(blank)"/>
    <n v="14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99 - MULTIPROVINCIAL"/>
    <s v="(blank)"/>
    <n v="27000000"/>
    <n v="6062162.980000000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99 - MULTIPROVINCIAL"/>
    <s v="(blank)"/>
    <n v="139000000"/>
    <n v="8809446.5700000003"/>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99 - MULTIPROVINCIAL"/>
    <s v="(blank)"/>
    <n v="23000000"/>
    <n v="6088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99 - MULTIPROVINCIAL"/>
    <s v="(blank)"/>
    <n v="1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99 - MULTIPROVINCIAL"/>
    <s v="(blank)"/>
    <n v="23221755"/>
    <n v="320915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99 - MULTIPROVINCIAL"/>
    <s v="(blank)"/>
    <n v="22460000"/>
    <n v="818556.2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99 - MULTIPROVINCIAL"/>
    <s v="(blank)"/>
    <n v="2000000"/>
    <n v="28674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99 - MULTIPROVINCIAL"/>
    <s v="(blank)"/>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99 - MULTIPROVINCIAL"/>
    <s v="(blank)"/>
    <n v="0"/>
    <n v="3290630.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20 - FONDOS CON DESTINO ESPECÍFICO"/>
    <s v="99 - MULTIPROVINCIAL"/>
    <s v="(blank)"/>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99 - MULTIPROVINCIAL"/>
    <s v="(blank)"/>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99 - MULTIPROVINCIAL"/>
    <s v="(blank)"/>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99 - MULTIPROVINCIAL"/>
    <s v="(blank)"/>
    <n v="7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99 - MULTIPROVINCIAL"/>
    <s v="(blank)"/>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99 - MULTIPROVINCIAL"/>
    <s v="(blank)"/>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99 - MULTIPROVINCIAL"/>
    <s v="(blank)"/>
    <n v="0"/>
    <n v="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99 - MULTIPROVINCIAL"/>
    <s v="(blank)"/>
    <n v="5281034"/>
    <n v="2490536.61"/>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99 - MULTIPROVINCIAL"/>
    <s v="(blank)"/>
    <n v="6919584"/>
    <n v="64500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99 - MULTIPROVINCIAL"/>
    <s v="(blank)"/>
    <n v="3932064"/>
    <n v="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99 - MULTIPROVINCIAL"/>
    <s v="(blank)"/>
    <n v="257375"/>
    <n v="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99 - MULTIPROVINCIAL"/>
    <s v="(blank)"/>
    <n v="2649171"/>
    <n v="96384.06"/>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99 - MULTIPROVINCIAL"/>
    <s v="(blank)"/>
    <n v="2000000"/>
    <n v="724225"/>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4 - TRANSPORTE Y ALMACENAJE"/>
    <s v="N"/>
    <s v="00 - N/A"/>
    <s v="10 - FONDO GENERAL"/>
    <s v="99 - MULTIPROVINCIAL"/>
    <s v="(blank)"/>
    <n v="0"/>
    <n v="1757166.45"/>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99 - MULTIPROVINCIAL"/>
    <s v="(blank)"/>
    <n v="16900000"/>
    <n v="0"/>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7 - SERVICIOS DE CONSERVACIÓN, REPARACIONES MENORES E INSTALACIONES TEMPORALES"/>
    <s v="N"/>
    <s v="00 - N/A"/>
    <s v="10 - FONDO GENERAL"/>
    <s v="99 - MULTIPROVINCIAL"/>
    <s v="(blank)"/>
    <n v="600000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99 - MULTIPROVINCIAL"/>
    <s v="(blank)"/>
    <n v="10436674"/>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99 - MULTIPROVINCIAL"/>
    <s v="(blank)"/>
    <n v="44517667"/>
    <n v="677025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99 - MULTIPROVINCIAL"/>
    <s v="(blank)"/>
    <n v="358225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99 - MULTIPROVINCIAL"/>
    <s v="(blank)"/>
    <n v="6143465"/>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99 - MULTIPROVINCIAL"/>
    <s v="(blank)"/>
    <n v="6162273"/>
    <n v="1026181.2399999999"/>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2 - PUBLICIDAD, IMPRESIÓN Y ENCUADERNACIÓN"/>
    <s v="N"/>
    <s v="00 - N/A"/>
    <s v="10 - FONDO GENERAL"/>
    <s v="99 - MULTIPROVINCIAL"/>
    <s v="(blank)"/>
    <n v="6000000"/>
    <n v="1770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99 - MULTIPROVINCIAL"/>
    <s v="(blank)"/>
    <n v="20000000"/>
    <n v="87500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20 - FONDOS CON DESTINO ESPECÍFICO"/>
    <s v="99 - MULTIPROVINCIAL"/>
    <s v="(blank)"/>
    <n v="1000000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9 - OTRAS CONTRATACIONES DE SERVICIOS"/>
    <s v="N"/>
    <s v="00 - N/A"/>
    <s v="10 - FONDO GENERAL"/>
    <s v="99 - MULTIPROVINCIAL"/>
    <s v="(blank)"/>
    <n v="0"/>
    <n v="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99 - MULTIPROVINCIAL"/>
    <s v="(blank)"/>
    <n v="18729048"/>
    <n v="262900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99 - MULTIPROVINCIAL"/>
    <s v="(blank)"/>
    <n v="13635000"/>
    <n v="322500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99 - MULTIPROVINCIAL"/>
    <s v="(blank)"/>
    <n v="3986664"/>
    <n v="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99 - MULTIPROVINCIAL"/>
    <s v="(blank)"/>
    <n v="1993332"/>
    <n v="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99 - MULTIPROVINCIAL"/>
    <s v="(blank)"/>
    <n v="3669326"/>
    <n v="389912.12000000005"/>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99 - MULTIPROVINCIAL"/>
    <s v="(blank)"/>
    <n v="0"/>
    <n v="487347.46"/>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blank)"/>
    <n v="63688500"/>
    <n v="5545266.6699999999"/>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blank)"/>
    <n v="2713000"/>
    <n v="7800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blank)"/>
    <n v="5745572"/>
    <n v="833017.19"/>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1 - SERVICIOS BÁSICOS"/>
    <s v="N"/>
    <s v="00 - N/A"/>
    <s v="10 - FONDO GENERAL"/>
    <s v="99 - MULTIPROVINCIAL"/>
    <s v="(blank)"/>
    <n v="25500"/>
    <n v="437444.41"/>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blank)"/>
    <n v="999000"/>
    <n v="1154817.02"/>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6 - SEGUROS"/>
    <s v="N"/>
    <s v="00 - N/A"/>
    <s v="10 - FONDO GENERAL"/>
    <s v="99 - MULTIPROVINCIAL"/>
    <s v="(blank)"/>
    <n v="328428"/>
    <n v="436350.22"/>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blank)"/>
    <n v="0"/>
    <n v="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blank)"/>
    <n v="71475426"/>
    <n v="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blank)"/>
    <n v="40000000"/>
    <n v="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blank)"/>
    <n v="0"/>
    <n v="0"/>
  </r>
  <r>
    <s v="2026"/>
    <x v="0"/>
    <x v="0"/>
    <x v="0"/>
    <x v="0"/>
    <s v="2 - Poder Ejecutivo"/>
    <s v="0219 - MINISTERIO DE EDUCACIÓN SUPERIOR CIENCIA Y TECNOLOGÍA"/>
    <s v="0001 - MINISTERIO DE EDUCACION SUPERIOR, CIENCIA Y TECNOLOGIA"/>
    <s v="3 - PROTECCIÓN DEL MEDIO AMBIENTE"/>
    <s v="3.3 - Cambio Climático"/>
    <s v="3.3.03 - Conocimiento del riesgo de desastres climáticos"/>
    <s v="2.2 - CONTRATACIÓN DE SERVICIOS"/>
    <s v="2.2.8 - OTROS SERVICIOS NO INCLUIDOS EN CONCEPTOS ANTERIORES"/>
    <s v="N"/>
    <s v="00 - N/A"/>
    <s v="10 - FONDO GENERAL"/>
    <s v="99 - MULTIPROVINCIAL"/>
    <s v="(blank)"/>
    <n v="500000"/>
    <n v="0"/>
  </r>
  <r>
    <s v="2026"/>
    <x v="0"/>
    <x v="0"/>
    <x v="0"/>
    <x v="0"/>
    <s v="2 - Poder Ejecutivo"/>
    <s v="0219 - MINISTERIO DE EDUCACIÓN SUPERIOR CIENCIA Y TECNOLOGÍA"/>
    <s v="0001 - MINISTERIO DE EDUCACION SUPERIOR, CIENCIA Y TECNOLOGIA"/>
    <s v="3 - PROTECCIÓN DEL MEDIO AMBIENTE"/>
    <s v="3.3 - Cambio Climático"/>
    <s v="3.3.03 - Conocimiento del riesgo de desastres climáticos"/>
    <s v="2.2 - CONTRATACIÓN DE SERVICIOS"/>
    <s v="2.2.9 - OTRAS CONTRATACIONES DE SERVICIOS"/>
    <s v="N"/>
    <s v="00 - N/A"/>
    <s v="10 - FONDO GENERAL"/>
    <s v="99 - MULTIPROVINCIAL"/>
    <s v="(blank)"/>
    <n v="300000"/>
    <n v="0"/>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99 - MULTIPROVINCIAL"/>
    <s v="(blank)"/>
    <n v="731188903"/>
    <n v="104419647.44"/>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99 - MULTIPROVINCIAL"/>
    <s v="(blank)"/>
    <n v="117539127"/>
    <n v="3131711.46"/>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99 - MULTIPROVINCIAL"/>
    <s v="(blank)"/>
    <n v="55462922"/>
    <n v="0"/>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99 - MULTIPROVINCIAL"/>
    <s v="(blank)"/>
    <n v="97633069"/>
    <n v="15579786.840000002"/>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99 - MULTIPROVINCIAL"/>
    <s v="(blank)"/>
    <n v="28250000"/>
    <n v="5258644"/>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99 - MULTIPROVINCIAL"/>
    <s v="(blank)"/>
    <n v="15328000"/>
    <n v="103333.34"/>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99 - MULTIPROVINCIAL"/>
    <s v="(blank)"/>
    <n v="3000000"/>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99 - MULTIPROVINCIAL"/>
    <s v="(blank)"/>
    <n v="21945351"/>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99 - MULTIPROVINCIAL"/>
    <s v="(blank)"/>
    <n v="6443915"/>
    <n v="185441.82999999996"/>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99 - MULTIPROVINCIAL"/>
    <s v="(blank)"/>
    <n v="0"/>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99 - MULTIPROVINCIAL"/>
    <s v="(blank)"/>
    <n v="55435076"/>
    <n v="2112445.48"/>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99 - MULTIPROVINCIAL"/>
    <s v="(blank)"/>
    <n v="37065303"/>
    <n v="3697384.8900000006"/>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99 - MULTIPROVINCIAL"/>
    <s v="(blank)"/>
    <n v="2093125"/>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99 - MULTIPROVINCIAL"/>
    <s v="(blank)"/>
    <n v="14750000"/>
    <n v="708880.35"/>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99 - MULTIPROVINCIAL"/>
    <s v="(blank)"/>
    <n v="314854278"/>
    <n v="6220380.0300000003"/>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99 - MULTIPROVINCIAL"/>
    <s v="(blank)"/>
    <n v="7246602"/>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99 - MULTIPROVINCIAL"/>
    <s v="(blank)"/>
    <n v="5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99 - MULTIPROVINCIAL"/>
    <s v="(blank)"/>
    <n v="4350000"/>
    <n v="106474"/>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99 - MULTIPROVINCIAL"/>
    <s v="(blank)"/>
    <n v="23123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99 - MULTIPROVINCIAL"/>
    <s v="(blank)"/>
    <n v="6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99 - MULTIPROVINCIAL"/>
    <s v="(blank)"/>
    <n v="3782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99 - MULTIPROVINCIAL"/>
    <s v="(blank)"/>
    <n v="8650000"/>
    <n v="889366"/>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99 - MULTIPROVINCIAL"/>
    <s v="(blank)"/>
    <n v="5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99 - MULTIPROVINCIAL"/>
    <s v="(blank)"/>
    <n v="3450000"/>
    <n v="312563.12"/>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99 - MULTIPROVINCIAL"/>
    <s v="(blank)"/>
    <n v="179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99 - MULTIPROVINCIAL"/>
    <s v="(blank)"/>
    <n v="16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99 - MULTIPROVINCIAL"/>
    <s v="(blank)"/>
    <n v="79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99 - MULTIPROVINCIAL"/>
    <s v="(blank)"/>
    <n v="13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99 - MULTIPROVINCIAL"/>
    <s v="(blank)"/>
    <n v="2442757"/>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99 - MULTIPROVINCIAL"/>
    <s v="(blank)"/>
    <n v="42400000"/>
    <n v="382862.5"/>
  </r>
  <r>
    <s v="2026"/>
    <x v="0"/>
    <x v="0"/>
    <x v="0"/>
    <x v="0"/>
    <s v="2 - Poder Ejecutivo"/>
    <s v="0219 - MINISTERIO DE EDUCACIÓN SUPERIOR CIENCIA Y TECNOLOGÍA"/>
    <s v="0001 - MINISTERIO DE EDUCACION SUPERIOR, CIENCIA Y TECNOLOGIA"/>
    <s v="4 - SERVICIOS SOCIALES"/>
    <s v="4.6 - Equidad de género"/>
    <s v="4.6.03 - Acciones para una cultura de igualdad de género."/>
    <s v="2.2 - CONTRATACIÓN DE SERVICIOS"/>
    <s v="2.2.9 - OTRAS CONTRATACIONES DE SERVICIOS"/>
    <s v="N"/>
    <s v="00 - N/A"/>
    <s v="10 - FONDO GENERAL"/>
    <s v="99 - MULTIPROVINCIAL"/>
    <s v="(blank)"/>
    <n v="153450"/>
    <n v="0"/>
  </r>
  <r>
    <s v="2026"/>
    <x v="0"/>
    <x v="0"/>
    <x v="0"/>
    <x v="0"/>
    <s v="2 - Poder Ejecutivo"/>
    <s v="0219 - MINISTERIO DE EDUCACIÓN SUPERIOR CIENCIA Y TECNOLOGÍA"/>
    <s v="0001 - MINISTERIO DE EDUCACION SUPERIOR, CIENCIA Y TECNOLOGIA"/>
    <s v="4 - SERVICIOS SOCIALES"/>
    <s v="4.6 - Equidad de género"/>
    <s v="4.6.03 - Acciones para una cultura de igualdad de género."/>
    <s v="2.3 - MATERIALES Y SUMINISTROS"/>
    <s v="2.3.2 - TEXTILES Y VESTUARIOS"/>
    <s v="N"/>
    <s v="00 - N/A"/>
    <s v="10 - FONDO GENERAL"/>
    <s v="99 - MULTIPROVINCIAL"/>
    <s v="(blank)"/>
    <n v="4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1 - REMUNERACIONES"/>
    <s v="N"/>
    <s v="00 - N/A"/>
    <s v="10 - FONDO GENERAL"/>
    <s v="99 - MULTIPROVINCIAL"/>
    <s v="(blank)"/>
    <n v="673995954"/>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2 - SOBRESUELDOS"/>
    <s v="N"/>
    <s v="00 - N/A"/>
    <s v="10 - FONDO GENERAL"/>
    <s v="99 - MULTIPROVINCIAL"/>
    <s v="(blank)"/>
    <n v="57566548"/>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2 - SOBRESUELDOS"/>
    <s v="N"/>
    <s v="00 - N/A"/>
    <s v="20 - FONDOS CON DESTINO ESPECÍFICO"/>
    <s v="99 - MULTIPROVINCIAL"/>
    <s v="(blank)"/>
    <n v="3605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3 - DIETAS Y GASTOS DE REPRESENTACIÓN"/>
    <s v="N"/>
    <s v="00 - N/A"/>
    <s v="10 - FONDO GENERAL"/>
    <s v="99 - MULTIPROVINCIAL"/>
    <s v="(blank)"/>
    <n v="180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4 - GRATIFICACIONES Y BONIFICACIONES"/>
    <s v="N"/>
    <s v="00 - N/A"/>
    <s v="10 - FONDO GENERAL"/>
    <s v="99 - MULTIPROVINCIAL"/>
    <s v="(blank)"/>
    <n v="20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5 - CONTRIBUCIONES A LA SEGURIDAD SOCIAL"/>
    <s v="N"/>
    <s v="00 - N/A"/>
    <s v="10 - FONDO GENERAL"/>
    <s v="99 - MULTIPROVINCIAL"/>
    <s v="(blank)"/>
    <n v="99091436"/>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1 - SERVICIOS BÁSICOS"/>
    <s v="N"/>
    <s v="00 - N/A"/>
    <s v="20 - FONDOS CON DESTINO ESPECÍFICO"/>
    <s v="99 - MULTIPROVINCIAL"/>
    <s v="(blank)"/>
    <n v="998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2 - PUBLICIDAD, IMPRESIÓN Y ENCUADERNACIÓN"/>
    <s v="N"/>
    <s v="00 - N/A"/>
    <s v="20 - FONDOS CON DESTINO ESPECÍFICO"/>
    <s v="99 - MULTIPROVINCIAL"/>
    <s v="(blank)"/>
    <n v="10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3 - VIÁTICOS"/>
    <s v="N"/>
    <s v="00 - N/A"/>
    <s v="10 - FONDO GENERAL"/>
    <s v="99 - MULTIPROVINCIAL"/>
    <s v="(blank)"/>
    <n v="70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4 - TRANSPORTE Y ALMACENAJE"/>
    <s v="N"/>
    <s v="00 - N/A"/>
    <s v="10 - FONDO GENERAL"/>
    <s v="99 - MULTIPROVINCIAL"/>
    <s v="(blank)"/>
    <n v="46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5 - ALQUILERES Y RENTAS"/>
    <s v="N"/>
    <s v="00 - N/A"/>
    <s v="20 - FONDOS CON DESTINO ESPECÍFICO"/>
    <s v="99 - MULTIPROVINCIAL"/>
    <s v="(blank)"/>
    <n v="100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6 - SEGUROS"/>
    <s v="N"/>
    <s v="00 - N/A"/>
    <s v="10 - FONDO GENERAL"/>
    <s v="99 - MULTIPROVINCIAL"/>
    <s v="(blank)"/>
    <n v="14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7 - SERVICIOS DE CONSERVACIÓN, REPARACIONES MENORES E INSTALACIONES TEMPORALES"/>
    <s v="N"/>
    <s v="00 - N/A"/>
    <s v="20 - FONDOS CON DESTINO ESPECÍFICO"/>
    <s v="99 - MULTIPROVINCIAL"/>
    <s v="(blank)"/>
    <n v="10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8 - OTROS SERVICIOS NO INCLUIDOS EN CONCEPTOS ANTERIORES"/>
    <s v="N"/>
    <s v="00 - N/A"/>
    <s v="10 - FONDO GENERAL"/>
    <s v="99 - MULTIPROVINCIAL"/>
    <s v="(blank)"/>
    <n v="3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8 - OTROS SERVICIOS NO INCLUIDOS EN CONCEPTOS ANTERIORES"/>
    <s v="N"/>
    <s v="00 - N/A"/>
    <s v="20 - FONDOS CON DESTINO ESPECÍFICO"/>
    <s v="99 - MULTIPROVINCIAL"/>
    <s v="(blank)"/>
    <n v="12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9 - OTRAS CONTRATACIONES DE SERVICIOS"/>
    <s v="N"/>
    <s v="00 - N/A"/>
    <s v="10 - FONDO GENERAL"/>
    <s v="99 - MULTIPROVINCIAL"/>
    <s v="(blank)"/>
    <n v="3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9 - OTRAS CONTRATACIONES DE SERVICIOS"/>
    <s v="N"/>
    <s v="00 - N/A"/>
    <s v="20 - FONDOS CON DESTINO ESPECÍFICO"/>
    <s v="99 - MULTIPROVINCIAL"/>
    <s v="(blank)"/>
    <n v="50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1 - ALIMENTOS Y PRODUCTOS AGROFORESTALES"/>
    <s v="N"/>
    <s v="00 - N/A"/>
    <s v="20 - FONDOS CON DESTINO ESPECÍFICO"/>
    <s v="99 - MULTIPROVINCIAL"/>
    <s v="(blank)"/>
    <n v="22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2 - TEXTILES Y VESTUARIOS"/>
    <s v="N"/>
    <s v="00 - N/A"/>
    <s v="20 - FONDOS CON DESTINO ESPECÍFICO"/>
    <s v="99 - MULTIPROVINCIAL"/>
    <s v="(blank)"/>
    <n v="25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3 - PAPEL, CARTÓN E IMPRESOS"/>
    <s v="N"/>
    <s v="00 - N/A"/>
    <s v="20 - FONDOS CON DESTINO ESPECÍFICO"/>
    <s v="99 - MULTIPROVINCIAL"/>
    <s v="(blank)"/>
    <n v="10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4 - PRODUCTOS FARMACÉUTICOS"/>
    <s v="N"/>
    <s v="00 - N/A"/>
    <s v="20 - FONDOS CON DESTINO ESPECÍFICO"/>
    <s v="99 - MULTIPROVINCIAL"/>
    <s v="(blank)"/>
    <n v="3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5 - CUERO, CAUCHO Y PLÁSTICO"/>
    <s v="N"/>
    <s v="00 - N/A"/>
    <s v="10 - FONDO GENERAL"/>
    <s v="99 - MULTIPROVINCIAL"/>
    <s v="(blank)"/>
    <n v="446062"/>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6 - PRODUCTOS DE MINERALES, METÁLICOS Y NO METÁLICOS"/>
    <s v="N"/>
    <s v="00 - N/A"/>
    <s v="20 - FONDOS CON DESTINO ESPECÍFICO"/>
    <s v="99 - MULTIPROVINCIAL"/>
    <s v="(blank)"/>
    <n v="23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7 - COMBUSTIBLES, LUBRICANTES, PRODUCTOS QUÍMICOS Y CONEXOS"/>
    <s v="N"/>
    <s v="00 - N/A"/>
    <s v="20 - FONDOS CON DESTINO ESPECÍFICO"/>
    <s v="99 - MULTIPROVINCIAL"/>
    <s v="(blank)"/>
    <n v="219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9 - PRODUCTOS Y ÚTILES VARIOS"/>
    <s v="N"/>
    <s v="00 - N/A"/>
    <s v="20 - FONDOS CON DESTINO ESPECÍFICO"/>
    <s v="99 - MULTIPROVINCIAL"/>
    <s v="(blank)"/>
    <n v="1680000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99 - MULTIPROVINCIAL"/>
    <s v="(blank)"/>
    <n v="0"/>
    <n v="102233857.25999999"/>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99 - MULTIPROVINCIAL"/>
    <s v="(blank)"/>
    <n v="0"/>
    <n v="2824187.19"/>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99 - MULTIPROVINCIAL"/>
    <s v="(blank)"/>
    <n v="0"/>
    <n v="15616522.08"/>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99 - MULTIPROVINCIAL"/>
    <s v="(blank)"/>
    <n v="0"/>
    <n v="17283182.679999996"/>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99 - MULTIPROVINCIAL"/>
    <s v="(blank)"/>
    <n v="0"/>
    <n v="133333.32"/>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99 - MULTIPROVINCIAL"/>
    <s v="(blank)"/>
    <n v="0"/>
    <n v="1212083.56"/>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99 - MULTIPROVINCIAL"/>
    <s v="(blank)"/>
    <n v="0"/>
    <n v="7789912.8799999999"/>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99 - MULTIPROVINCIAL"/>
    <s v="(blank)"/>
    <n v="0"/>
    <n v="799152.28"/>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99 - MULTIPROVINCIAL"/>
    <s v="(blank)"/>
    <n v="0"/>
    <n v="297447.15000000002"/>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99 - MULTIPROVINCIAL"/>
    <s v="(blank)"/>
    <n v="0"/>
    <n v="35080.78"/>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99 - MULTIPROVINCIAL"/>
    <s v="(blank)"/>
    <n v="0"/>
    <n v="13924"/>
  </r>
  <r>
    <s v="2026"/>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99 - MULTIPROVINCIAL"/>
    <s v="(blank)"/>
    <n v="0"/>
    <n v="87685"/>
  </r>
  <r>
    <s v="2026"/>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99 - MULTIPROVINCIAL"/>
    <s v="(blank)"/>
    <n v="0"/>
    <n v="45878.400000000001"/>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99 - MULTIPROVINCIAL"/>
    <s v="(blank)"/>
    <n v="492957960"/>
    <n v="70309539.590000004"/>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99 - MULTIPROVINCIAL"/>
    <s v="(blank)"/>
    <n v="71341447"/>
    <n v="3690000"/>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99 - MULTIPROVINCIAL"/>
    <s v="(blank)"/>
    <n v="101000"/>
    <n v="0"/>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99 - MULTIPROVINCIAL"/>
    <s v="(blank)"/>
    <n v="72700000"/>
    <n v="10640194.729999999"/>
  </r>
  <r>
    <s v="2026"/>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99 - MULTIPROVINCIAL"/>
    <s v="(blank)"/>
    <n v="32592728"/>
    <n v="5519013.2400000002"/>
  </r>
  <r>
    <s v="2026"/>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99 - MULTIPROVINCIAL"/>
    <s v="(blank)"/>
    <n v="2900000"/>
    <n v="33333.32"/>
  </r>
  <r>
    <s v="2026"/>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99 - MULTIPROVINCIAL"/>
    <s v="(blank)"/>
    <n v="1900000"/>
    <n v="1139768.3999999999"/>
  </r>
  <r>
    <s v="2026"/>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99 - MULTIPROVINCIAL"/>
    <s v="(blank)"/>
    <n v="500000"/>
    <n v="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99 - MULTIPROVINCIAL"/>
    <s v="(blank)"/>
    <n v="13797554"/>
    <n v="324193.2"/>
  </r>
  <r>
    <s v="2026"/>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99 - MULTIPROVINCIAL"/>
    <s v="(blank)"/>
    <n v="5250000"/>
    <n v="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99 - MULTIPROVINCIAL"/>
    <s v="(blank)"/>
    <n v="49500000"/>
    <n v="17568672.860000003"/>
  </r>
  <r>
    <s v="2026"/>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99 - MULTIPROVINCIAL"/>
    <s v="(blank)"/>
    <n v="2500000"/>
    <n v="2242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99 - MULTIPROVINCIAL"/>
    <s v="(blank)"/>
    <n v="13000000"/>
    <n v="20650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99 - MULTIPROVINCIAL"/>
    <s v="(blank)"/>
    <n v="10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99 - MULTIPROVINCIAL"/>
    <s v="(blank)"/>
    <n v="515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99 - MULTIPROVINCIAL"/>
    <s v="(blank)"/>
    <n v="220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99 - MULTIPROVINCIAL"/>
    <s v="(blank)"/>
    <n v="140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99 - MULTIPROVINCIAL"/>
    <s v="(blank)"/>
    <n v="3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99 - MULTIPROVINCIAL"/>
    <s v="(blank)"/>
    <n v="20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99 - MULTIPROVINCIAL"/>
    <s v="(blank)"/>
    <n v="1845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99 - MULTIPROVINCIAL"/>
    <s v="(blank)"/>
    <n v="11370000"/>
    <n v="1822024"/>
  </r>
  <r>
    <s v="2026"/>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99 - MULTIPROVINCIAL"/>
    <s v="(blank)"/>
    <n v="5328000"/>
    <n v="6844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01 - DISTRITO NACIONAL"/>
    <s v="(blank)"/>
    <n v="287292850"/>
    <n v="42451064.030000001"/>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99 - MULTIPROVINCIAL"/>
    <s v="(blank)"/>
    <n v="160711500"/>
    <n v="23763379.789999999"/>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01 - DISTRITO NACIONAL"/>
    <s v="(blank)"/>
    <n v="94488234"/>
    <n v="4901814.76"/>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99 - MULTIPROVINCIAL"/>
    <s v="(blank)"/>
    <n v="55471000"/>
    <n v="90500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blank)"/>
    <n v="37745713"/>
    <n v="6289843.4000000004"/>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19098032"/>
    <n v="3580632.2299999995"/>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01 - DISTRITO NACIONAL"/>
    <s v="(blank)"/>
    <n v="22760000"/>
    <n v="5858646.330000001"/>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blank)"/>
    <n v="3780000"/>
    <n v="1700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01 - DISTRITO NACIONAL"/>
    <s v="(blank)"/>
    <n v="3850000"/>
    <n v="1455494.98"/>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99 - MULTIPROVINCIAL"/>
    <s v="(blank)"/>
    <n v="2750000"/>
    <n v="6489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01 - DISTRITO NACIONAL"/>
    <s v="(blank)"/>
    <n v="4635000"/>
    <n v="401381.52"/>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99 - MULTIPROVINCIAL"/>
    <s v="(blank)"/>
    <n v="200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01 - DISTRITO NACIONAL"/>
    <s v="(blank)"/>
    <n v="19300000"/>
    <n v="314536.99"/>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01 - DISTRITO NACIONAL"/>
    <s v="(blank)"/>
    <n v="36400000"/>
    <n v="8953591.6599999983"/>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blank)"/>
    <n v="16565000"/>
    <n v="513758.37"/>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blank)"/>
    <n v="15650000"/>
    <n v="130640.15"/>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29925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01 - DISTRITO NACIONAL"/>
    <s v="(blank)"/>
    <n v="3662500"/>
    <n v="205202"/>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42875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01 - DISTRITO NACIONAL"/>
    <s v="(blank)"/>
    <n v="1371800"/>
    <n v="758660.39999999991"/>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01 - DISTRITO NACIONAL"/>
    <s v="(blank)"/>
    <n v="650000"/>
    <n v="767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01 - DISTRITO NACIONAL"/>
    <s v="(blank)"/>
    <n v="1000000"/>
    <n v="586095.19999999995"/>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01 - DISTRITO NACIONAL"/>
    <s v="(blank)"/>
    <n v="15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01 - DISTRITO NACIONAL"/>
    <s v="(blank)"/>
    <n v="5350000"/>
    <n v="30820.799999999999"/>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blank)"/>
    <n v="35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blank)"/>
    <n v="14410000"/>
    <n v="232847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01 - DISTRITO NACIONAL"/>
    <s v="(blank)"/>
    <n v="4650000"/>
    <n v="486776.03"/>
  </r>
  <r>
    <s v="2026"/>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1 - SERVICIOS BÁSICOS"/>
    <s v="N"/>
    <s v="00 - N/A"/>
    <s v="10 - FONDO GENERAL"/>
    <s v="99 - MULTIPROVINCIAL"/>
    <s v="(blank)"/>
    <n v="10920000"/>
    <n v="1534591.05"/>
  </r>
  <r>
    <s v="2026"/>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99 - MULTIPROVINCIAL"/>
    <s v="(blank)"/>
    <n v="900000"/>
    <n v="0"/>
  </r>
  <r>
    <s v="2026"/>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2 - TEXTILES Y VESTUARIOS"/>
    <s v="N"/>
    <s v="00 - N/A"/>
    <s v="10 - FONDO GENERAL"/>
    <s v="99 - MULTIPROVINCIAL"/>
    <s v="(blank)"/>
    <n v="500000"/>
    <n v="0"/>
  </r>
  <r>
    <s v="2026"/>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99 - MULTIPROVINCIAL"/>
    <s v="(blank)"/>
    <n v="2410000"/>
    <n v="0"/>
  </r>
  <r>
    <s v="2026"/>
    <x v="0"/>
    <x v="0"/>
    <x v="0"/>
    <x v="0"/>
    <s v="2 - Poder Ejecutivo"/>
    <s v="0221 - MINISTERIO DE ADMINISTRACIÓN PÚBLICA"/>
    <s v="0001 - MINISTERIO DE ADMINISTRACION PUBLICA"/>
    <s v="4 - SERVICIOS SOCIALES"/>
    <s v="4.6 - Equidad de género"/>
    <s v="4.6.03 - Acciones para una cultura de igualdad de género."/>
    <s v="2.1 - REMUNERACIONES Y CONTRIBUCIONES"/>
    <s v="2.1.2 - SOBRESUELDOS"/>
    <s v="N"/>
    <s v="00 - N/A"/>
    <s v="10 - FONDO GENERAL"/>
    <s v="99 - MULTIPROVINCIAL"/>
    <s v="(blank)"/>
    <n v="5026066"/>
    <n v="0"/>
  </r>
  <r>
    <s v="2026"/>
    <x v="0"/>
    <x v="0"/>
    <x v="0"/>
    <x v="0"/>
    <s v="2 - Poder Ejecutivo"/>
    <s v="0221 - MINISTERIO DE ADMINISTRACIÓN PÚBLICA"/>
    <s v="0001 - MINISTERIO DE ADMINISTRACION PUBLICA"/>
    <s v="4 - SERVICIOS SOCIALES"/>
    <s v="4.6 - Equidad de género"/>
    <s v="4.6.03 - Acciones para una cultura de igualdad de género."/>
    <s v="2.2 - CONTRATACIÓN DE SERVICIOS"/>
    <s v="2.2.3 - VIÁTICOS"/>
    <s v="N"/>
    <s v="00 - N/A"/>
    <s v="10 - FONDO GENERAL"/>
    <s v="99 - MULTIPROVINCIAL"/>
    <s v="(blank)"/>
    <n v="300000"/>
    <n v="0"/>
  </r>
  <r>
    <s v="2026"/>
    <x v="0"/>
    <x v="0"/>
    <x v="0"/>
    <x v="0"/>
    <s v="2 - Poder Ejecutivo"/>
    <s v="0221 - MINISTERIO DE ADMINISTRACIÓN PÚBLICA"/>
    <s v="0001 - MINISTERIO DE ADMINISTRACION PUBLICA"/>
    <s v="4 - SERVICIOS SOCIALES"/>
    <s v="4.6 - Equidad de género"/>
    <s v="4.6.03 - Acciones para una cultura de igualdad de género."/>
    <s v="2.2 - CONTRATACIÓN DE SERVICIOS"/>
    <s v="2.2.4 - TRANSPORTE Y ALMACENAJE"/>
    <s v="N"/>
    <s v="00 - N/A"/>
    <s v="10 - FONDO GENERAL"/>
    <s v="99 - MULTIPROVINCIAL"/>
    <s v="(blank)"/>
    <n v="500000"/>
    <n v="0"/>
  </r>
  <r>
    <s v="2026"/>
    <x v="0"/>
    <x v="0"/>
    <x v="0"/>
    <x v="0"/>
    <s v="2 - Poder Ejecutivo"/>
    <s v="0221 - MINISTERIO DE ADMINISTRACIÓN PÚBLICA"/>
    <s v="0001 - MINISTERIO DE ADMINISTRACION PUBLICA"/>
    <s v="4 - SERVICIOS SOCIALES"/>
    <s v="4.6 - Equidad de género"/>
    <s v="4.6.03 - Acciones para una cultura de igualdad de género."/>
    <s v="2.2 - CONTRATACIÓN DE SERVICIOS"/>
    <s v="2.2.5 - ALQUILERES Y RENTAS"/>
    <s v="N"/>
    <s v="00 - N/A"/>
    <s v="10 - FONDO GENERAL"/>
    <s v="99 - MULTIPROVINCIAL"/>
    <s v="(blank)"/>
    <n v="0"/>
    <n v="0"/>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01 - DISTRITO NACIONAL"/>
    <s v="(blank)"/>
    <n v="84375350"/>
    <n v="11372356.85"/>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99 - MULTIPROVINCIAL"/>
    <s v="(blank)"/>
    <n v="86054000"/>
    <n v="6057000"/>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01 - DISTRITO NACIONAL"/>
    <s v="(blank)"/>
    <n v="32496900"/>
    <n v="635000"/>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01 - DISTRITO NACIONAL"/>
    <s v="(blank)"/>
    <n v="10505457"/>
    <n v="1715352.75"/>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99 - MULTIPROVINCIAL"/>
    <s v="(blank)"/>
    <n v="11310305"/>
    <n v="922464.8"/>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01 - DISTRITO NACIONAL"/>
    <s v="(blank)"/>
    <n v="13967737"/>
    <n v="1352815.8499999999"/>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01 - DISTRITO NACIONAL"/>
    <s v="(blank)"/>
    <n v="309697"/>
    <n v="119451.4"/>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01 - DISTRITO NACIONAL"/>
    <s v="(blank)"/>
    <n v="1600000"/>
    <n v="0"/>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01 - DISTRITO NACIONAL"/>
    <s v="(blank)"/>
    <n v="60000"/>
    <n v="0"/>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01 - DISTRITO NACIONAL"/>
    <s v="(blank)"/>
    <n v="4915660"/>
    <n v="273229.49"/>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01 - DISTRITO NACIONAL"/>
    <s v="(blank)"/>
    <n v="2525000"/>
    <n v="171612.56"/>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01 - DISTRITO NACIONAL"/>
    <s v="(blank)"/>
    <n v="4860000"/>
    <n v="345624.43"/>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01 - DISTRITO NACIONAL"/>
    <s v="(blank)"/>
    <n v="15996489"/>
    <n v="411589.99"/>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01 - DISTRITO NACIONAL"/>
    <s v="(blank)"/>
    <n v="1100000"/>
    <n v="16520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01 - DISTRITO NACIONAL"/>
    <s v="(blank)"/>
    <n v="611000"/>
    <n v="126710.1"/>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01 - DISTRITO NACIONAL"/>
    <s v="(blank)"/>
    <n v="220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01 - DISTRITO NACIONAL"/>
    <s v="(blank)"/>
    <n v="524280"/>
    <n v="49625.27"/>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01 - DISTRITO NACIONAL"/>
    <s v="(blank)"/>
    <n v="2852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01 - DISTRITO NACIONAL"/>
    <s v="(blank)"/>
    <n v="960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01 - DISTRITO NACIONAL"/>
    <s v="(blank)"/>
    <n v="214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01 - DISTRITO NACIONAL"/>
    <s v="(blank)"/>
    <n v="454674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01 - DISTRITO NACIONAL"/>
    <s v="(blank)"/>
    <n v="5197287"/>
    <n v="12700.55"/>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01 - DISTRITO NACIONAL"/>
    <s v="(blank)"/>
    <n v="364363848"/>
    <n v="56476291.239999995"/>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99 - MULTIPROVINCIAL"/>
    <s v="(blank)"/>
    <n v="145375000"/>
    <n v="16288454.09"/>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01 - DISTRITO NACIONAL"/>
    <s v="(blank)"/>
    <n v="61704000"/>
    <n v="510000"/>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99 - MULTIPROVINCIAL"/>
    <s v="(blank)"/>
    <n v="50270000"/>
    <n v="4105500"/>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01 - DISTRITO NACIONAL"/>
    <s v="(blank)"/>
    <n v="55450000"/>
    <n v="8503995.7199999988"/>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99 - MULTIPROVINCIAL"/>
    <s v="(blank)"/>
    <n v="17050000"/>
    <n v="2482010.04"/>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01 - DISTRITO NACIONAL"/>
    <s v="(blank)"/>
    <n v="9400000"/>
    <n v="2026974.78"/>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99 - MULTIPROVINCIAL"/>
    <s v="(blank)"/>
    <n v="90200000"/>
    <n v="28111759.050000001"/>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01 - DISTRITO NACIONAL"/>
    <s v="(blank)"/>
    <n v="60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01 - DISTRITO NACIONAL"/>
    <s v="(blank)"/>
    <n v="166505112"/>
    <n v="27093424.239999998"/>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99 - MULTIPROVINCIAL"/>
    <s v="(blank)"/>
    <n v="366000000"/>
    <n v="42703964.189999998"/>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01 - DISTRITO NACIONAL"/>
    <s v="(blank)"/>
    <n v="6000000"/>
    <n v="1837265.7600000002"/>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01 - DISTRITO NACIONAL"/>
    <s v="(blank)"/>
    <n v="168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01 - DISTRITO NACIONAL"/>
    <s v="(blank)"/>
    <n v="50591600"/>
    <n v="16477953.939999999"/>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99 - MULTIPROVINCIAL"/>
    <s v="(blank)"/>
    <n v="1300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01 - DISTRITO NACIONAL"/>
    <s v="(blank)"/>
    <n v="144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99 - MULTIPROVINCIAL"/>
    <s v="(blank)"/>
    <n v="3600000"/>
    <n v="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01 - DISTRITO NACIONAL"/>
    <s v="(blank)"/>
    <n v="1200000"/>
    <n v="4488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99 - MULTIPROVINCIAL"/>
    <s v="(blank)"/>
    <n v="500000"/>
    <n v="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01 - DISTRITO NACIONAL"/>
    <s v="(blank)"/>
    <n v="12000000"/>
    <n v="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01 - DISTRITO NACIONAL"/>
    <s v="(blank)"/>
    <n v="0"/>
    <n v="102168.18"/>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200000"/>
    <n v="0"/>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0"/>
    <n v="0"/>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99 - MULTIPROVINCIAL"/>
    <s v="(blank)"/>
    <n v="130000"/>
    <n v="0"/>
  </r>
  <r>
    <s v="2026"/>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99 - MULTIPROVINCIAL"/>
    <s v="(blank)"/>
    <n v="13988000"/>
    <n v="1770000"/>
  </r>
  <r>
    <s v="2026"/>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99 - MULTIPROVINCIAL"/>
    <s v="(blank)"/>
    <n v="1991860"/>
    <n v="255430.23"/>
  </r>
  <r>
    <s v="2026"/>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99 - MULTIPROVINCIAL"/>
    <s v="(blank)"/>
    <n v="100000"/>
    <n v="0"/>
  </r>
  <r>
    <s v="2026"/>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99 - MULTIPROVINCIAL"/>
    <s v="(blank)"/>
    <n v="12927838"/>
    <n v="0"/>
  </r>
  <r>
    <s v="2026"/>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99 - MULTIPROVINCIAL"/>
    <s v="(blank)"/>
    <n v="5000000"/>
    <n v="0"/>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2 - PUBLICIDAD, IMPRESIÓN Y ENCUADERNACIÓN"/>
    <s v="N"/>
    <s v="00 - N/A"/>
    <s v="10 - FONDO GENERAL"/>
    <s v="99 - MULTIPROVINCIAL"/>
    <s v="(blank)"/>
    <n v="0"/>
    <n v="0"/>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99 - MULTIPROVINCIAL"/>
    <s v="(blank)"/>
    <n v="100000"/>
    <n v="0"/>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99 - MULTIPROVINCIAL"/>
    <s v="(blank)"/>
    <n v="100000"/>
    <n v="0"/>
  </r>
  <r>
    <s v="2026"/>
    <x v="0"/>
    <x v="0"/>
    <x v="0"/>
    <x v="0"/>
    <s v="2 - Poder Ejecutivo"/>
    <s v="0222 - MINISTERIO DE ENERGIA Y MINAS"/>
    <s v="0001 - MINISTERIO DE ENERGIA Y MINAS"/>
    <s v="2 - SERVICIOS ECONÓMICOS"/>
    <s v="2.4 - Energía y combustible"/>
    <s v="2.4.08 - Energía eléctrica de fuentes nucleares"/>
    <s v="2.3 - MATERIALES Y SUMINISTROS"/>
    <s v="2.3.9 - PRODUCTOS Y ÚTILES VARIOS"/>
    <s v="N"/>
    <s v="00 - N/A"/>
    <s v="10 - FONDO GENERAL"/>
    <s v="99 - MULTIPROVINCIAL"/>
    <s v="(blank)"/>
    <n v="1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99 - MULTIPROVINCIAL"/>
    <s v="(blank)"/>
    <n v="757542318"/>
    <n v="106376411.38"/>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99 - MULTIPROVINCIAL"/>
    <s v="(blank)"/>
    <n v="180042400"/>
    <n v="781640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99 - MULTIPROVINCIAL"/>
    <s v="(blank)"/>
    <n v="725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99 - MULTIPROVINCIAL"/>
    <s v="(blank)"/>
    <n v="108716170"/>
    <n v="15893420.100000001"/>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99 - MULTIPROVINCIAL"/>
    <s v="(blank)"/>
    <n v="49032000"/>
    <n v="7700552.8299999991"/>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99 - MULTIPROVINCIAL"/>
    <s v="(blank)"/>
    <n v="77638361"/>
    <n v="1928319.22"/>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99 - MULTIPROVINCIAL"/>
    <s v="(blank)"/>
    <n v="27300000"/>
    <n v="2432069.02"/>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99 - MULTIPROVINCIAL"/>
    <s v="(blank)"/>
    <n v="1300000"/>
    <n v="222473.26"/>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99 - MULTIPROVINCIAL"/>
    <s v="(blank)"/>
    <n v="182150713"/>
    <n v="14387621.08"/>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99 - MULTIPROVINCIAL"/>
    <s v="(blank)"/>
    <n v="48720000"/>
    <n v="4512990.120000001"/>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99 - MULTIPROVINCIAL"/>
    <s v="(blank)"/>
    <n v="11023883"/>
    <n v="992954.42999999993"/>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99 - MULTIPROVINCIAL"/>
    <s v="(blank)"/>
    <n v="37951611"/>
    <n v="4547007.0599999996"/>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99 - MULTIPROVINCIAL"/>
    <s v="(blank)"/>
    <n v="95564189"/>
    <n v="1611895.5999999999"/>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99 - MULTIPROVINCIAL"/>
    <s v="(blank)"/>
    <n v="4692000"/>
    <n v="939927.08"/>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99 - MULTIPROVINCIAL"/>
    <s v="(blank)"/>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99 - MULTIPROVINCIAL"/>
    <s v="(blank)"/>
    <n v="611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20 - FONDOS CON DESTINO ESPECÍFICO"/>
    <s v="99 - MULTIPROVINCIAL"/>
    <s v="(blank)"/>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99 - MULTIPROVINCIAL"/>
    <s v="(blank)"/>
    <n v="6050000"/>
    <n v="14679.2"/>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20 - FONDOS CON DESTINO ESPECÍFICO"/>
    <s v="99 - MULTIPROVINCIAL"/>
    <s v="(blank)"/>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99 - MULTIPROVINCIAL"/>
    <s v="(blank)"/>
    <n v="5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99 - MULTIPROVINCIAL"/>
    <s v="(blank)"/>
    <n v="6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20 - FONDOS CON DESTINO ESPECÍFICO"/>
    <s v="99 - MULTIPROVINCIAL"/>
    <s v="(blank)"/>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99 - MULTIPROVINCIAL"/>
    <s v="(blank)"/>
    <n v="6314595"/>
    <n v="278594.46000000002"/>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99 - MULTIPROVINCIAL"/>
    <s v="(blank)"/>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99 - MULTIPROVINCIAL"/>
    <s v="(blank)"/>
    <n v="57452393"/>
    <n v="6852629.4500000002"/>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99 - MULTIPROVINCIAL"/>
    <s v="(blank)"/>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99 - MULTIPROVINCIAL"/>
    <s v="(blank)"/>
    <n v="43156363"/>
    <n v="11945850.879999999"/>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99 - MULTIPROVINCIAL"/>
    <s v="(blank)"/>
    <n v="20980000"/>
    <n v="0"/>
  </r>
  <r>
    <s v="2026"/>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99 - MULTIPROVINCIAL"/>
    <s v="(blank)"/>
    <n v="57408000"/>
    <n v="8502000"/>
  </r>
  <r>
    <s v="2026"/>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99 - MULTIPROVINCIAL"/>
    <s v="(blank)"/>
    <n v="8650460"/>
    <n v="1281901.53"/>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2 - PUBLICIDAD, IMPRESIÓN Y ENCUADERNACIÓN"/>
    <s v="N"/>
    <s v="00 - N/A"/>
    <s v="10 - FONDO GENERAL"/>
    <s v="99 - MULTIPROVINCIAL"/>
    <s v="(blank)"/>
    <n v="100000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99 - MULTIPROVINCIAL"/>
    <s v="(blank)"/>
    <n v="210000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4 - TRANSPORTE Y ALMACENAJE"/>
    <s v="N"/>
    <s v="00 - N/A"/>
    <s v="10 - FONDO GENERAL"/>
    <s v="99 - MULTIPROVINCIAL"/>
    <s v="(blank)"/>
    <n v="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N"/>
    <s v="00 - N/A"/>
    <s v="10 - FONDO GENERAL"/>
    <s v="99 - MULTIPROVINCIAL"/>
    <s v="(blank)"/>
    <n v="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7 - SERVICIOS DE CONSERVACIÓN, REPARACIONES MENORES E INSTALACIONES TEMPORALES"/>
    <s v="N"/>
    <s v="00 - N/A"/>
    <s v="10 - FONDO GENERAL"/>
    <s v="99 - MULTIPROVINCIAL"/>
    <s v="(blank)"/>
    <n v="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99 - MULTIPROVINCIAL"/>
    <s v="(blank)"/>
    <n v="2100000"/>
    <n v="765230"/>
  </r>
  <r>
    <s v="2026"/>
    <x v="0"/>
    <x v="0"/>
    <x v="0"/>
    <x v="0"/>
    <s v="2 - Poder Ejecutivo"/>
    <s v="0222 - MINISTERIO DE ENERGIA Y MINAS"/>
    <s v="0001 - MINISTERIO DE ENERGIA Y MINAS"/>
    <s v="2 - SERVICIOS ECONÓMICOS"/>
    <s v="2.5 - Minería, manufactura y construcción"/>
    <s v="2.5.01 - Extracción de recursos minerales"/>
    <s v="2.3 - MATERIALES Y SUMINISTROS"/>
    <s v="2.3.1 - ALIMENTOS Y PRODUCTOS AGROFORESTALES"/>
    <s v="N"/>
    <s v="00 - N/A"/>
    <s v="10 - FONDO GENERAL"/>
    <s v="99 - MULTIPROVINCIAL"/>
    <s v="(blank)"/>
    <n v="0"/>
    <n v="0"/>
  </r>
  <r>
    <s v="2026"/>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99 - MULTIPROVINCIAL"/>
    <s v="(blank)"/>
    <n v="0"/>
    <n v="0"/>
  </r>
  <r>
    <s v="2026"/>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99 - MULTIPROVINCIAL"/>
    <s v="(blank)"/>
    <n v="409550"/>
    <n v="0"/>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3 - VIÁTICOS"/>
    <s v="N"/>
    <s v="00 - N/A"/>
    <s v="10 - FONDO GENERAL"/>
    <s v="99 - MULTIPROVINCIAL"/>
    <s v="(blank)"/>
    <n v="0"/>
    <n v="0"/>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7 - SERVICIOS DE CONSERVACIÓN, REPARACIONES MENORES E INSTALACIONES TEMPORALES"/>
    <s v="N"/>
    <s v="00 - N/A"/>
    <s v="10 - FONDO GENERAL"/>
    <s v="99 - MULTIPROVINCIAL"/>
    <s v="(blank)"/>
    <n v="0"/>
    <n v="0"/>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8 - OTROS SERVICIOS NO INCLUIDOS EN CONCEPTOS ANTERIORES"/>
    <s v="N"/>
    <s v="00 - N/A"/>
    <s v="10 - FONDO GENERAL"/>
    <s v="99 - MULTIPROVINCIAL"/>
    <s v="(blank)"/>
    <n v="4500000"/>
    <n v="0"/>
  </r>
  <r>
    <s v="2026"/>
    <x v="0"/>
    <x v="0"/>
    <x v="0"/>
    <x v="0"/>
    <s v="2 - Poder Ejecutivo"/>
    <s v="0222 - MINISTERIO DE ENERGIA Y MINAS"/>
    <s v="0001 - MINISTERIO DE ENERGIA Y MINAS"/>
    <s v="3 - PROTECCIÓN DEL MEDIO AMBIENTE"/>
    <s v="3.3 - Cambio Climático"/>
    <s v="3.3.03 - Conocimiento del riesgo de desastres climáticos"/>
    <s v="2.3 - MATERIALES Y SUMINISTROS"/>
    <s v="2.3.9 - PRODUCTOS Y ÚTILES VARIOS"/>
    <s v="N"/>
    <s v="00 - N/A"/>
    <s v="10 - FONDO GENERAL"/>
    <s v="99 - MULTIPROVINCIAL"/>
    <s v="(blank)"/>
    <n v="4500000"/>
    <n v="0"/>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99 - MULTIPROVINCIAL"/>
    <s v="(blank)"/>
    <n v="123185540"/>
    <n v="18496788.100000001"/>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99 - MULTIPROVINCIAL"/>
    <s v="(blank)"/>
    <n v="18068000"/>
    <n v="344000"/>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99 - MULTIPROVINCIAL"/>
    <s v="(blank)"/>
    <n v="100000"/>
    <n v="0"/>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99 - MULTIPROVINCIAL"/>
    <s v="(blank)"/>
    <n v="17106000"/>
    <n v="2783348.1799999997"/>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99 - MULTIPROVINCIAL"/>
    <s v="(blank)"/>
    <n v="3202040"/>
    <n v="589638.40999999992"/>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99 - MULTIPROVINCIAL"/>
    <s v="(blank)"/>
    <n v="90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99 - MULTIPROVINCIAL"/>
    <s v="(blank)"/>
    <n v="3500000"/>
    <n v="270757.52"/>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99 - MULTIPROVINCIAL"/>
    <s v="(blank)"/>
    <n v="1050000"/>
    <n v="222757.5"/>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99 - MULTIPROVINCIAL"/>
    <s v="(blank)"/>
    <n v="328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99 - MULTIPROVINCIAL"/>
    <s v="(blank)"/>
    <n v="1200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99 - MULTIPROVINCIAL"/>
    <s v="(blank)"/>
    <n v="2682530"/>
    <n v="1636890.23"/>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99 - MULTIPROVINCIAL"/>
    <s v="(blank)"/>
    <n v="1550000"/>
    <n v="120195.82999999999"/>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99 - MULTIPROVINCIAL"/>
    <s v="(blank)"/>
    <n v="591500"/>
    <n v="4944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20 - FONDOS CON DESTINO ESPECÍFICO"/>
    <s v="99 - MULTIPROVINCIAL"/>
    <s v="(blank)"/>
    <n v="1880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99 - MULTIPROVINCIAL"/>
    <s v="(blank)"/>
    <n v="6474207"/>
    <n v="439611.36"/>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99 - MULTIPROVINCIAL"/>
    <s v="(blank)"/>
    <n v="50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99 - MULTIPROVINCIAL"/>
    <s v="(blank)"/>
    <n v="450000"/>
    <n v="38557.1"/>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99 - MULTIPROVINCIAL"/>
    <s v="(blank)"/>
    <n v="20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99 - MULTIPROVINCIAL"/>
    <s v="(blank)"/>
    <n v="425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99 - MULTIPROVINCIAL"/>
    <s v="(blank)"/>
    <n v="35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99 - MULTIPROVINCIAL"/>
    <s v="(blank)"/>
    <n v="15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99 - MULTIPROVINCIAL"/>
    <s v="(blank)"/>
    <n v="4715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99 - MULTIPROVINCIAL"/>
    <s v="(blank)"/>
    <n v="1514085"/>
    <n v="0"/>
  </r>
  <r>
    <s v="2026"/>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150000"/>
    <n v="0"/>
  </r>
  <r>
    <s v="2026"/>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3 - MATERIALES Y SUMINISTROS"/>
    <s v="2.3.9 - PRODUCTOS Y ÚTILES VARIOS"/>
    <s v="N"/>
    <s v="00 - N/A"/>
    <s v="10 - FONDO GENERAL"/>
    <s v="99 - MULTIPROVINCIAL"/>
    <s v="(blank)"/>
    <n v="390000"/>
    <n v="0"/>
  </r>
  <r>
    <s v="2026"/>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3 - MATERIALES Y SUMINISTROS"/>
    <s v="2.3.2 - TEXTILES Y VESTUARIOS"/>
    <s v="N"/>
    <s v="00 - N/A"/>
    <s v="10 - FONDO GENERAL"/>
    <s v="99 - MULTIPROVINCIAL"/>
    <s v="(blank)"/>
    <n v="2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99 - MULTIPROVINCIAL"/>
    <s v="(blank)"/>
    <n v="1357549324"/>
    <n v="203231065.07999998"/>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99 - MULTIPROVINCIAL"/>
    <s v="(blank)"/>
    <n v="210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99 - MULTIPROVINCIAL"/>
    <s v="(blank)"/>
    <n v="323874135"/>
    <n v="1116250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99 - MULTIPROVINCIAL"/>
    <s v="(blank)"/>
    <n v="2680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99 - MULTIPROVINCIAL"/>
    <s v="(blank)"/>
    <n v="5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99 - MULTIPROVINCIAL"/>
    <s v="(blank)"/>
    <n v="25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99 - MULTIPROVINCIAL"/>
    <s v="(blank)"/>
    <n v="10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99 - MULTIPROVINCIAL"/>
    <s v="(blank)"/>
    <n v="200000000"/>
    <n v="31040169.750000004"/>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99 - MULTIPROVINCIAL"/>
    <s v="(blank)"/>
    <n v="49185000"/>
    <n v="8239740.6500000004"/>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99 - MULTIPROVINCIAL"/>
    <s v="(blank)"/>
    <n v="9025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99 - MULTIPROVINCIAL"/>
    <s v="(blank)"/>
    <n v="48305000"/>
    <n v="17110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99 - MULTIPROVINCIAL"/>
    <s v="(blank)"/>
    <n v="104105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99 - MULTIPROVINCIAL"/>
    <s v="(blank)"/>
    <n v="26000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99 - MULTIPROVINCIAL"/>
    <s v="(blank)"/>
    <n v="9000000"/>
    <n v="1103923.6000000001"/>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99 - MULTIPROVINCIAL"/>
    <s v="(blank)"/>
    <n v="8000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99 - MULTIPROVINCIAL"/>
    <s v="(blank)"/>
    <n v="67000000"/>
    <n v="4708365.8499999996"/>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99 - MULTIPROVINCIAL"/>
    <s v="(blank)"/>
    <n v="90370000"/>
    <n v="21299570.059999999"/>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99 - MULTIPROVINCIAL"/>
    <s v="(blank)"/>
    <n v="132370000"/>
    <n v="185676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99 - MULTIPROVINCIAL"/>
    <s v="(blank)"/>
    <n v="60805000"/>
    <n v="8809668.7200000007"/>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99 - MULTIPROVINCIAL"/>
    <s v="(blank)"/>
    <n v="23205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99 - MULTIPROVINCIAL"/>
    <s v="(blank)"/>
    <n v="5760000"/>
    <n v="280978.17"/>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99 - MULTIPROVINCIAL"/>
    <s v="(blank)"/>
    <n v="31290000"/>
    <n v="2577930.7800000003"/>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99 - MULTIPROVINCIAL"/>
    <s v="(blank)"/>
    <n v="81220000"/>
    <n v="3032186.8699999996"/>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99 - MULTIPROVINCIAL"/>
    <s v="(blank)"/>
    <n v="223979460"/>
    <n v="4835144.9499999993"/>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99 - MULTIPROVINCIAL"/>
    <s v="(blank)"/>
    <n v="24850000"/>
    <n v="46551"/>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99 - MULTIPROVINCIAL"/>
    <s v="(blank)"/>
    <n v="42000000"/>
    <n v="4045104.85"/>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99 - MULTIPROVINCIAL"/>
    <s v="(blank)"/>
    <n v="3810000"/>
    <n v="345747.74"/>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99 - MULTIPROVINCIAL"/>
    <s v="(blank)"/>
    <n v="525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99 - MULTIPROVINCIAL"/>
    <s v="(blank)"/>
    <n v="1625000"/>
    <n v="570954.80000000005"/>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99 - MULTIPROVINCIAL"/>
    <s v="(blank)"/>
    <n v="5225000"/>
    <n v="423531.5"/>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99 - MULTIPROVINCIAL"/>
    <s v="(blank)"/>
    <n v="1360000"/>
    <n v="669959.16"/>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99 - MULTIPROVINCIAL"/>
    <s v="(blank)"/>
    <n v="494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99 - MULTIPROVINCIAL"/>
    <s v="(blank)"/>
    <n v="10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99 - MULTIPROVINCIAL"/>
    <s v="(blank)"/>
    <n v="20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99 - MULTIPROVINCIAL"/>
    <s v="(blank)"/>
    <n v="1035379"/>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99 - MULTIPROVINCIAL"/>
    <s v="(blank)"/>
    <n v="3024621"/>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99 - MULTIPROVINCIAL"/>
    <s v="(blank)"/>
    <n v="555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99 - MULTIPROVINCIAL"/>
    <s v="(blank)"/>
    <n v="555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99 - MULTIPROVINCIAL"/>
    <s v="(blank)"/>
    <n v="16040000"/>
    <n v="1898455.1400000001"/>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99 - MULTIPROVINCIAL"/>
    <s v="(blank)"/>
    <n v="4760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99 - MULTIPROVINCIAL"/>
    <s v="(blank)"/>
    <n v="6020000"/>
    <n v="404071.24"/>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99 - MULTIPROVINCIAL"/>
    <s v="(blank)"/>
    <n v="28040000"/>
    <n v="260513"/>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1 - REMUNERACIONES"/>
    <s v="N"/>
    <s v="00 - N/A"/>
    <s v="10 - FONDO GENERAL"/>
    <s v="99 - MULTIPROVINCIAL"/>
    <s v="(blank)"/>
    <n v="199253762"/>
    <n v="438500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2 - SOBRESUELDOS"/>
    <s v="N"/>
    <s v="00 - N/A"/>
    <s v="10 - FONDO GENERAL"/>
    <s v="99 - MULTIPROVINCIAL"/>
    <s v="(blank)"/>
    <n v="13142500"/>
    <n v="26500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3 - DIETAS Y GASTOS DE REPRESENTACIÓN"/>
    <s v="N"/>
    <s v="00 - N/A"/>
    <s v="10 - FONDO GENERAL"/>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4 - GRATIFICACIONES Y BONIFICACIONES"/>
    <s v="N"/>
    <s v="00 - N/A"/>
    <s v="10 - FONDO GENERAL"/>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5 - CONTRIBUCIONES A LA SEGURIDAD SOCIAL"/>
    <s v="N"/>
    <s v="00 - N/A"/>
    <s v="10 - FONDO GENERAL"/>
    <s v="99 - MULTIPROVINCIAL"/>
    <s v="(blank)"/>
    <n v="25936080"/>
    <n v="627045.86"/>
  </r>
  <r>
    <s v="2026"/>
    <x v="0"/>
    <x v="0"/>
    <x v="0"/>
    <x v="0"/>
    <s v="2 - Poder Ejecutivo"/>
    <s v="0224 - MINISTERIO DE JUSTICIA"/>
    <s v="0001 - MINISTERIO DE JUSTICIA"/>
    <s v="1 - SERVICIOS  GENERALES"/>
    <s v="1.4 - Justicia, orden público y seguridad"/>
    <s v="1.4.03 - Administración y servicios de justicia"/>
    <s v="2.2 - CONTRATACIÓN DE SERVICIOS"/>
    <s v="2.2.1 - SERVICIOS BÁSICOS"/>
    <s v="N"/>
    <s v="00 - N/A"/>
    <s v="10 - FONDO GENERAL"/>
    <s v="99 - MULTIPROVINCIAL"/>
    <s v="(blank)"/>
    <n v="3236500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2 - PUBLICIDAD, IMPRESIÓN Y ENCUADERNACIÓN"/>
    <s v="N"/>
    <s v="00 - N/A"/>
    <s v="10 - FONDO GENERAL"/>
    <s v="99 - MULTIPROVINCIAL"/>
    <s v="(blank)"/>
    <n v="709884"/>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2 - PUBLICIDAD, IMPRESIÓN Y ENCUADERNACIÓN"/>
    <s v="N"/>
    <s v="00 - N/A"/>
    <s v="20 - FONDOS CON DESTINO ESPECÍFICO"/>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3 - VIÁTICOS"/>
    <s v="N"/>
    <s v="00 - N/A"/>
    <s v="10 - FONDO GENERAL"/>
    <s v="99 - MULTIPROVINCIAL"/>
    <s v="(blank)"/>
    <n v="14500000"/>
    <n v="32958.54"/>
  </r>
  <r>
    <s v="2026"/>
    <x v="0"/>
    <x v="0"/>
    <x v="0"/>
    <x v="0"/>
    <s v="2 - Poder Ejecutivo"/>
    <s v="0224 - MINISTERIO DE JUSTICIA"/>
    <s v="0001 - MINISTERIO DE JUSTICIA"/>
    <s v="1 - SERVICIOS  GENERALES"/>
    <s v="1.4 - Justicia, orden público y seguridad"/>
    <s v="1.4.03 - Administración y servicios de justicia"/>
    <s v="2.2 - CONTRATACIÓN DE SERVICIOS"/>
    <s v="2.2.3 - VIÁTICOS"/>
    <s v="N"/>
    <s v="00 - N/A"/>
    <s v="20 - FONDOS CON DESTINO ESPECÍFICO"/>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4 - TRANSPORTE Y ALMACENAJE"/>
    <s v="N"/>
    <s v="00 - N/A"/>
    <s v="10 - FONDO GENERAL"/>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5 - ALQUILERES Y RENTAS"/>
    <s v="N"/>
    <s v="00 - N/A"/>
    <s v="10 - FONDO GENERAL"/>
    <s v="99 - MULTIPROVINCIAL"/>
    <s v="(blank)"/>
    <n v="73350292"/>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5 - ALQUILERES Y RENTAS"/>
    <s v="N"/>
    <s v="00 - N/A"/>
    <s v="20 - FONDOS CON DESTINO ESPECÍFICO"/>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6 - SEGUROS"/>
    <s v="N"/>
    <s v="00 - N/A"/>
    <s v="10 - FONDO GENERAL"/>
    <s v="99 - MULTIPROVINCIAL"/>
    <s v="(blank)"/>
    <n v="7820000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8 - OTROS SERVICIOS NO INCLUIDOS EN CONCEPTOS ANTERIORES"/>
    <s v="N"/>
    <s v="00 - N/A"/>
    <s v="10 - FONDO GENERAL"/>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8 - OTROS SERVICIOS NO INCLUIDOS EN CONCEPTOS ANTERIORES"/>
    <s v="N"/>
    <s v="00 - N/A"/>
    <s v="20 - FONDOS CON DESTINO ESPECÍFICO"/>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9 - OTRAS CONTRATACIONES DE SERVICIOS"/>
    <s v="N"/>
    <s v="00 - N/A"/>
    <s v="10 - FONDO GENERAL"/>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9 - OTRAS CONTRATACIONES DE SERVICIOS"/>
    <s v="N"/>
    <s v="00 - N/A"/>
    <s v="20 - FONDOS CON DESTINO ESPECÍFICO"/>
    <s v="99 - MULTIPROVINCIAL"/>
    <s v="(blank)"/>
    <n v="52344725"/>
    <n v="0"/>
  </r>
  <r>
    <s v="2026"/>
    <x v="0"/>
    <x v="0"/>
    <x v="0"/>
    <x v="0"/>
    <s v="2 - Poder Ejecutivo"/>
    <s v="0224 - MINISTERIO DE JUSTICIA"/>
    <s v="0001 - MINISTERIO DE JUSTICIA"/>
    <s v="1 - SERVICIOS  GENERALES"/>
    <s v="1.4 - Justicia, orden público y seguridad"/>
    <s v="1.4.03 - Administración y servicios de justicia"/>
    <s v="2.3 - MATERIALES Y SUMINISTROS"/>
    <s v="2.3.1 - ALIMENTOS Y PRODUCTOS AGROFORESTALES"/>
    <s v="N"/>
    <s v="00 - N/A"/>
    <s v="10 - FONDO GENERAL"/>
    <s v="99 - MULTIPROVINCIAL"/>
    <s v="(blank)"/>
    <n v="100564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2 - TEXTILES Y VESTUARIOS"/>
    <s v="N"/>
    <s v="00 - N/A"/>
    <s v="10 - FONDO GENERAL"/>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3 - PAPEL, CARTÓN E IMPRESOS"/>
    <s v="N"/>
    <s v="00 - N/A"/>
    <s v="10 - FONDO GENERAL"/>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4 - PRODUCTOS FARMACÉUTICOS"/>
    <s v="N"/>
    <s v="00 - N/A"/>
    <s v="10 - FONDO GENERAL"/>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7 - COMBUSTIBLES, LUBRICANTES, PRODUCTOS QUÍMICOS Y CONEXOS"/>
    <s v="N"/>
    <s v="00 - N/A"/>
    <s v="10 - FONDO GENERAL"/>
    <s v="99 - MULTIPROVINCIAL"/>
    <s v="(blank)"/>
    <n v="51584708"/>
    <n v="0"/>
  </r>
  <r>
    <s v="2026"/>
    <x v="0"/>
    <x v="0"/>
    <x v="0"/>
    <x v="0"/>
    <s v="2 - Poder Ejecutivo"/>
    <s v="0224 - MINISTERIO DE JUSTICIA"/>
    <s v="0001 - MINISTERIO DE JUSTICIA"/>
    <s v="1 - SERVICIOS  GENERALES"/>
    <s v="1.4 - Justicia, orden público y seguridad"/>
    <s v="1.4.03 - Administración y servicios de justicia"/>
    <s v="2.3 - MATERIALES Y SUMINISTROS"/>
    <s v="2.3.9 - PRODUCTOS Y ÚTILES VARIOS"/>
    <s v="N"/>
    <s v="00 - N/A"/>
    <s v="10 - FONDO GENERAL"/>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9 - PRODUCTOS Y ÚTILES VARIOS"/>
    <s v="N"/>
    <s v="00 - N/A"/>
    <s v="20 - FONDOS CON DESTINO ESPECÍFICO"/>
    <s v="99 - MULTIPROVINCIAL"/>
    <s v="(blank)"/>
    <n v="49239008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blank)"/>
    <n v="2486250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blank)"/>
    <n v="191250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blank)"/>
    <n v="3532005"/>
    <n v="0"/>
  </r>
  <r>
    <s v="2026"/>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99 - MULTIPROVINCIAL"/>
    <s v="(blank)"/>
    <n v="3701712"/>
    <n v="665352.49"/>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99 - MULTIPROVINCIAL"/>
    <s v="(blank)"/>
    <n v="26405568"/>
    <n v="6601392"/>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99 - MULTIPROVINCIAL"/>
    <s v="(blank)"/>
    <n v="3625396"/>
    <n v="906348"/>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99 - MULTIPROVINCIAL"/>
    <s v="(blank)"/>
    <n v="591251"/>
    <n v="147813"/>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blank)"/>
    <n v="1437738"/>
    <n v="359436"/>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99 - MULTIPROVINCIAL"/>
    <s v="(blank)"/>
    <n v="571434"/>
    <n v="142857"/>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blank)"/>
    <n v="139781"/>
    <n v="34944"/>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99 - MULTIPROVINCIAL"/>
    <s v="(blank)"/>
    <n v="329707"/>
    <n v="82425"/>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99 - MULTIPROVINCIAL"/>
    <s v="(blank)"/>
    <n v="54489"/>
    <n v="13620"/>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99 - MULTIPROVINCIAL"/>
    <s v="(blank)"/>
    <n v="495285"/>
    <n v="123822"/>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99 - MULTIPROVINCIAL"/>
    <s v="(blank)"/>
    <n v="1194009"/>
    <n v="298503"/>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924768"/>
    <n v="231192"/>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4389213"/>
    <n v="1097304"/>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99 - MULTIPROVINCIAL"/>
    <s v="(blank)"/>
    <n v="417253"/>
    <n v="104313"/>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99 - MULTIPROVINCIAL"/>
    <s v="(blank)"/>
    <n v="475620"/>
    <n v="118905"/>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99 - MULTIPROVINCIAL"/>
    <s v="(blank)"/>
    <n v="479522"/>
    <n v="119880"/>
  </r>
  <r>
    <s v="2026"/>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99 - MULTIPROVINCIAL"/>
    <s v="(blank)"/>
    <n v="7241971703"/>
    <n v="1820742849"/>
  </r>
  <r>
    <s v="2026"/>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99 - MULTIPROVINCIAL"/>
    <s v="(blank)"/>
    <n v="1441354840"/>
    <n v="360338712"/>
  </r>
  <r>
    <s v="2026"/>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99 - MULTIPROVINCIAL"/>
    <s v="(blank)"/>
    <n v="273851897"/>
    <n v="60212982"/>
  </r>
  <r>
    <s v="2026"/>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99 - MULTIPROVINCIAL"/>
    <s v="(blank)"/>
    <n v="614292557"/>
    <n v="151573149"/>
  </r>
  <r>
    <s v="2026"/>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99 - MULTIPROVINCIAL"/>
    <s v="(blank)"/>
    <n v="476366586"/>
    <n v="119091657"/>
  </r>
  <r>
    <s v="2026"/>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99 - MULTIPROVINCIAL"/>
    <s v="(blank)"/>
    <n v="12613128"/>
    <n v="3153282"/>
  </r>
  <r>
    <s v="2026"/>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99 - MULTIPROVINCIAL"/>
    <s v="(blank)"/>
    <n v="50589516"/>
    <n v="12647376"/>
  </r>
  <r>
    <s v="2026"/>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99 - MULTIPROVINCIAL"/>
    <s v="(blank)"/>
    <n v="41245682"/>
    <n v="10311426"/>
  </r>
  <r>
    <s v="2026"/>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99 - MULTIPROVINCIAL"/>
    <s v="(blank)"/>
    <n v="465719087"/>
    <n v="116429778"/>
  </r>
  <r>
    <s v="2026"/>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99 - MULTIPROVINCIAL"/>
    <s v="(blank)"/>
    <n v="747343104"/>
    <n v="186835776"/>
  </r>
  <r>
    <s v="2026"/>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blank)"/>
    <n v="269207527"/>
    <n v="67301880"/>
  </r>
  <r>
    <s v="2026"/>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99 - MULTIPROVINCIAL"/>
    <s v="(blank)"/>
    <n v="316411893"/>
    <n v="79102971"/>
  </r>
  <r>
    <s v="2026"/>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99 - MULTIPROVINCIAL"/>
    <s v="(blank)"/>
    <n v="160030709"/>
    <n v="40007679"/>
  </r>
  <r>
    <s v="2026"/>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99 - MULTIPROVINCIAL"/>
    <s v="(blank)"/>
    <n v="14930119"/>
    <n v="3732525"/>
  </r>
  <r>
    <s v="2026"/>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99 - MULTIPROVINCIAL"/>
    <s v="(blank)"/>
    <n v="4317772"/>
    <n v="1079445"/>
  </r>
  <r>
    <s v="2026"/>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99 - MULTIPROVINCIAL"/>
    <s v="(blank)"/>
    <n v="52428659"/>
    <n v="13107162"/>
  </r>
  <r>
    <s v="2026"/>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99 - MULTIPROVINCIAL"/>
    <s v="(blank)"/>
    <n v="14347"/>
    <n v="3588"/>
  </r>
  <r>
    <s v="2026"/>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99 - MULTIPROVINCIAL"/>
    <s v="(blank)"/>
    <n v="1988263"/>
    <n v="497070"/>
  </r>
  <r>
    <s v="2026"/>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99 - MULTIPROVINCIAL"/>
    <s v="(blank)"/>
    <n v="1815157"/>
    <n v="453789"/>
  </r>
  <r>
    <s v="2026"/>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99 - MULTIPROVINCIAL"/>
    <s v="(blank)"/>
    <n v="41590957"/>
    <n v="10397742"/>
  </r>
  <r>
    <s v="2026"/>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99 - MULTIPROVINCIAL"/>
    <s v="(blank)"/>
    <n v="106607186"/>
    <n v="26651799"/>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99 - MULTIPROVINCIAL"/>
    <s v="(blank)"/>
    <n v="5865626737"/>
    <n v="1466406810"/>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99 - MULTIPROVINCIAL"/>
    <s v="(blank)"/>
    <n v="282449300"/>
    <n v="70612311"/>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99 - MULTIPROVINCIAL"/>
    <s v="(blank)"/>
    <n v="10012700"/>
    <n v="2503173"/>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99 - MULTIPROVINCIAL"/>
    <s v="(blank)"/>
    <n v="1065165600"/>
    <n v="266291385"/>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99 - MULTIPROVINCIAL"/>
    <s v="(blank)"/>
    <n v="15475400"/>
    <n v="3868848"/>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99 - MULTIPROVINCIAL"/>
    <s v="(blank)"/>
    <n v="102024900"/>
    <n v="25506225"/>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99 - MULTIPROVINCIAL"/>
    <s v="(blank)"/>
    <n v="5985600"/>
    <n v="1496391"/>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99 - MULTIPROVINCIAL"/>
    <s v="(blank)"/>
    <n v="229660000"/>
    <n v="57414996"/>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99 - MULTIPROVINCIAL"/>
    <s v="(blank)"/>
    <n v="91279200"/>
    <n v="22819800"/>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99 - MULTIPROVINCIAL"/>
    <s v="(blank)"/>
    <n v="8033900"/>
    <n v="2008467"/>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99 - MULTIPROVINCIAL"/>
    <s v="(blank)"/>
    <n v="136562300"/>
    <n v="34140555"/>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99 - MULTIPROVINCIAL"/>
    <s v="(blank)"/>
    <n v="165465700"/>
    <n v="41366418"/>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99 - MULTIPROVINCIAL"/>
    <s v="(blank)"/>
    <n v="4726000"/>
    <n v="1181493"/>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99 - MULTIPROVINCIAL"/>
    <s v="(blank)"/>
    <n v="2650200"/>
    <n v="662541"/>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99 - MULTIPROVINCIAL"/>
    <s v="(blank)"/>
    <n v="4262500"/>
    <n v="1065621"/>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99 - MULTIPROVINCIAL"/>
    <s v="(blank)"/>
    <n v="18619000"/>
    <n v="4654734"/>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99 - MULTIPROVINCIAL"/>
    <s v="(blank)"/>
    <n v="86709900"/>
    <n v="21677466"/>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99 - MULTIPROVINCIAL"/>
    <s v="(blank)"/>
    <n v="14933000"/>
    <n v="3733230"/>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99 - MULTIPROVINCIAL"/>
    <s v="(blank)"/>
    <n v="7155300"/>
    <n v="1788825"/>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99 - MULTIPROVINCIAL"/>
    <s v="(blank)"/>
    <n v="658200"/>
    <n v="164550"/>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blank)"/>
    <n v="4153900"/>
    <n v="1038474"/>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blank)"/>
    <n v="167600"/>
    <n v="4189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01 - DISTRITO NACIONAL"/>
    <s v="(blank)"/>
    <n v="370903880"/>
    <n v="59708106.33999999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99 - MULTIPROVINCIAL"/>
    <s v="(blank)"/>
    <n v="356157210"/>
    <n v="67630261.54999999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01 - DISTRITO NACIONAL"/>
    <s v="(blank)"/>
    <n v="143219700"/>
    <n v="20995554.55000000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99 - MULTIPROVINCIAL"/>
    <s v="(blank)"/>
    <n v="153127921"/>
    <n v="14234035.2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blank)"/>
    <n v="8245832"/>
    <n v="1854606.549999999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58800000"/>
    <n v="17218112.2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blank)"/>
    <n v="49894376"/>
    <n v="9134244.199999999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41981150"/>
    <n v="6242867.269999999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01 - DISTRITO NACIONAL"/>
    <s v="(blank)"/>
    <n v="3501256"/>
    <n v="481807.3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99 - MULTIPROVINCIAL"/>
    <s v="(blank)"/>
    <n v="24970494"/>
    <n v="5866664.910000000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blank)"/>
    <n v="10537920"/>
    <n v="1620994.4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1194055"/>
    <n v="2394181.6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01 - DISTRITO NACIONAL"/>
    <s v="(blank)"/>
    <n v="11189177"/>
    <n v="939713.1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99 - MULTIPROVINCIAL"/>
    <s v="(blank)"/>
    <n v="6672975"/>
    <n v="3107770.4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01 - DISTRITO NACIONAL"/>
    <s v="(blank)"/>
    <n v="394800"/>
    <n v="69268.8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99 - MULTIPROVINCIAL"/>
    <s v="(blank)"/>
    <n v="4281535"/>
    <n v="1043051.5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01 - DISTRITO NACIONAL"/>
    <s v="(blank)"/>
    <n v="19525400"/>
    <n v="1405045.4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99 - MULTIPROVINCIAL"/>
    <s v="(blank)"/>
    <n v="31604756"/>
    <n v="5463985.730000000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01 - DISTRITO NACIONAL"/>
    <s v="(blank)"/>
    <n v="17236999"/>
    <n v="1489219.5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99 - MULTIPROVINCIAL"/>
    <s v="(blank)"/>
    <n v="31635141"/>
    <n v="7888433.720000000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blank)"/>
    <n v="2939160"/>
    <n v="317263.2099999999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18136497"/>
    <n v="2393889.919999999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blank)"/>
    <n v="7510172"/>
    <n v="879530.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38980317"/>
    <n v="4424137.9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01 - DISTRITO NACIONAL"/>
    <s v="(blank)"/>
    <n v="6667727"/>
    <n v="771332.9199999999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5160279"/>
    <n v="465348.7200000000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01 - DISTRITO NACIONAL"/>
    <s v="(blank)"/>
    <n v="160917"/>
    <n v="14628.8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2834953"/>
    <n v="469998.7500000000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01 - DISTRITO NACIONAL"/>
    <s v="(blank)"/>
    <n v="1356866"/>
    <n v="278109.8499999999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99 - MULTIPROVINCIAL"/>
    <s v="(blank)"/>
    <n v="1702996"/>
    <n v="203179.5799999999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01 - DISTRITO NACIONAL"/>
    <s v="(blank)"/>
    <n v="1226117"/>
    <n v="180608.8100000000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99 - MULTIPROVINCIAL"/>
    <s v="(blank)"/>
    <n v="4430653"/>
    <n v="767058.5999999998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4 - PRODUCTOS FARMACÉUTICOS"/>
    <s v="N"/>
    <s v="00 - N/A"/>
    <s v="10 - FONDO GENERAL"/>
    <s v="99 - MULTIPROVINCIAL"/>
    <s v="(blank)"/>
    <n v="250000"/>
    <n v="22727.2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01 - DISTRITO NACIONAL"/>
    <s v="(blank)"/>
    <n v="145600"/>
    <n v="24327.2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99 - MULTIPROVINCIAL"/>
    <s v="(blank)"/>
    <n v="725669"/>
    <n v="65969.9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blank)"/>
    <n v="15000"/>
    <n v="250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4070402"/>
    <n v="370036.5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blank)"/>
    <n v="2888976"/>
    <n v="905281.8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8767955"/>
    <n v="3361332.2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01 - DISTRITO NACIONAL"/>
    <s v="(blank)"/>
    <n v="3303783"/>
    <n v="621240.9600000000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99 - MULTIPROVINCIAL"/>
    <s v="(blank)"/>
    <n v="12803475"/>
    <n v="1865371.6"/>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99 - MULTIPROVINCIAL"/>
    <s v="(blank)"/>
    <n v="924559124"/>
    <n v="231139779"/>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99 - MULTIPROVINCIAL"/>
    <s v="(blank)"/>
    <n v="124375682"/>
    <n v="31093923"/>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99 - MULTIPROVINCIAL"/>
    <s v="(blank)"/>
    <n v="7404000"/>
    <n v="1851000"/>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99 - MULTIPROVINCIAL"/>
    <s v="(blank)"/>
    <n v="142701372"/>
    <n v="35675343"/>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99 - MULTIPROVINCIAL"/>
    <s v="(blank)"/>
    <n v="102102984"/>
    <n v="25525746"/>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99 - MULTIPROVINCIAL"/>
    <s v="(blank)"/>
    <n v="26800000"/>
    <n v="6803751"/>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99 - MULTIPROVINCIAL"/>
    <s v="(blank)"/>
    <n v="13500000"/>
    <n v="3375000"/>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99 - MULTIPROVINCIAL"/>
    <s v="(blank)"/>
    <n v="9880000"/>
    <n v="2761251"/>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99 - MULTIPROVINCIAL"/>
    <s v="(blank)"/>
    <n v="7450000"/>
    <n v="1862502"/>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99 - MULTIPROVINCIAL"/>
    <s v="(blank)"/>
    <n v="28140000"/>
    <n v="6684996"/>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99 - MULTIPROVINCIAL"/>
    <s v="(blank)"/>
    <n v="142000000"/>
    <n v="35499993"/>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blank)"/>
    <n v="21550000"/>
    <n v="10197771"/>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99 - MULTIPROVINCIAL"/>
    <s v="(blank)"/>
    <n v="140180000"/>
    <n v="20282508"/>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99 - MULTIPROVINCIAL"/>
    <s v="(blank)"/>
    <n v="50690000"/>
    <n v="12547500"/>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99 - MULTIPROVINCIAL"/>
    <s v="(blank)"/>
    <n v="4105773"/>
    <n v="988944"/>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99 - MULTIPROVINCIAL"/>
    <s v="(blank)"/>
    <n v="1465000"/>
    <n v="0"/>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99 - MULTIPROVINCIAL"/>
    <s v="(blank)"/>
    <n v="1270000"/>
    <n v="137499"/>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99 - MULTIPROVINCIAL"/>
    <s v="(blank)"/>
    <n v="700000"/>
    <n v="174999"/>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5 - CUERO, CAUCHO Y PLÁSTICO"/>
    <s v="N"/>
    <s v="00 - N/A"/>
    <s v="10 - FONDO GENERAL"/>
    <s v="99 - MULTIPROVINCIAL"/>
    <s v="(blank)"/>
    <n v="1900000"/>
    <n v="474999"/>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99 - MULTIPROVINCIAL"/>
    <s v="(blank)"/>
    <n v="30598940"/>
    <n v="8100435"/>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99 - MULTIPROVINCIAL"/>
    <s v="(blank)"/>
    <n v="20715000"/>
    <n v="5041248"/>
  </r>
  <r>
    <s v="2026"/>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800000"/>
    <n v="0"/>
  </r>
  <r>
    <s v="2026"/>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200000"/>
    <n v="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99 - MULTIPROVINCIAL"/>
    <s v="(blank)"/>
    <n v="226000000"/>
    <n v="32540472.73"/>
  </r>
  <r>
    <s v="2026"/>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99 - MULTIPROVINCIAL"/>
    <s v="(blank)"/>
    <n v="27850000"/>
    <n v="16404016.41"/>
  </r>
  <r>
    <s v="2026"/>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99 - MULTIPROVINCIAL"/>
    <s v="(blank)"/>
    <n v="840000"/>
    <n v="14000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99 - MULTIPROVINCIAL"/>
    <s v="(blank)"/>
    <n v="18150000"/>
    <n v="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99 - MULTIPROVINCIAL"/>
    <s v="(blank)"/>
    <n v="23580000"/>
    <n v="4737168.71"/>
  </r>
  <r>
    <s v="2026"/>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99 - MULTIPROVINCIAL"/>
    <s v="(blank)"/>
    <n v="10510000"/>
    <n v="2207645.9000000004"/>
  </r>
  <r>
    <s v="2026"/>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99 - MULTIPROVINCIAL"/>
    <s v="(blank)"/>
    <n v="5000000"/>
    <n v="828982.94000000006"/>
  </r>
  <r>
    <s v="2026"/>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99 - MULTIPROVINCIAL"/>
    <s v="(blank)"/>
    <n v="8300000"/>
    <n v="1565760"/>
  </r>
  <r>
    <s v="2026"/>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99 - MULTIPROVINCIAL"/>
    <s v="(blank)"/>
    <n v="700000"/>
    <n v="0"/>
  </r>
  <r>
    <s v="2026"/>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99 - MULTIPROVINCIAL"/>
    <s v="(blank)"/>
    <n v="5650000"/>
    <n v="0"/>
  </r>
  <r>
    <s v="2026"/>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99 - MULTIPROVINCIAL"/>
    <s v="(blank)"/>
    <n v="6250000"/>
    <n v="803397.45"/>
  </r>
  <r>
    <s v="2026"/>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blank)"/>
    <n v="1175000"/>
    <n v="124325.9"/>
  </r>
  <r>
    <s v="2026"/>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99 - MULTIPROVINCIAL"/>
    <s v="(blank)"/>
    <n v="8605000"/>
    <n v="326073.5"/>
  </r>
  <r>
    <s v="2026"/>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99 - MULTIPROVINCIAL"/>
    <s v="(blank)"/>
    <n v="28500000"/>
    <n v="21316.7"/>
  </r>
  <r>
    <s v="2026"/>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99 - MULTIPROVINCIAL"/>
    <s v="(blank)"/>
    <n v="1120000"/>
    <n v="170067.34"/>
  </r>
  <r>
    <s v="2026"/>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99 - MULTIPROVINCIAL"/>
    <s v="(blank)"/>
    <n v="500000"/>
    <n v="0"/>
  </r>
  <r>
    <s v="2026"/>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99 - MULTIPROVINCIAL"/>
    <s v="(blank)"/>
    <n v="1050000"/>
    <n v="0"/>
  </r>
  <r>
    <s v="2026"/>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99 - MULTIPROVINCIAL"/>
    <s v="(blank)"/>
    <n v="200000"/>
    <n v="0"/>
  </r>
  <r>
    <s v="2026"/>
    <x v="0"/>
    <x v="0"/>
    <x v="0"/>
    <x v="0"/>
    <s v="7 - Defensor del Pueblo"/>
    <s v="0404 - DEFENSOR DEL PUEBLO"/>
    <s v="0001 - DEFENSOR DEL PUEBLO"/>
    <s v="1 - SERVICIOS  GENERALES"/>
    <s v="1.4 - Justicia, orden público y seguridad"/>
    <s v="1.4.03 - Administración y servicios de justicia"/>
    <s v="2.3 - MATERIALES Y SUMINISTROS"/>
    <s v="2.3.6 - PRODUCTOS DE MINERALES, METÁLICOS Y NO METÁLICOS"/>
    <s v="N"/>
    <s v="00 - N/A"/>
    <s v="10 - FONDO GENERAL"/>
    <s v="99 - MULTIPROVINCIAL"/>
    <s v="(blank)"/>
    <n v="20000"/>
    <n v="0"/>
  </r>
  <r>
    <s v="2026"/>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99 - MULTIPROVINCIAL"/>
    <s v="(blank)"/>
    <n v="12225000"/>
    <n v="1299210"/>
  </r>
  <r>
    <s v="2026"/>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99 - MULTIPROVINCIAL"/>
    <s v="(blank)"/>
    <n v="7010400"/>
    <n v="13365"/>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99 - MULTIPROVINCIAL"/>
    <s v="(blank)"/>
    <n v="6222000"/>
    <n v="1514630.4799999997"/>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blank)"/>
    <n v="716900"/>
    <n v="170183.19999999998"/>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blank)"/>
    <n v="375000"/>
    <n v="93750"/>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300000"/>
    <n v="75000"/>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99 - MULTIPROVINCIAL"/>
    <s v="(blank)"/>
    <n v="595447153"/>
    <n v="141867462.85999998"/>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99 - MULTIPROVINCIAL"/>
    <s v="(blank)"/>
    <n v="48750000"/>
    <n v="11899682.77"/>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99 - MULTIPROVINCIAL"/>
    <s v="(blank)"/>
    <n v="9900000"/>
    <n v="2909032.8099999996"/>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99 - MULTIPROVINCIAL"/>
    <s v="(blank)"/>
    <n v="45498500"/>
    <n v="8374625.0099999998"/>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99 - MULTIPROVINCIAL"/>
    <s v="(blank)"/>
    <n v="86945353"/>
    <n v="20934358.859999999"/>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99 - MULTIPROVINCIAL"/>
    <s v="(blank)"/>
    <n v="22050000"/>
    <n v="5543916.6400000006"/>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99 - MULTIPROVINCIAL"/>
    <s v="(blank)"/>
    <n v="725000"/>
    <n v="267000.01"/>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99 - MULTIPROVINCIAL"/>
    <s v="(blank)"/>
    <n v="5500000"/>
    <n v="1375000.0199999998"/>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99 - MULTIPROVINCIAL"/>
    <s v="(blank)"/>
    <n v="1250000"/>
    <n v="312499.98000000004"/>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99 - MULTIPROVINCIAL"/>
    <s v="(blank)"/>
    <n v="16900000"/>
    <n v="4209630.0799999991"/>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99 - MULTIPROVINCIAL"/>
    <s v="(blank)"/>
    <n v="60200000"/>
    <n v="15433333.34"/>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blank)"/>
    <n v="17500000"/>
    <n v="3882345.1899999995"/>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99 - MULTIPROVINCIAL"/>
    <s v="(blank)"/>
    <n v="42143868"/>
    <n v="9464325.0299999993"/>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99 - MULTIPROVINCIAL"/>
    <s v="(blank)"/>
    <n v="8250000"/>
    <n v="3141666.67"/>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99 - MULTIPROVINCIAL"/>
    <s v="(blank)"/>
    <n v="2900000"/>
    <n v="644863.26"/>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99 - MULTIPROVINCIAL"/>
    <s v="(blank)"/>
    <n v="1100000"/>
    <n v="244328.31999999998"/>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99 - MULTIPROVINCIAL"/>
    <s v="(blank)"/>
    <n v="1500000"/>
    <n v="299999.99999999994"/>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99 - MULTIPROVINCIAL"/>
    <s v="(blank)"/>
    <n v="200000"/>
    <n v="43333.34"/>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99 - MULTIPROVINCIAL"/>
    <s v="(blank)"/>
    <n v="950000"/>
    <n v="262456.13"/>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99 - MULTIPROVINCIAL"/>
    <s v="(blank)"/>
    <n v="2400000"/>
    <n v="510000.05999999976"/>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99 - MULTIPROVINCIAL"/>
    <s v="(blank)"/>
    <n v="8426263"/>
    <n v="2549099.87"/>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99 - MULTIPROVINCIAL"/>
    <s v="(blank)"/>
    <n v="7650000"/>
    <n v="1727447.87"/>
  </r>
  <r>
    <s v="2026"/>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99 - MULTIPROVINCIAL"/>
    <s v="(blank)"/>
    <n v="37500000"/>
    <n v="9375000"/>
  </r>
  <r>
    <s v="2026"/>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99 - MULTIPROVINCIAL"/>
    <s v="(blank)"/>
    <n v="11643864586"/>
    <n v="1475615185.54"/>
  </r>
  <r>
    <s v="2026"/>
    <x v="0"/>
    <x v="0"/>
    <x v="0"/>
    <x v="1"/>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99 - MULTIPROVINCIAL"/>
    <s v="(blank)"/>
    <n v="6771000"/>
    <n v="0"/>
  </r>
  <r>
    <s v="2026"/>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99 - MULTIPROVINCIAL"/>
    <s v="(blank)"/>
    <n v="27375671380"/>
    <n v="4161341389.4400005"/>
  </r>
  <r>
    <s v="2026"/>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99 - MULTIPROVINCIAL"/>
    <s v="(blank)"/>
    <n v="62311723623"/>
    <n v="8350468951.0699997"/>
  </r>
  <r>
    <s v="2026"/>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99 - MULTIPROVINCIAL"/>
    <s v="(blank)"/>
    <n v="383333960"/>
    <n v="95908491"/>
  </r>
  <r>
    <s v="2026"/>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99 - MULTIPROVINCIAL"/>
    <s v="(blank)"/>
    <n v="139000000"/>
    <n v="34749999"/>
  </r>
  <r>
    <s v="2026"/>
    <x v="0"/>
    <x v="0"/>
    <x v="0"/>
    <x v="1"/>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99 - MULTIPROVINCIAL"/>
    <s v="(blank)"/>
    <n v="0"/>
    <n v="9430171.7400000002"/>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99 - MULTIPROVINCIAL"/>
    <s v="(blank)"/>
    <n v="58480602004"/>
    <n v="22175088108.139999"/>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99 - MULTIPROVINCIAL"/>
    <s v="(blank)"/>
    <n v="45000000000"/>
    <n v="0"/>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99 - MULTIPROVINCIAL"/>
    <s v="(blank)"/>
    <n v="12000000000"/>
    <n v="0"/>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99 - MULTIPROVINCIAL"/>
    <s v="(blank)"/>
    <n v="19086779487"/>
    <n v="2765088566.8600001"/>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99 - MULTIPROVINCIAL"/>
    <s v="(blank)"/>
    <n v="53674866227"/>
    <n v="32267267719.870003"/>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99 - MULTIPROVINCIAL"/>
    <s v="(blank)"/>
    <n v="55000000000"/>
    <n v="9084102081.1300011"/>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99 - MULTIPROVINCIAL"/>
    <s v="(blank)"/>
    <n v="79541475426"/>
    <n v="5804387383.0699997"/>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99 - MULTIPROVINCIAL"/>
    <s v="(blank)"/>
    <n v="74684189"/>
    <n v="14705744.210000001"/>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99 - MULTIPROVINCIAL"/>
    <s v="(blank)"/>
    <n v="15000000"/>
    <n v="0"/>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99 - MULTIPROVINCIAL"/>
    <s v="(blank)"/>
    <n v="1383708231"/>
    <n v="96843959.979999989"/>
  </r>
  <r>
    <s v="2026"/>
    <x v="0"/>
    <x v="0"/>
    <x v="0"/>
    <x v="3"/>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6 - SUBVENCIONES"/>
    <s v="N"/>
    <s v="00 - N/A"/>
    <s v="10 - FONDO GENERAL"/>
    <s v="99 - MULTIPROVINCIAL"/>
    <s v="(blank)"/>
    <n v="286016885"/>
    <n v="139691968.22000003"/>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99 - MULTIPROVINCIAL"/>
    <s v="(blank)"/>
    <n v="3500000000"/>
    <n v="0"/>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20 - FONDOS CON DESTINO ESPECÍFICO"/>
    <s v="99 - MULTIPROVINCIAL"/>
    <s v="(blank)"/>
    <n v="2000000000"/>
    <n v="392460683.39999998"/>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60 - CREDITO EXTERNO"/>
    <s v="99 - MULTIPROVINCIAL"/>
    <s v="(blank)"/>
    <n v="8000000000"/>
    <n v="533168677.76999998"/>
  </r>
  <r>
    <s v="2026"/>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99 - MULTIPROVINCIAL"/>
    <s v="(blank)"/>
    <n v="17000000"/>
    <n v="4249332"/>
  </r>
  <r>
    <s v="2026"/>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99 - MULTIPROVINCIAL"/>
    <s v="(blank)"/>
    <n v="2200000"/>
    <n v="549999"/>
  </r>
  <r>
    <s v="2026"/>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99 - MULTIPROVINCIAL"/>
    <s v="(blank)"/>
    <n v="2000000"/>
    <n v="500001"/>
  </r>
  <r>
    <s v="2026"/>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99 - MULTIPROVINCIAL"/>
    <s v="(blank)"/>
    <n v="400500000"/>
    <n v="100125000"/>
  </r>
  <r>
    <s v="2026"/>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99 - MULTIPROVINCIAL"/>
    <s v="(blank)"/>
    <n v="28000000"/>
    <n v="6999999"/>
  </r>
  <r>
    <s v="2026"/>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99 - MULTIPROVINCIAL"/>
    <s v="(blank)"/>
    <n v="118878000"/>
    <n v="29719500"/>
  </r>
  <r>
    <s v="2026"/>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99 - MULTIPROVINCIAL"/>
    <s v="(blank)"/>
    <n v="32800490"/>
    <n v="8200125"/>
  </r>
  <r>
    <s v="2026"/>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99 - MULTIPROVINCIAL"/>
    <s v="(blank)"/>
    <n v="500000000"/>
    <n v="125000001"/>
  </r>
  <r>
    <s v="2026"/>
    <x v="0"/>
    <x v="0"/>
    <x v="0"/>
    <x v="4"/>
    <s v="17 - Oficina Nacional de Defensa Pública"/>
    <s v="0406 - OFICINA NACIONAL DE DEFENSA PUBLICA"/>
    <s v="0001 - OFICINA NACIONAL DE DEFENSA PUBLICA"/>
    <s v="1 - SERVICIOS  GENERALES"/>
    <s v="1.4 - Justicia, orden público y seguridad"/>
    <s v="1.4.03 - Administración y servicios de justicia"/>
    <s v="2.4 - TRANSFERENCIAS CORRIENTES"/>
    <s v="2.4.1 - TRANSFERENCIAS CORRIENTES AL SECTOR PRIVADO"/>
    <s v="N"/>
    <s v="00 - N/A"/>
    <s v="10 - FONDO GENERAL"/>
    <s v="99 - MULTIPROVINCIAL"/>
    <s v="(blank)"/>
    <n v="0"/>
    <n v="110000"/>
  </r>
  <r>
    <s v="2026"/>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300000"/>
    <n v="0"/>
  </r>
  <r>
    <s v="2026"/>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blank)"/>
    <n v="200000"/>
    <n v="0"/>
  </r>
  <r>
    <s v="2026"/>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99 - MULTIPROVINCIAL"/>
    <s v="(blank)"/>
    <n v="127125000"/>
    <n v="5491"/>
  </r>
  <r>
    <s v="2026"/>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99 - MULTIPROVINCIAL"/>
    <s v="(blank)"/>
    <n v="1217605997"/>
    <n v="258629220"/>
  </r>
  <r>
    <s v="2026"/>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99 - MULTIPROVINCIAL"/>
    <s v="(blank)"/>
    <n v="2517699851"/>
    <n v="449365620.78999996"/>
  </r>
  <r>
    <s v="2026"/>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99 - MULTIPROVINCIAL"/>
    <s v="(blank)"/>
    <n v="73361802"/>
    <n v="12226966"/>
  </r>
  <r>
    <s v="2026"/>
    <x v="0"/>
    <x v="0"/>
    <x v="0"/>
    <x v="4"/>
    <s v="2 - Poder Ejecutivo"/>
    <s v="0201 - PRESIDENCIA DE LA REPÚBLICA"/>
    <s v="0001 - GABINETE SOCIAL DE LA PRESIDENCIA"/>
    <s v="4 - SERVICIOS SOCIALES"/>
    <s v="4.6 - Equidad de género"/>
    <s v="4.6.01 - Acciones focalizada en mujeres"/>
    <s v="2.4 - TRANSFERENCIAS CORRIENTES"/>
    <s v="2.4.1 - TRANSFERENCIAS CORRIENTES AL SECTOR PRIVADO"/>
    <s v="N"/>
    <s v="00 - N/A"/>
    <s v="10 - FONDO GENERAL"/>
    <s v="99 - MULTIPROVINCIAL"/>
    <s v="(blank)"/>
    <n v="8400000"/>
    <n v="1310000"/>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0"/>
    <n v="0"/>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99 - MULTIPROVINCIAL"/>
    <s v="(blank)"/>
    <n v="782091966"/>
    <n v="145589752.47999999"/>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99 - MULTIPROVINCIAL"/>
    <s v="(blank)"/>
    <n v="90000000"/>
    <n v="14262988"/>
  </r>
  <r>
    <s v="2026"/>
    <x v="0"/>
    <x v="0"/>
    <x v="0"/>
    <x v="4"/>
    <s v="2 - Poder Ejecutivo"/>
    <s v="0201 - PRESIDENCIA DE LA REPÚBLICA"/>
    <s v="0001 - MINISTERIO DE LA PRESIDENCIA"/>
    <s v="4 - SERVICIOS SOCIALES"/>
    <s v="4.1 - Vivienda y servicios comunitarios"/>
    <s v="4.1.01 - Urbanización y servicios comunitarios"/>
    <s v="2.4 - TRANSFERENCIAS CORRIENTES"/>
    <s v="2.4.2 - TRANSFERENCIAS CORRIENTES AL  GOBIERNO GENERAL NACIONAL"/>
    <s v="N"/>
    <s v="00 - N/A"/>
    <s v="10 - FONDO GENERAL"/>
    <s v="99 - MULTIPROVINCIAL"/>
    <s v="(blank)"/>
    <n v="0"/>
    <n v="11221705.469999999"/>
  </r>
  <r>
    <s v="2026"/>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99 - MULTIPROVINCIAL"/>
    <s v="(blank)"/>
    <n v="0"/>
    <n v="4175000"/>
  </r>
  <r>
    <s v="2026"/>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99 - MULTIPROVINCIAL"/>
    <s v="(blank)"/>
    <n v="1865554550"/>
    <n v="467781578.43000001"/>
  </r>
  <r>
    <s v="2026"/>
    <x v="0"/>
    <x v="0"/>
    <x v="0"/>
    <x v="4"/>
    <s v="2 - Poder Ejecutivo"/>
    <s v="0201 - PRESIDENCIA DE LA REPÚBLICA"/>
    <s v="0001 - SECRETARIADO ADMINISTRATIVO DE LA PRESIDENCIA"/>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blank)"/>
    <n v="0"/>
    <n v="2500000"/>
  </r>
  <r>
    <s v="2026"/>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99 - MULTIPROVINCIAL"/>
    <s v="(blank)"/>
    <n v="0"/>
    <n v="6000000"/>
  </r>
  <r>
    <s v="2026"/>
    <x v="0"/>
    <x v="0"/>
    <x v="0"/>
    <x v="4"/>
    <s v="2 - Poder Ejecutivo"/>
    <s v="0201 - PRESIDENCIA DE LA REPÚBLICA"/>
    <s v="0001 - SECRETARIADO ADMINISTRATIVO DE LA PRESIDENCIA"/>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99 - MULTIPROVINCIAL"/>
    <s v="(blank)"/>
    <n v="0"/>
    <n v="34060000"/>
  </r>
  <r>
    <s v="2026"/>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99 - MULTIPROVINCIAL"/>
    <s v="(blank)"/>
    <n v="250514883"/>
    <n v="39833394.810000002"/>
  </r>
  <r>
    <s v="2026"/>
    <x v="0"/>
    <x v="0"/>
    <x v="0"/>
    <x v="4"/>
    <s v="2 - Poder Ejecutivo"/>
    <s v="0201 - PRESIDENCIA DE LA REPÚBLICA"/>
    <s v="0001 - SECRETARIADO ADMINISTRATIVO DE LA PRESIDENCIA"/>
    <s v="4 - SERVICIOS SOCIALES"/>
    <s v="4.2 - Salud"/>
    <s v="4.2.03 - Servicios de la salud pública y prevención de la salud"/>
    <s v="2.4 - TRANSFERENCIAS CORRIENTES"/>
    <s v="2.4.1 - TRANSFERENCIAS CORRIENTES AL SECTOR PRIVADO"/>
    <s v="N"/>
    <s v="00 - N/A"/>
    <s v="10 - FONDO GENERAL"/>
    <s v="99 - MULTIPROVINCIAL"/>
    <s v="(blank)"/>
    <n v="0"/>
    <n v="6200000"/>
  </r>
  <r>
    <s v="2026"/>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99 - MULTIPROVINCIAL"/>
    <s v="(blank)"/>
    <n v="0"/>
    <n v="6000000"/>
  </r>
  <r>
    <s v="2026"/>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99 - MULTIPROVINCIAL"/>
    <s v="(blank)"/>
    <n v="0"/>
    <n v="13600000"/>
  </r>
  <r>
    <s v="2026"/>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99 - MULTIPROVINCIAL"/>
    <s v="(blank)"/>
    <n v="180800000"/>
    <n v="27114800"/>
  </r>
  <r>
    <s v="2026"/>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99 - MULTIPROVINCIAL"/>
    <s v="(blank)"/>
    <n v="164387816"/>
    <n v="78115140.020000011"/>
  </r>
  <r>
    <s v="2026"/>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99 - MULTIPROVINCIAL"/>
    <s v="(blank)"/>
    <n v="3200000"/>
    <n v="0"/>
  </r>
  <r>
    <s v="2026"/>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968500"/>
    <n v="0"/>
  </r>
  <r>
    <s v="2026"/>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blank)"/>
    <n v="0"/>
    <n v="0"/>
  </r>
  <r>
    <s v="2026"/>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15000000"/>
    <n v="2000000"/>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01 - DISTRITO NACIONAL"/>
    <s v="(blank)"/>
    <n v="55110397"/>
    <n v="5385622.3600000003"/>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02 - AZUA"/>
    <s v="(blank)"/>
    <n v="8565446"/>
    <n v="701287.17"/>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0 - INDEPENDENCIA"/>
    <s v="(blank)"/>
    <n v="5883571"/>
    <n v="490297.58"/>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1 - LA ALTAGRACIA"/>
    <s v="(blank)"/>
    <n v="9265829"/>
    <n v="772152.42"/>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3 - LA VEGA"/>
    <s v="(blank)"/>
    <n v="30923392"/>
    <n v="3657049.189999999"/>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6 - PEDERNALES"/>
    <s v="(blank)"/>
    <n v="7494137"/>
    <n v="587011.41"/>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7 - PERAVIA"/>
    <s v="(blank)"/>
    <n v="4864534"/>
    <n v="372044.5"/>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1 - SAN CRISTOBAL"/>
    <s v="(blank)"/>
    <n v="9100691"/>
    <n v="720890.92"/>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2 - SAN JUAN"/>
    <s v="(blank)"/>
    <n v="9234979"/>
    <n v="769581.58"/>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5 - SANTIAGO"/>
    <s v="(blank)"/>
    <n v="7494137"/>
    <n v="0"/>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7 - VALVERDE"/>
    <s v="(blank)"/>
    <n v="29074733"/>
    <n v="2635094.6199999996"/>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30 - HATO MAYOR"/>
    <s v="(blank)"/>
    <n v="6727560"/>
    <n v="514796.7"/>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32 - SANTO DOMINGO"/>
    <s v="(blank)"/>
    <n v="25362144"/>
    <n v="2101012"/>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99 - MULTIPROVINCIAL"/>
    <s v="(blank)"/>
    <n v="308402759"/>
    <n v="32279263.5"/>
  </r>
  <r>
    <s v="2026"/>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99 - MULTIPROVINCIAL"/>
    <s v="(blank)"/>
    <n v="650000"/>
    <n v="0"/>
  </r>
  <r>
    <s v="2026"/>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99 - MULTIPROVINCIAL"/>
    <s v="(blank)"/>
    <n v="16800000"/>
    <n v="3048500"/>
  </r>
  <r>
    <s v="2026"/>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99 - MULTIPROVINCIAL"/>
    <s v="(blank)"/>
    <n v="300000"/>
    <n v="0"/>
  </r>
  <r>
    <s v="2026"/>
    <x v="0"/>
    <x v="0"/>
    <x v="0"/>
    <x v="4"/>
    <s v="2 - Poder Ejecutivo"/>
    <s v="0201 - PRESIDENCIA DE LA REPÚBLICA"/>
    <s v="0017 - DIRECCIÓN DE DESARROLLO SOCIAL SUPÉRATE"/>
    <s v="4 - SERVICIOS SOCIALES"/>
    <s v="4.5 - Protección social"/>
    <s v="4.5.10 - Asistencia social"/>
    <s v="2.4 - TRANSFERENCIAS CORRIENTES"/>
    <s v="2.4.1 - TRANSFERENCIAS CORRIENTES AL SECTOR PRIVADO"/>
    <s v="N"/>
    <s v="00 - N/A"/>
    <s v="10 - FONDO GENERAL"/>
    <s v="99 - MULTIPROVINCIAL"/>
    <s v="(blank)"/>
    <n v="32518638596"/>
    <n v="10262869991.01"/>
  </r>
  <r>
    <s v="2026"/>
    <x v="0"/>
    <x v="0"/>
    <x v="0"/>
    <x v="4"/>
    <s v="2 - Poder Ejecutivo"/>
    <s v="0201 - PRESIDENCIA DE LA REPÚBLICA"/>
    <s v="0017 - DIRECCIÓN DE DESARROLLO SOCIAL SUPÉRATE"/>
    <s v="4 - SERVICIOS SOCIALES"/>
    <s v="4.5 - Protección social"/>
    <s v="4.5.10 - Asistencia social"/>
    <s v="2.4 - TRANSFERENCIAS CORRIENTES"/>
    <s v="2.4.1 - TRANSFERENCIAS CORRIENTES AL SECTOR PRIVADO"/>
    <s v="N"/>
    <s v="00 - N/A"/>
    <s v="60 - CREDITO EXTERNO"/>
    <s v="99 - MULTIPROVINCIAL"/>
    <s v="(blank)"/>
    <n v="13905000000"/>
    <n v="0"/>
  </r>
  <r>
    <s v="2026"/>
    <x v="0"/>
    <x v="0"/>
    <x v="0"/>
    <x v="4"/>
    <s v="2 - Poder Ejecutivo"/>
    <s v="0201 - PRESIDENCIA DE LA REPÚBLICA"/>
    <s v="0017 - DIRECCIÓN DE DESARROLLO SOCIAL SUPÉRATE"/>
    <s v="4 - SERVICIOS SOCIALES"/>
    <s v="4.5 - Protección social"/>
    <s v="4.5.10 - Asistencia social"/>
    <s v="2.4 - TRANSFERENCIAS CORRIENTES"/>
    <s v="2.4.9 - TRANSFERENCIAS CORRIENTES A OTRAS INSTITUCIONES PÚBLICAS"/>
    <s v="N"/>
    <s v="00 - N/A"/>
    <s v="10 - FONDO GENERAL"/>
    <s v="99 - MULTIPROVINCIAL"/>
    <s v="(blank)"/>
    <n v="1800000"/>
    <n v="0"/>
  </r>
  <r>
    <s v="2026"/>
    <x v="0"/>
    <x v="0"/>
    <x v="0"/>
    <x v="4"/>
    <s v="2 - Poder Ejecutivo"/>
    <s v="0201 - PRESIDENCIA DE LA REPÚBLICA"/>
    <s v="0017 - DIRECCIÓN DE DESARROLLO SOCIAL SUPÉRATE"/>
    <s v="4 - SERVICIOS SOCIALES"/>
    <s v="4.5 - Protección social"/>
    <s v="4.5.99 - Planificación, gestión y supervisión de la protección social"/>
    <s v="2.4 - TRANSFERENCIAS CORRIENTES"/>
    <s v="2.4.1 - TRANSFERENCIAS CORRIENTES AL SECTOR PRIVADO"/>
    <s v="S"/>
    <s v="00 - N/A"/>
    <s v="60 - CREDITO EXTERNO"/>
    <s v="99 - MULTIPROVINCIAL"/>
    <s v="(blank)"/>
    <n v="147677400"/>
    <n v="0"/>
  </r>
  <r>
    <s v="2026"/>
    <x v="0"/>
    <x v="0"/>
    <x v="0"/>
    <x v="4"/>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99 - MULTIPROVINCIAL"/>
    <s v="(blank)"/>
    <n v="700000"/>
    <n v="0"/>
  </r>
  <r>
    <s v="2026"/>
    <x v="0"/>
    <x v="0"/>
    <x v="0"/>
    <x v="4"/>
    <s v="2 - Poder Ejecutivo"/>
    <s v="0201 - PRESIDENCIA DE LA REPÚBLICA"/>
    <s v="0017 - DIRECCIÓN DE DESARROLLO SOCIAL SUPÉRATE"/>
    <s v="4 - SERVICIOS SOCIALES"/>
    <s v="4.6 - Equidad de género"/>
    <s v="4.6.04 - Acciones de prevención, atención y protección de violencia de género"/>
    <s v="2.4 - TRANSFERENCIAS CORRIENTES"/>
    <s v="2.4.1 - TRANSFERENCIAS CORRIENTES AL SECTOR PRIVADO"/>
    <s v="N"/>
    <s v="00 - N/A"/>
    <s v="10 - FONDO GENERAL"/>
    <s v="99 - MULTIPROVINCIAL"/>
    <s v="(blank)"/>
    <n v="111600000"/>
    <n v="38080600"/>
  </r>
  <r>
    <s v="2026"/>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99 - MULTIPROVINCIAL"/>
    <s v="(blank)"/>
    <n v="800000"/>
    <n v="0"/>
  </r>
  <r>
    <s v="2026"/>
    <x v="0"/>
    <x v="0"/>
    <x v="0"/>
    <x v="4"/>
    <s v="2 - Poder Ejecutivo"/>
    <s v="0201 - PRESIDENCIA DE LA REPÚBLICA"/>
    <s v="0018 - DIRECCIÓN DE ASISTENCIA SOCIAL Y ALIMENTACIÓN COMUNITARIA"/>
    <s v="4 - SERVICIOS SOCIALES"/>
    <s v="4.5 - Protección social"/>
    <s v="4.5.10 - Asistencia social"/>
    <s v="2.4 - TRANSFERENCIAS CORRIENTES"/>
    <s v="2.4.1 - TRANSFERENCIAS CORRIENTES AL SECTOR PRIVADO"/>
    <s v="N"/>
    <s v="00 - N/A"/>
    <s v="10 - FONDO GENERAL"/>
    <s v="99 - MULTIPROVINCIAL"/>
    <s v="(blank)"/>
    <n v="0"/>
    <n v="0"/>
  </r>
  <r>
    <s v="2026"/>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99 - MULTIPROVINCIAL"/>
    <s v="(blank)"/>
    <n v="3000000"/>
    <n v="0"/>
  </r>
  <r>
    <s v="2026"/>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645000"/>
    <n v="0"/>
  </r>
  <r>
    <s v="2026"/>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99 - MULTIPROVINCIAL"/>
    <s v="(blank)"/>
    <n v="3774000"/>
    <n v="0"/>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7427493"/>
    <n v="342000"/>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99 - MULTIPROVINCIAL"/>
    <s v="(blank)"/>
    <n v="7572506"/>
    <n v="1514435.75"/>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blank)"/>
    <n v="4300000"/>
    <n v="10843018.800000001"/>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99 - MULTIPROVINCIAL"/>
    <s v="(blank)"/>
    <n v="1274947745"/>
    <n v="318736935"/>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99 - MULTIPROVINCIAL"/>
    <s v="(blank)"/>
    <n v="135000000"/>
    <n v="0"/>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99 - MULTIPROVINCIAL"/>
    <s v="(blank)"/>
    <n v="18971484488"/>
    <n v="4528806018"/>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2 - AZUA"/>
    <s v="(blank)"/>
    <n v="4200000"/>
    <n v="10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3 - BAHORUCO"/>
    <s v="(blank)"/>
    <n v="2700000"/>
    <n v="67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4 - BARAHONA"/>
    <s v="(blank)"/>
    <n v="5400000"/>
    <n v="13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5 - DAJABON"/>
    <s v="(blank)"/>
    <n v="4200000"/>
    <n v="10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6 - DUARTE"/>
    <s v="(blank)"/>
    <n v="8600000"/>
    <n v="3595235.5999999996"/>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7 - ELIAS PINA"/>
    <s v="(blank)"/>
    <n v="3000000"/>
    <n v="7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8 - EL SEIBO"/>
    <s v="(blank)"/>
    <n v="3000000"/>
    <n v="7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9 - ESPAILLAT"/>
    <s v="(blank)"/>
    <n v="10200000"/>
    <n v="25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0 - INDEPENDENCIA"/>
    <s v="(blank)"/>
    <n v="3600000"/>
    <n v="9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1 - LA ALTAGRACIA"/>
    <s v="(blank)"/>
    <n v="5400000"/>
    <n v="13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2 - LA ROMANA"/>
    <s v="(blank)"/>
    <n v="4800000"/>
    <n v="12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3 - LA VEGA"/>
    <s v="(blank)"/>
    <n v="6600000"/>
    <n v="16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4 - MARIA TRINIDAD SANCHEZ"/>
    <s v="(blank)"/>
    <n v="5000000"/>
    <n v="13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5 - MONTE CRISTI"/>
    <s v="(blank)"/>
    <n v="3300000"/>
    <n v="82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6 - PEDERNALES"/>
    <s v="(blank)"/>
    <n v="6100000"/>
    <n v="157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7 - PERAVIA"/>
    <s v="(blank)"/>
    <n v="6600000"/>
    <n v="16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8 - PUERTO PLATA"/>
    <s v="(blank)"/>
    <n v="4800000"/>
    <n v="12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9 - HERMANAS MIRABAL"/>
    <s v="(blank)"/>
    <n v="2700000"/>
    <n v="67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0 - SAMANA"/>
    <s v="(blank)"/>
    <n v="7500000"/>
    <n v="187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1 - SAN CRISTOBAL"/>
    <s v="(blank)"/>
    <n v="6000000"/>
    <n v="15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2 - SAN JUAN"/>
    <s v="(blank)"/>
    <n v="6600000"/>
    <n v="16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3 - SAN PEDRO DE MACORIS"/>
    <s v="(blank)"/>
    <n v="3600000"/>
    <n v="9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4 - SANCHEZ RAMIREZ"/>
    <s v="(blank)"/>
    <n v="4800000"/>
    <n v="12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5 - SANTIAGO"/>
    <s v="(blank)"/>
    <n v="10800000"/>
    <n v="27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6 - SANTIAGO RODRIGUEZ"/>
    <s v="(blank)"/>
    <n v="2940000"/>
    <n v="73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7 - VALVERDE"/>
    <s v="(blank)"/>
    <n v="3600000"/>
    <n v="9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8 - MONSENOR NOUEL"/>
    <s v="(blank)"/>
    <n v="3600000"/>
    <n v="9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9 - MONTE PLATA"/>
    <s v="(blank)"/>
    <n v="5400000"/>
    <n v="13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0 - HATO MAYOR"/>
    <s v="(blank)"/>
    <n v="3600000"/>
    <n v="9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1 - SAN JOSE DE OCOA"/>
    <s v="(blank)"/>
    <n v="4200000"/>
    <n v="10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2 - SANTO DOMINGO"/>
    <s v="(blank)"/>
    <n v="4800000"/>
    <n v="1200000"/>
  </r>
  <r>
    <s v="2026"/>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99 - MULTIPROVINCIAL"/>
    <s v="(blank)"/>
    <n v="695958718"/>
    <n v="124147290.84999999"/>
  </r>
  <r>
    <s v="2026"/>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99 - MULTIPROVINCIAL"/>
    <s v="(blank)"/>
    <n v="350000000"/>
    <n v="0"/>
  </r>
  <r>
    <s v="2026"/>
    <x v="0"/>
    <x v="0"/>
    <x v="0"/>
    <x v="4"/>
    <s v="2 - Poder Ejecutivo"/>
    <s v="0202 - MINISTERIO DE  INTERIOR Y POLICÍA"/>
    <s v="0001 - MINISTERIO DE INTERIOR Y POLICIA"/>
    <s v="3 - PROTECCIÓN DEL MEDIO AMBIENTE"/>
    <s v="3.3 - Cambio Climático"/>
    <s v="3.3.01 - Mixtos"/>
    <s v="2.4 - TRANSFERENCIAS CORRIENTES"/>
    <s v="2.4.2 - TRANSFERENCIAS CORRIENTES AL  GOBIERNO GENERAL NACIONAL"/>
    <s v="N"/>
    <s v="00 - N/A"/>
    <s v="10 - FONDO GENERAL"/>
    <s v="99 - MULTIPROVINCIAL"/>
    <s v="(blank)"/>
    <n v="0"/>
    <n v="0"/>
  </r>
  <r>
    <s v="2026"/>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blank)"/>
    <n v="151600000"/>
    <n v="17389173.789999999"/>
  </r>
  <r>
    <s v="2026"/>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99 - MULTIPROVINCIAL"/>
    <s v="(blank)"/>
    <n v="15000000"/>
    <n v="8504940.1300000008"/>
  </r>
  <r>
    <s v="2026"/>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99 - MULTIPROVINCIAL"/>
    <s v="(blank)"/>
    <n v="1100000"/>
    <n v="1100000"/>
  </r>
  <r>
    <s v="2026"/>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99 - MULTIPROVINCIAL"/>
    <s v="(blank)"/>
    <n v="15700000"/>
    <n v="691600"/>
  </r>
  <r>
    <s v="2026"/>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99 - MULTIPROVINCIAL"/>
    <s v="(blank)"/>
    <n v="26261600"/>
    <n v="4928525.79"/>
  </r>
  <r>
    <s v="2026"/>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99 - MULTIPROVINCIAL"/>
    <s v="(blank)"/>
    <n v="57600000"/>
    <n v="9344844.5999999996"/>
  </r>
  <r>
    <s v="2026"/>
    <x v="0"/>
    <x v="0"/>
    <x v="0"/>
    <x v="4"/>
    <s v="2 - Poder Ejecutivo"/>
    <s v="0203 - MINISTERIO DE DEFENSA"/>
    <s v="0001 - MINISTERIO DE DEFENSA"/>
    <s v="1 - SERVICIOS  GENERALES"/>
    <s v="1.3 - Defensa nacional"/>
    <s v="1.3.01 - Defensa militar"/>
    <s v="2.4 - TRANSFERENCIAS CORRIENTES"/>
    <s v="2.4.7 - TRANSFERENCIAS CORRIENTES AL SECTOR EXTERNO"/>
    <s v="N"/>
    <s v="00 - N/A"/>
    <s v="10 - FONDO GENERAL"/>
    <s v="99 - MULTIPROVINCIAL"/>
    <s v="(blank)"/>
    <n v="29889646"/>
    <n v="797318.14"/>
  </r>
  <r>
    <s v="2026"/>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99 - MULTIPROVINCIAL"/>
    <s v="(blank)"/>
    <n v="53717748"/>
    <n v="3429435"/>
  </r>
  <r>
    <s v="2026"/>
    <x v="0"/>
    <x v="0"/>
    <x v="0"/>
    <x v="4"/>
    <s v="2 - Poder Ejecutivo"/>
    <s v="0203 - MINISTERIO DE DEFENSA"/>
    <s v="0001 - MINISTERIO DE DEFENSA"/>
    <s v="1 - SERVICIOS  GENERALES"/>
    <s v="1.3 - Defensa nacional"/>
    <s v="1.3.01 - Defensa militar"/>
    <s v="2.4 - TRANSFERENCIAS CORRIENTES"/>
    <s v="2.4.4 - TRANSFERENCIAS CORRIENTES A SOCIEDADES PÚBLICAS NO FINANCIERAS"/>
    <s v="N"/>
    <s v="00 - N/A"/>
    <s v="10 - FONDO GENERAL"/>
    <s v="99 - MULTIPROVINCIAL"/>
    <s v="(blank)"/>
    <n v="150116116"/>
    <n v="16686019"/>
  </r>
  <r>
    <s v="2026"/>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99 - MULTIPROVINCIAL"/>
    <s v="(blank)"/>
    <n v="48269488"/>
    <n v="8110314.7999999998"/>
  </r>
  <r>
    <s v="2026"/>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blank)"/>
    <n v="167400000"/>
    <n v="41838852"/>
  </r>
  <r>
    <s v="2026"/>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99 - MULTIPROVINCIAL"/>
    <s v="(blank)"/>
    <n v="13000000"/>
    <n v="2402880"/>
  </r>
  <r>
    <s v="2026"/>
    <x v="0"/>
    <x v="0"/>
    <x v="0"/>
    <x v="4"/>
    <s v="2 - Poder Ejecutivo"/>
    <s v="0203 - MINISTERIO DE DEFENSA"/>
    <s v="0008 - CONFEDERACIÓN DEPORTIVA DE LAS FUERZAS ARMADAS Y LA POLICÍA NACIONAL"/>
    <s v="4 - SERVICIOS SOCIALES"/>
    <s v="4.3 - Actividades deportivas, recreativas, culturales y religiosas"/>
    <s v="4.3.02 - Servicios recreativos y deportivos"/>
    <s v="2.4 - TRANSFERENCIAS CORRIENTES"/>
    <s v="2.4.7 - TRANSFERENCIAS CORRIENTES AL SECTOR EXTERNO"/>
    <s v="N"/>
    <s v="00 - N/A"/>
    <s v="10 - FONDO GENERAL"/>
    <s v="01 - DISTRITO NACIONAL"/>
    <s v="(blank)"/>
    <n v="800000"/>
    <n v="0"/>
  </r>
  <r>
    <s v="2026"/>
    <x v="0"/>
    <x v="0"/>
    <x v="0"/>
    <x v="4"/>
    <s v="2 - Poder Ejecutivo"/>
    <s v="0203 - MINISTERIO DE DEFENSA"/>
    <s v="0020 - CUERPO ESPECIALIZADO PARA LA SEGURIDAD DEL METRO DE SANTO DOMINGO"/>
    <s v="1 - SERVICIOS  GENERALES"/>
    <s v="1.3 - Defensa nacional"/>
    <s v="1.3.01 - Defensa militar"/>
    <s v="2.4 - TRANSFERENCIAS CORRIENTES"/>
    <s v="2.4.1 - TRANSFERENCIAS CORRIENTES AL SECTOR PRIVADO"/>
    <s v="N"/>
    <s v="00 - N/A"/>
    <s v="10 - FONDO GENERAL"/>
    <s v="99 - MULTIPROVINCIAL"/>
    <s v="(blank)"/>
    <n v="0"/>
    <n v="0"/>
  </r>
  <r>
    <s v="2026"/>
    <x v="0"/>
    <x v="0"/>
    <x v="0"/>
    <x v="4"/>
    <s v="2 - Poder Ejecutivo"/>
    <s v="0203 - MINISTERIO DE DEFENSA"/>
    <s v="0026 - Cuerpo Especializado de Seguridad Aeroportuaria y de Aviación Civil (CESAC)"/>
    <s v="1 - SERVICIOS  GENERALES"/>
    <s v="1.3 - Defensa nacional"/>
    <s v="1.3.01 - Defensa militar"/>
    <s v="2.4 - TRANSFERENCIAS CORRIENTES"/>
    <s v="2.4.1 - TRANSFERENCIAS CORRIENTES AL SECTOR PRIVADO"/>
    <s v="N"/>
    <s v="00 - N/A"/>
    <s v="20 - FONDOS CON DESTINO ESPECÍFICO"/>
    <s v="99 - MULTIPROVINCIAL"/>
    <s v="(blank)"/>
    <n v="7200000"/>
    <n v="600000"/>
  </r>
  <r>
    <s v="2026"/>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99 - MULTIPROVINCIAL"/>
    <s v="(blank)"/>
    <n v="13251946"/>
    <n v="2208656"/>
  </r>
  <r>
    <s v="2026"/>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99 - MULTIPROVINCIAL"/>
    <s v="(blank)"/>
    <n v="100000"/>
    <n v="25000"/>
  </r>
  <r>
    <s v="2026"/>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99 - MULTIPROVINCIAL"/>
    <s v="(blank)"/>
    <n v="550000"/>
    <n v="60000"/>
  </r>
  <r>
    <s v="2026"/>
    <x v="0"/>
    <x v="0"/>
    <x v="0"/>
    <x v="4"/>
    <s v="2 - Poder Ejecutivo"/>
    <s v="0204 - MINISTERIO DE RELACIONES EXTERIORES"/>
    <s v="0001 - MINISTERIO DE RELACIONES EXTERIORES"/>
    <s v="1 - SERVICIOS  GENERALES"/>
    <s v="1.2 - Relaciones internacionales"/>
    <s v="1.2.01 - Relaciones internacionales desde oficinas en el país"/>
    <s v="2.4 - TRANSFERENCIAS CORRIENTES"/>
    <s v="2.4.1 - TRANSFERENCIAS CORRIENTES AL SECTOR PRIVADO"/>
    <s v="N"/>
    <s v="00 - N/A"/>
    <s v="10 - FONDO GENERAL"/>
    <s v="99 - MULTIPROVINCIAL"/>
    <s v="(blank)"/>
    <n v="14994261"/>
    <n v="675000"/>
  </r>
  <r>
    <s v="2026"/>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99 - MULTIPROVINCIAL"/>
    <s v="(blank)"/>
    <n v="412190000"/>
    <n v="47573226.630000003"/>
  </r>
  <r>
    <s v="2026"/>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01 - DISTRITO NACIONAL"/>
    <s v="(blank)"/>
    <n v="150000"/>
    <n v="100000"/>
  </r>
  <r>
    <s v="2026"/>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01 - DISTRITO NACIONAL"/>
    <s v="(blank)"/>
    <n v="300000"/>
    <n v="0"/>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633000000"/>
    <n v="210415.62"/>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99 - MULTIPROVINCIAL"/>
    <s v="(blank)"/>
    <n v="3000000"/>
    <n v="1706084.31"/>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1 - TRANSFERENCIAS CORRIENTES AL SECTOR PRIVADO"/>
    <s v="N"/>
    <s v="00 - N/A"/>
    <s v="70 - DONACION EXTERNA"/>
    <s v="99 - MULTIPROVINCIAL"/>
    <s v="(blank)"/>
    <n v="0"/>
    <n v="5978350"/>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2 - TRANSFERENCIAS CORRIENTES AL  GOBIERNO GENERAL NACIONAL"/>
    <s v="N"/>
    <s v="00 - N/A"/>
    <s v="10 - FONDO GENERAL"/>
    <s v="99 - MULTIPROVINCIAL"/>
    <s v="(blank)"/>
    <n v="11211440413"/>
    <n v="1855897299.7"/>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99 - MULTIPROVINCIAL"/>
    <s v="(blank)"/>
    <n v="1388308604"/>
    <n v="221384764"/>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99 - MULTIPROVINCIAL"/>
    <s v="(blank)"/>
    <n v="50758895"/>
    <n v="11713591.92"/>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blank)"/>
    <n v="4000000"/>
    <n v="0"/>
  </r>
  <r>
    <s v="2026"/>
    <x v="0"/>
    <x v="0"/>
    <x v="0"/>
    <x v="4"/>
    <s v="2 - Poder Ejecutivo"/>
    <s v="0205 - MINISTERIO DE HACIENDA Y ECONOMIA"/>
    <s v="0001 - MINISTERIO DE HACIENDA Y ECONOMIA"/>
    <s v="2 - SERVICIOS ECONÓMICOS"/>
    <s v="2.8 - Banca y seguros"/>
    <s v="2.8.02 - Operación de la banca y del sector seguros"/>
    <s v="2.4 - TRANSFERENCIAS CORRIENTES"/>
    <s v="2.4.5 - TRANSFERENCIAS CORRIENTES A INSTITUCIONES PÚBLICAS FINANCIERAS"/>
    <s v="N"/>
    <s v="00 - N/A"/>
    <s v="10 - FONDO GENERAL"/>
    <s v="99 - MULTIPROVINCIAL"/>
    <s v="(blank)"/>
    <n v="149703020"/>
    <n v="0"/>
  </r>
  <r>
    <s v="2026"/>
    <x v="0"/>
    <x v="0"/>
    <x v="0"/>
    <x v="4"/>
    <s v="2 - Poder Ejecutivo"/>
    <s v="0205 - MINISTERIO DE HACIENDA Y ECONOMIA"/>
    <s v="0001 - MINISTERIO DE HACIENDA Y ECONOMIA"/>
    <s v="3 - PROTECCIÓN DEL MEDIO AMBIENTE"/>
    <s v="3.1 - Protección del aire, agua y suelo"/>
    <s v="3.1.02 - Administración del agua"/>
    <s v="2.4 - TRANSFERENCIAS CORRIENTES"/>
    <s v="2.4.1 - TRANSFERENCIAS CORRIENTES AL SECTOR PRIVADO"/>
    <s v="S"/>
    <s v="00 - N/A"/>
    <s v="60 - CREDITO EXTERNO"/>
    <s v="99 - MULTIPROVINCIAL"/>
    <s v="(blank)"/>
    <n v="10000000"/>
    <n v="0"/>
  </r>
  <r>
    <s v="2026"/>
    <x v="0"/>
    <x v="0"/>
    <x v="0"/>
    <x v="4"/>
    <s v="2 - Poder Ejecutivo"/>
    <s v="0205 - MINISTERIO DE HACIENDA Y ECONOMIA"/>
    <s v="0001 - MINISTERIO DE HACIENDA Y ECONOMIA"/>
    <s v="4 - SERVICIOS SOCIALES"/>
    <s v="4.5 - Protección social"/>
    <s v="4.5.10 - Asistencia social"/>
    <s v="2.4 - TRANSFERENCIAS CORRIENTES"/>
    <s v="2.4.4 - TRANSFERENCIAS CORRIENTES A SOCIEDADES PÚBLICAS NO FINANCIERAS"/>
    <s v="N"/>
    <s v="00 - N/A"/>
    <s v="10 - FONDO GENERAL"/>
    <s v="99 - MULTIPROVINCIAL"/>
    <s v="(blank)"/>
    <n v="306441777"/>
    <n v="70717332"/>
  </r>
  <r>
    <s v="2026"/>
    <x v="0"/>
    <x v="0"/>
    <x v="0"/>
    <x v="4"/>
    <s v="2 - Poder Ejecutivo"/>
    <s v="0205 - MINISTERIO DE HACIENDA Y ECONOMI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400000"/>
    <n v="0"/>
  </r>
  <r>
    <s v="2026"/>
    <x v="0"/>
    <x v="0"/>
    <x v="0"/>
    <x v="4"/>
    <s v="2 - Poder Ejecutivo"/>
    <s v="0205 - MINISTERIO DE HACIENDA Y ECONOMI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blank)"/>
    <n v="0"/>
    <n v="0"/>
  </r>
  <r>
    <s v="2026"/>
    <x v="0"/>
    <x v="0"/>
    <x v="0"/>
    <x v="4"/>
    <s v="2 - Poder Ejecutivo"/>
    <s v="0205 - MINISTERIO DE HACIENDA Y ECONOMI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0"/>
    <n v="0"/>
  </r>
  <r>
    <s v="2026"/>
    <x v="0"/>
    <x v="0"/>
    <x v="0"/>
    <x v="4"/>
    <s v="2 - Poder Ejecutivo"/>
    <s v="0205 - MINISTERIO DE HACIENDA Y ECONOMI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3000000"/>
    <n v="197085.75"/>
  </r>
  <r>
    <s v="2026"/>
    <x v="0"/>
    <x v="0"/>
    <x v="0"/>
    <x v="4"/>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0"/>
    <n v="0"/>
  </r>
  <r>
    <s v="2026"/>
    <x v="0"/>
    <x v="0"/>
    <x v="0"/>
    <x v="4"/>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blank)"/>
    <n v="300000"/>
    <n v="270082.12"/>
  </r>
  <r>
    <s v="2026"/>
    <x v="0"/>
    <x v="0"/>
    <x v="0"/>
    <x v="4"/>
    <s v="2 - Poder Ejecutivo"/>
    <s v="0205 - MINISTERIO DE HACIENDA Y ECONOMIA"/>
    <s v="0014 - SISTEMA ÚNICO DE BENEFICIARIOS"/>
    <s v="4 - SERVICIOS SOCIALES"/>
    <s v="4.5 - Protección social"/>
    <s v="4.5.10 - Asistencia social"/>
    <s v="2.4 - TRANSFERENCIAS CORRIENTES"/>
    <s v="2.4.1 - TRANSFERENCIAS CORRIENTES AL SECTOR PRIVADO"/>
    <s v="N"/>
    <s v="00 - N/A"/>
    <s v="10 - FONDO GENERAL"/>
    <s v="99 - MULTIPROVINCIAL"/>
    <s v="(blank)"/>
    <n v="40000"/>
    <n v="0"/>
  </r>
  <r>
    <s v="2026"/>
    <x v="0"/>
    <x v="0"/>
    <x v="0"/>
    <x v="4"/>
    <s v="2 - Poder Ejecutivo"/>
    <s v="0206 - MINISTERIO DE EDUCACIÓN"/>
    <s v="0001 - MINISTERIO DE EDUCACION"/>
    <s v="3 - PROTECCIÓN DEL MEDIO AMBIENTE"/>
    <s v="3.3 - Cambio Climático"/>
    <s v="3.3.03 - Conocimiento del riesgo de desastres climáticos"/>
    <s v="2.4 - TRANSFERENCIAS CORRIENTES"/>
    <s v="2.4.1 - TRANSFERENCIAS CORRIENTES AL SECTOR PRIVADO"/>
    <s v="N"/>
    <s v="00 - N/A"/>
    <s v="10 - FONDO GENERAL"/>
    <s v="99 - MULTIPROVINCIAL"/>
    <s v="(blank)"/>
    <n v="342500"/>
    <n v="0"/>
  </r>
  <r>
    <s v="2026"/>
    <x v="0"/>
    <x v="0"/>
    <x v="0"/>
    <x v="4"/>
    <s v="2 - Poder Ejecutivo"/>
    <s v="0206 - MINISTERIO DE EDUCACIÓN"/>
    <s v="0001 - MINISTERIO DE EDUCACION"/>
    <s v="4 - SERVICIOS SOCIALES"/>
    <s v="4.4 - Educación"/>
    <s v="4.4.01 - Educación inicial"/>
    <s v="2.4 - TRANSFERENCIAS CORRIENTES"/>
    <s v="2.4.1 - TRANSFERENCIAS CORRIENTES AL SECTOR PRIVADO"/>
    <s v="N"/>
    <s v="00 - N/A"/>
    <s v="10 - FONDO GENERAL"/>
    <s v="99 - MULTIPROVINCIAL"/>
    <s v="(blank)"/>
    <n v="1023000"/>
    <n v="0"/>
  </r>
  <r>
    <s v="2026"/>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99 - MULTIPROVINCIAL"/>
    <s v="(blank)"/>
    <n v="11914764731"/>
    <n v="1656782763.26"/>
  </r>
  <r>
    <s v="2026"/>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99 - MULTIPROVINCIAL"/>
    <s v="(blank)"/>
    <n v="1108367613"/>
    <n v="78110"/>
  </r>
  <r>
    <s v="2026"/>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99 - MULTIPROVINCIAL"/>
    <s v="(blank)"/>
    <n v="1763215000"/>
    <n v="1350000000"/>
  </r>
  <r>
    <s v="2026"/>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99 - MULTIPROVINCIAL"/>
    <s v="(blank)"/>
    <n v="85840637"/>
    <n v="0"/>
  </r>
  <r>
    <s v="2026"/>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99 - MULTIPROVINCIAL"/>
    <s v="(blank)"/>
    <n v="4227444798"/>
    <n v="168854690.49000001"/>
  </r>
  <r>
    <s v="2026"/>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99 - MULTIPROVINCIAL"/>
    <s v="(blank)"/>
    <n v="910045000"/>
    <n v="0"/>
  </r>
  <r>
    <s v="2026"/>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99 - MULTIPROVINCIAL"/>
    <s v="(blank)"/>
    <n v="2851526879"/>
    <n v="521872.28"/>
  </r>
  <r>
    <s v="2026"/>
    <x v="0"/>
    <x v="0"/>
    <x v="0"/>
    <x v="4"/>
    <s v="2 - Poder Ejecutivo"/>
    <s v="0206 - MINISTERIO DE EDUCACIÓN"/>
    <s v="0001 - MINISTERIO DE EDUCACION"/>
    <s v="4 - SERVICIOS SOCIALES"/>
    <s v="4.4 - Educación"/>
    <s v="4.4.05 - Educación de adultos"/>
    <s v="2.4 - TRANSFERENCIAS CORRIENTES"/>
    <s v="2.4.1 - TRANSFERENCIAS CORRIENTES AL SECTOR PRIVADO"/>
    <s v="N"/>
    <s v="00 - N/A"/>
    <s v="10 - FONDO GENERAL"/>
    <s v="99 - MULTIPROVINCIAL"/>
    <s v="(blank)"/>
    <n v="60792000"/>
    <n v="0"/>
  </r>
  <r>
    <s v="2026"/>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99 - MULTIPROVINCIAL"/>
    <s v="(blank)"/>
    <n v="322917574"/>
    <n v="0"/>
  </r>
  <r>
    <s v="2026"/>
    <x v="0"/>
    <x v="0"/>
    <x v="0"/>
    <x v="4"/>
    <s v="2 - Poder Ejecutivo"/>
    <s v="0206 - MINISTERIO DE EDUCACIÓN"/>
    <s v="0001 - MINISTERIO DE EDUCACION"/>
    <s v="4 - SERVICIOS SOCIALES"/>
    <s v="4.4 - Educación"/>
    <s v="4.4.06 - Educación técnica"/>
    <s v="2.4 - TRANSFERENCIAS CORRIENTES"/>
    <s v="2.4.1 - TRANSFERENCIAS CORRIENTES AL SECTOR PRIVADO"/>
    <s v="N"/>
    <s v="00 - N/A"/>
    <s v="10 - FONDO GENERAL"/>
    <s v="99 - MULTIPROVINCIAL"/>
    <s v="(blank)"/>
    <n v="246040"/>
    <n v="0"/>
  </r>
  <r>
    <s v="2026"/>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99 - MULTIPROVINCIAL"/>
    <s v="(blank)"/>
    <n v="659816522"/>
    <n v="365950"/>
  </r>
  <r>
    <s v="2026"/>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99 - MULTIPROVINCIAL"/>
    <s v="(blank)"/>
    <n v="140000000"/>
    <n v="21300000"/>
  </r>
  <r>
    <s v="2026"/>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99 - MULTIPROVINCIAL"/>
    <s v="(blank)"/>
    <n v="2481592823"/>
    <n v="185395819.30999997"/>
  </r>
  <r>
    <s v="2026"/>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99 - MULTIPROVINCIAL"/>
    <s v="(blank)"/>
    <n v="20000000"/>
    <n v="0"/>
  </r>
  <r>
    <s v="2026"/>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99 - MULTIPROVINCIAL"/>
    <s v="(blank)"/>
    <n v="40256062"/>
    <n v="5695048.1500000004"/>
  </r>
  <r>
    <s v="2026"/>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99 - MULTIPROVINCIAL"/>
    <s v="(blank)"/>
    <n v="1677756035"/>
    <n v="337767761.49000001"/>
  </r>
  <r>
    <s v="2026"/>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99 - MULTIPROVINCIAL"/>
    <s v="(blank)"/>
    <n v="840000000"/>
    <n v="88993100"/>
  </r>
  <r>
    <s v="2026"/>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99 - MULTIPROVINCIAL"/>
    <s v="(blank)"/>
    <n v="36429600"/>
    <n v="6981250"/>
  </r>
  <r>
    <s v="2026"/>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99 - MULTIPROVINCIAL"/>
    <s v="(blank)"/>
    <n v="17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1 - TRANSFERENCIAS CORRIENTES AL SECTOR PRIVADO"/>
    <s v="N"/>
    <s v="00 - N/A"/>
    <s v="10 - FONDO GENERAL"/>
    <s v="99 - MULTIPROVINCIAL"/>
    <s v="(blank)"/>
    <n v="180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7 - TRANSFERENCIAS CORRIENTES AL SECTOR EXTERNO"/>
    <s v="N"/>
    <s v="00 - N/A"/>
    <s v="10 - FONDO GENERAL"/>
    <s v="99 - MULTIPROVINCIAL"/>
    <s v="(blank)"/>
    <n v="750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99 - MULTIPROVINCIAL"/>
    <s v="(blank)"/>
    <n v="25037500"/>
    <n v="9201618.5500000007"/>
  </r>
  <r>
    <s v="2026"/>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99 - MULTIPROVINCIAL"/>
    <s v="(blank)"/>
    <n v="169588399"/>
    <n v="13184000"/>
  </r>
  <r>
    <s v="2026"/>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99 - MULTIPROVINCIAL"/>
    <s v="(blank)"/>
    <n v="177600000"/>
    <n v="28446250"/>
  </r>
  <r>
    <s v="2026"/>
    <x v="0"/>
    <x v="0"/>
    <x v="0"/>
    <x v="4"/>
    <s v="2 - Poder Ejecutivo"/>
    <s v="0206 - MINISTERIO DE EDUCACIÓN"/>
    <s v="0008 - INSTITUTO SUPERIOR DE FORMACIÓN DOCENTE  SALOME UREÑA"/>
    <s v="4 - SERVICIOS SOCIALES"/>
    <s v="4.4 - Educación"/>
    <s v="4.4.04 - Educación superior"/>
    <s v="2.4 - TRANSFERENCIAS CORRIENTES"/>
    <s v="2.4.2 - TRANSFERENCIAS CORRIENTES AL  GOBIERNO GENERAL NACIONAL"/>
    <s v="N"/>
    <s v="00 - N/A"/>
    <s v="10 - FONDO GENERAL"/>
    <s v="99 - MULTIPROVINCIAL"/>
    <s v="(blank)"/>
    <n v="100000"/>
    <n v="0"/>
  </r>
  <r>
    <s v="2026"/>
    <x v="0"/>
    <x v="0"/>
    <x v="0"/>
    <x v="4"/>
    <s v="2 - Poder Ejecutivo"/>
    <s v="0206 - MINISTERIO DE EDUCACIÓN"/>
    <s v="0008 - INSTITUTO SUPERIOR DE FORMACIÓN DOCENTE  SALOME UREÑA"/>
    <s v="4 - SERVICIOS SOCIALES"/>
    <s v="4.4 - Educación"/>
    <s v="4.4.04 - Educación superior"/>
    <s v="2.4 - TRANSFERENCIAS CORRIENTES"/>
    <s v="2.4.9 - TRANSFERENCIAS CORRIENTES A OTRAS INSTITUCIONES PÚBLICAS"/>
    <s v="N"/>
    <s v="00 - N/A"/>
    <s v="10 - FONDO GENERAL"/>
    <s v="99 - MULTIPROVINCIAL"/>
    <s v="(blank)"/>
    <n v="2300000"/>
    <n v="0"/>
  </r>
  <r>
    <s v="2026"/>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99 - MULTIPROVINCIAL"/>
    <s v="(blank)"/>
    <n v="10500000"/>
    <n v="668196.10000000009"/>
  </r>
  <r>
    <s v="2026"/>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99 - MULTIPROVINCIAL"/>
    <s v="(blank)"/>
    <n v="0"/>
    <n v="100991717.45"/>
  </r>
  <r>
    <s v="2026"/>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SOCIEDADES PÚBLICAS NO FINANCIERAS"/>
    <s v="N"/>
    <s v="00 - N/A"/>
    <s v="10 - FONDO GENERAL"/>
    <s v="99 - MULTIPROVINCIAL"/>
    <s v="(blank)"/>
    <n v="8763954564"/>
    <n v="2104231283.45"/>
  </r>
  <r>
    <s v="2026"/>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SOCIEDADES PÚBLICAS NO FINANCIERAS"/>
    <s v="N"/>
    <s v="00 - N/A"/>
    <s v="60 - CREDITO EXTERNO"/>
    <s v="99 - MULTIPROVINCIAL"/>
    <s v="(blank)"/>
    <n v="659698150"/>
    <n v="184817895.09999999"/>
  </r>
  <r>
    <s v="2026"/>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99 - MULTIPROVINCIAL"/>
    <s v="(blank)"/>
    <n v="284169222"/>
    <n v="66018624.179999992"/>
  </r>
  <r>
    <s v="2026"/>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32 - SANTO DOMINGO"/>
    <s v="(blank)"/>
    <n v="6096296718"/>
    <n v="1416638958.9000001"/>
  </r>
  <r>
    <s v="2026"/>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99 - MULTIPROVINCIAL"/>
    <s v="(blank)"/>
    <n v="4245726001"/>
    <n v="1002124416.9"/>
  </r>
  <r>
    <s v="2026"/>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99 - MULTIPROVINCIAL"/>
    <s v="(blank)"/>
    <n v="10001506777"/>
    <n v="2049883088.7600002"/>
  </r>
  <r>
    <s v="2026"/>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99 - MULTIPROVINCIAL"/>
    <s v="(blank)"/>
    <n v="161724"/>
    <n v="26954"/>
  </r>
  <r>
    <s v="2026"/>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99 - MULTIPROVINCIAL"/>
    <s v="(blank)"/>
    <n v="5130920"/>
    <n v="1282728"/>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99 - MULTIPROVINCIAL"/>
    <s v="(blank)"/>
    <n v="1408197659"/>
    <n v="166162008.63"/>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99 - MULTIPROVINCIAL"/>
    <s v="(blank)"/>
    <n v="97537485904"/>
    <n v="23234957742.459999"/>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99 - MULTIPROVINCIAL"/>
    <s v="(blank)"/>
    <n v="2000000000"/>
    <n v="1000000000"/>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99 - MULTIPROVINCIAL"/>
    <s v="(blank)"/>
    <n v="13652736"/>
    <n v="0"/>
  </r>
  <r>
    <s v="2026"/>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99 - MULTIPROVINCIAL"/>
    <s v="(blank)"/>
    <n v="200000000"/>
    <n v="10180821"/>
  </r>
  <r>
    <s v="2026"/>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99 - MULTIPROVINCIAL"/>
    <s v="(blank)"/>
    <n v="50581840"/>
    <n v="0"/>
  </r>
  <r>
    <s v="2026"/>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99 - MULTIPROVINCIAL"/>
    <s v="(blank)"/>
    <n v="815000"/>
    <n v="0"/>
  </r>
  <r>
    <s v="2026"/>
    <x v="0"/>
    <x v="0"/>
    <x v="0"/>
    <x v="4"/>
    <s v="2 - Poder Ejecutivo"/>
    <s v="0208 - MINISTERIO DE DEPORTES Y RECREACIÓN"/>
    <s v="0001 - MINISTERIO DE DEPORTES Y RECREACIÓN"/>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blank)"/>
    <n v="300000"/>
    <n v="0"/>
  </r>
  <r>
    <s v="2026"/>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99 - MULTIPROVINCIAL"/>
    <s v="(blank)"/>
    <n v="1222918000"/>
    <n v="388950444.31"/>
  </r>
  <r>
    <s v="2026"/>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4 - TRANSFERENCIAS CORRIENTES A SOCIEDADES PÚBLICAS NO FINANCIERAS"/>
    <s v="N"/>
    <s v="00 - N/A"/>
    <s v="10 - FONDO GENERAL"/>
    <s v="99 - MULTIPROVINCIAL"/>
    <s v="(blank)"/>
    <n v="1950000000"/>
    <n v="1205000000"/>
  </r>
  <r>
    <s v="2026"/>
    <x v="0"/>
    <x v="0"/>
    <x v="0"/>
    <x v="4"/>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20 - FONDOS CON DESTINO ESPECÍFICO"/>
    <s v="99 - MULTIPROVINCIAL"/>
    <s v="(blank)"/>
    <n v="9000000"/>
    <n v="0"/>
  </r>
  <r>
    <s v="2026"/>
    <x v="0"/>
    <x v="0"/>
    <x v="0"/>
    <x v="4"/>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4 - TRANSFERENCIAS CORRIENTES"/>
    <s v="2.4.7 - TRANSFERENCIAS CORRIENTES AL SECTOR EXTERNO"/>
    <s v="N"/>
    <s v="00 - N/A"/>
    <s v="20 - FONDOS CON DESTINO ESPECÍFICO"/>
    <s v="99 - MULTIPROVINCIAL"/>
    <s v="(blank)"/>
    <n v="4417366"/>
    <n v="0"/>
  </r>
  <r>
    <s v="2026"/>
    <x v="0"/>
    <x v="0"/>
    <x v="0"/>
    <x v="4"/>
    <s v="2 - Poder Ejecutivo"/>
    <s v="0208 - MINISTERIO DE DEPORTES Y RECREACIÓN"/>
    <s v="0003 - DIRECCION DEL COMISIONADO NACIONAL DE BEISBOL"/>
    <s v="4 - SERVICIOS SOCIALES"/>
    <s v="4.3 - Actividades deportivas, recreativas, culturales y religiosas"/>
    <s v="4.3.01 - Deportes de alto rendimiento"/>
    <s v="2.4 - TRANSFERENCIAS CORRIENTES"/>
    <s v="2.4.1 - TRANSFERENCIAS CORRIENTES AL SECTOR PRIVADO"/>
    <s v="N"/>
    <s v="00 - N/A"/>
    <s v="10 - FONDO GENERAL"/>
    <s v="99 - MULTIPROVINCIAL"/>
    <s v="(blank)"/>
    <n v="0"/>
    <n v="13947672"/>
  </r>
  <r>
    <s v="2026"/>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99 - MULTIPROVINCIAL"/>
    <s v="(blank)"/>
    <n v="75641136"/>
    <n v="1022449.9299999999"/>
  </r>
  <r>
    <s v="2026"/>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99 - MULTIPROVINCIAL"/>
    <s v="(blank)"/>
    <n v="19179768"/>
    <n v="0"/>
  </r>
  <r>
    <s v="2026"/>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99 - MULTIPROVINCIAL"/>
    <s v="(blank)"/>
    <n v="267271422"/>
    <n v="66817855.5"/>
  </r>
  <r>
    <s v="2026"/>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99 - MULTIPROVINCIAL"/>
    <s v="(blank)"/>
    <n v="20896861"/>
    <n v="0"/>
  </r>
  <r>
    <s v="2026"/>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blank)"/>
    <n v="706048489"/>
    <n v="139154071.97999999"/>
  </r>
  <r>
    <s v="2026"/>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99 - MULTIPROVINCIAL"/>
    <s v="(blank)"/>
    <n v="223731000"/>
    <n v="24888493"/>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99 - MULTIPROVINCIAL"/>
    <s v="(blank)"/>
    <n v="2586978152"/>
    <n v="514252958.82000005"/>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99 - MULTIPROVINCIAL"/>
    <s v="(blank)"/>
    <n v="271544267"/>
    <n v="45294629.159999996"/>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70 - DONACION EXTERNA"/>
    <s v="99 - MULTIPROVINCIAL"/>
    <s v="(blank)"/>
    <n v="9332612"/>
    <n v="0"/>
  </r>
  <r>
    <s v="2026"/>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99 - MULTIPROVINCIAL"/>
    <s v="(blank)"/>
    <n v="250002253"/>
    <n v="38461885.079999998"/>
  </r>
  <r>
    <s v="2026"/>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99 - MULTIPROVINCIAL"/>
    <s v="(blank)"/>
    <n v="40000000"/>
    <n v="0"/>
  </r>
  <r>
    <s v="2026"/>
    <x v="0"/>
    <x v="0"/>
    <x v="0"/>
    <x v="4"/>
    <s v="2 - Poder Ejecutivo"/>
    <s v="0210 - MINISTERIO DE AGRICULTURA"/>
    <s v="0001 - MINISTERIO DE AGRICULTURA"/>
    <s v="2 - SERVICIOS ECONÓMICOS"/>
    <s v="2.2 - Agropecuaria, caza, pesca y silvicultura"/>
    <s v="2.2.01 - Agropecuaria"/>
    <s v="2.4 - TRANSFERENCIAS CORRIENTES"/>
    <s v="2.4.4 - TRANSFERENCIAS CORRIENTES A SOCIEDADES PÚBLICAS NO FINANCIERAS"/>
    <s v="N"/>
    <s v="00 - N/A"/>
    <s v="10 - FONDO GENERAL"/>
    <s v="99 - MULTIPROVINCIAL"/>
    <s v="(blank)"/>
    <n v="1272412088"/>
    <n v="292238683.65999997"/>
  </r>
  <r>
    <s v="2026"/>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99 - MULTIPROVINCIAL"/>
    <s v="(blank)"/>
    <n v="143925000"/>
    <n v="38811313.189999998"/>
  </r>
  <r>
    <s v="2026"/>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99 - MULTIPROVINCIAL"/>
    <s v="(blank)"/>
    <n v="4317554"/>
    <n v="0"/>
  </r>
  <r>
    <s v="2026"/>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blank)"/>
    <n v="20000"/>
    <n v="0"/>
  </r>
  <r>
    <s v="2026"/>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99 - MULTIPROVINCIAL"/>
    <s v="(blank)"/>
    <n v="841853"/>
    <n v="0"/>
  </r>
  <r>
    <s v="2026"/>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99 - MULTIPROVINCIAL"/>
    <s v="(blank)"/>
    <n v="1331200"/>
    <n v="416000"/>
  </r>
  <r>
    <s v="2026"/>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SOCIEDADES PÚBLICAS NO FINANCIERAS"/>
    <s v="N"/>
    <s v="00 - N/A"/>
    <s v="10 - FONDO GENERAL"/>
    <s v="99 - MULTIPROVINCIAL"/>
    <s v="(blank)"/>
    <n v="100000000"/>
    <n v="0"/>
  </r>
  <r>
    <s v="2026"/>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99 - MULTIPROVINCIAL"/>
    <s v="(blank)"/>
    <n v="819943180"/>
    <n v="127217744.98"/>
  </r>
  <r>
    <s v="2026"/>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SOCIEDADES PÚBLICAS NO FINANCIERAS"/>
    <s v="N"/>
    <s v="00 - N/A"/>
    <s v="10 - FONDO GENERAL"/>
    <s v="99 - MULTIPROVINCIAL"/>
    <s v="(blank)"/>
    <n v="2222755080"/>
    <n v="351509180"/>
  </r>
  <r>
    <s v="2026"/>
    <x v="0"/>
    <x v="0"/>
    <x v="0"/>
    <x v="4"/>
    <s v="2 - Poder Ejecutivo"/>
    <s v="0211 - MINISTERIO DE OBRAS PÚBLICAS Y COMUNICACIONES"/>
    <s v="0001 - MINISTERIO DE OBRAS PUBLICAS Y COMUNICACIONES"/>
    <s v="2 - SERVICIOS ECONÓMICOS"/>
    <s v="2.7 - Comunicaciones"/>
    <s v="2.7.01 - Comunicaciones"/>
    <s v="2.4 - TRANSFERENCIAS CORRIENTES"/>
    <s v="2.4.2 - TRANSFERENCIAS CORRIENTES AL  GOBIERNO GENERAL NACIONAL"/>
    <s v="N"/>
    <s v="00 - N/A"/>
    <s v="20 - FONDOS CON DESTINO ESPECÍFICO"/>
    <s v="99 - MULTIPROVINCIAL"/>
    <s v="(blank)"/>
    <n v="741542375"/>
    <n v="0"/>
  </r>
  <r>
    <s v="2026"/>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SOCIEDADES PÚBLICAS NO FINANCIERAS"/>
    <s v="N"/>
    <s v="00 - N/A"/>
    <s v="10 - FONDO GENERAL"/>
    <s v="99 - MULTIPROVINCIAL"/>
    <s v="(blank)"/>
    <n v="405038460"/>
    <n v="64259762.5"/>
  </r>
  <r>
    <s v="2026"/>
    <x v="0"/>
    <x v="0"/>
    <x v="0"/>
    <x v="4"/>
    <s v="2 - Poder Ejecutivo"/>
    <s v="0211 - MINISTERIO DE OBRAS PÚBLICAS Y COMUNICACIONES"/>
    <s v="0001 - MINISTERIO DE OBRAS PUBLICAS Y COMUNICACIONES"/>
    <s v="4 - SERVICIOS SOCIALES"/>
    <s v="4.5 - Protección social"/>
    <s v="4.5.07 - Vivienda social"/>
    <s v="2.4 - TRANSFERENCIAS CORRIENTES"/>
    <s v="2.4.1 - TRANSFERENCIAS CORRIENTES AL SECTOR PRIVADO"/>
    <s v="N"/>
    <s v="00 - N/A"/>
    <s v="10 - FONDO GENERAL"/>
    <s v="99 - MULTIPROVINCIAL"/>
    <s v="(blank)"/>
    <n v="1766206"/>
    <n v="0"/>
  </r>
  <r>
    <s v="2026"/>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99 - MULTIPROVINCIAL"/>
    <s v="(blank)"/>
    <n v="3000000"/>
    <n v="0"/>
  </r>
  <r>
    <s v="2026"/>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99 - MULTIPROVINCIAL"/>
    <s v="(blank)"/>
    <n v="285346590"/>
    <n v="43899475.380000003"/>
  </r>
  <r>
    <s v="2026"/>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99 - MULTIPROVINCIAL"/>
    <s v="(blank)"/>
    <n v="500000"/>
    <n v="299841.2"/>
  </r>
  <r>
    <s v="2026"/>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99 - MULTIPROVINCIAL"/>
    <s v="(blank)"/>
    <n v="950000"/>
    <n v="0"/>
  </r>
  <r>
    <s v="2026"/>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99 - MULTIPROVINCIAL"/>
    <s v="(blank)"/>
    <n v="9600000"/>
    <n v="1725000"/>
  </r>
  <r>
    <s v="2026"/>
    <x v="0"/>
    <x v="0"/>
    <x v="0"/>
    <x v="4"/>
    <s v="2 - Poder Ejecutivo"/>
    <s v="0212 - MINISTERIO DE INDUSTRIA, COMERCIO Y MIPYMES (MICM)"/>
    <s v="0001 - MINISTERIO DE INDUSTRIA, COMERCIO y MIPYMES (MICM)"/>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99 - MULTIPROVINCIAL"/>
    <s v="(blank)"/>
    <n v="143040000"/>
    <n v="19841568.170000002"/>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blank)"/>
    <n v="15483566"/>
    <n v="2200020.75"/>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99 - MULTIPROVINCIAL"/>
    <s v="(blank)"/>
    <n v="0"/>
    <n v="12863175.460000001"/>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99 - MULTIPROVINCIAL"/>
    <s v="(blank)"/>
    <n v="0"/>
    <n v="0"/>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99 - MULTIPROVINCIAL"/>
    <s v="(blank)"/>
    <n v="1551454267"/>
    <n v="274015613.46999997"/>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99 - MULTIPROVINCIAL"/>
    <s v="(blank)"/>
    <n v="37741593"/>
    <n v="0"/>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99 - MULTIPROVINCIAL"/>
    <s v="(blank)"/>
    <n v="298874606"/>
    <n v="65723625.209999993"/>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99 - MULTIPROVINCIAL"/>
    <s v="(blank)"/>
    <n v="200000"/>
    <n v="0"/>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99 - MULTIPROVINCIAL"/>
    <s v="(blank)"/>
    <n v="26209439"/>
    <n v="0"/>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99 - MULTIPROVINCIAL"/>
    <s v="(blank)"/>
    <n v="37576000"/>
    <n v="2179706.41"/>
  </r>
  <r>
    <s v="2026"/>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99 - MULTIPROVINCIAL"/>
    <s v="(blank)"/>
    <n v="42000000"/>
    <n v="0"/>
  </r>
  <r>
    <s v="2026"/>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99 - MULTIPROVINCIAL"/>
    <s v="(blank)"/>
    <n v="33500000"/>
    <n v="5875000"/>
  </r>
  <r>
    <s v="2026"/>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99 - MULTIPROVINCIAL"/>
    <s v="(blank)"/>
    <n v="22400000"/>
    <n v="7080206.0700000003"/>
  </r>
  <r>
    <s v="2026"/>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99 - MULTIPROVINCIAL"/>
    <s v="(blank)"/>
    <n v="40000000"/>
    <n v="0"/>
  </r>
  <r>
    <s v="2026"/>
    <x v="0"/>
    <x v="0"/>
    <x v="0"/>
    <x v="4"/>
    <s v="2 - Poder Ejecutivo"/>
    <s v="0214 - PROCURADURÍA GENERAL DE LA REPÚBLICA"/>
    <s v="0001 - PROCURADURIA GENERAL DE LA REPUBLICA DOMINICANA"/>
    <s v="1 - SERVICIOS  GENERALES"/>
    <s v="1.4 - Justicia, orden público y seguridad"/>
    <s v="1.4.03 - Administración y servicios de justicia"/>
    <s v="2.4 - TRANSFERENCIAS CORRIENTES"/>
    <s v="2.4.1 - TRANSFERENCIAS CORRIENTES AL SECTOR PRIVADO"/>
    <s v="N"/>
    <s v="00 - N/A"/>
    <s v="20 - FONDOS CON DESTINO ESPECÍFICO"/>
    <s v="99 - MULTIPROVINCIAL"/>
    <s v="(blank)"/>
    <n v="6000000"/>
    <n v="3500001"/>
  </r>
  <r>
    <s v="2026"/>
    <x v="0"/>
    <x v="0"/>
    <x v="0"/>
    <x v="4"/>
    <s v="2 - Poder Ejecutivo"/>
    <s v="0214 - PROCURADURÍA GENERAL DE LA REPÚBLICA"/>
    <s v="0001 - PROCURADURIA GENERAL DE LA REPUBLICA DOMINICANA"/>
    <s v="1 - SERVICIOS  GENERALES"/>
    <s v="1.4 - Justicia, orden público y seguridad"/>
    <s v="1.4.03 - Administración y servicios de justicia"/>
    <s v="2.4 - TRANSFERENCIAS CORRIENTES"/>
    <s v="2.4.9 - TRANSFERENCIAS CORRIENTES A OTRAS INSTITUCIONES PÚBLICAS"/>
    <s v="N"/>
    <s v="00 - N/A"/>
    <s v="20 - FONDOS CON DESTINO ESPECÍFICO"/>
    <s v="99 - MULTIPROVINCIAL"/>
    <s v="(blank)"/>
    <n v="137633874"/>
    <n v="32526627.259999998"/>
  </r>
  <r>
    <s v="2026"/>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blank)"/>
    <n v="95856888"/>
    <n v="11903981.300000001"/>
  </r>
  <r>
    <s v="2026"/>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99 - MULTIPROVINCIAL"/>
    <s v="(blank)"/>
    <n v="2900000"/>
    <n v="0"/>
  </r>
  <r>
    <s v="2026"/>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99 - MULTIPROVINCIAL"/>
    <s v="(blank)"/>
    <n v="299433082"/>
    <n v="61378515"/>
  </r>
  <r>
    <s v="2026"/>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99 - MULTIPROVINCIAL"/>
    <s v="(blank)"/>
    <n v="2475309"/>
    <n v="1237654"/>
  </r>
  <r>
    <s v="2026"/>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99 - MULTIPROVINCIAL"/>
    <s v="(blank)"/>
    <n v="212609688"/>
    <n v="28887569.289999999"/>
  </r>
  <r>
    <s v="2026"/>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99 - MULTIPROVINCIAL"/>
    <s v="(blank)"/>
    <n v="584356474"/>
    <n v="103636507.74999999"/>
  </r>
  <r>
    <s v="2026"/>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99 - MULTIPROVINCIAL"/>
    <s v="(blank)"/>
    <n v="12000000"/>
    <n v="0"/>
  </r>
  <r>
    <s v="2026"/>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99 - MULTIPROVINCIAL"/>
    <s v="(blank)"/>
    <n v="234683132"/>
    <n v="34906159.260000005"/>
  </r>
  <r>
    <s v="2026"/>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SOCIEDADES PÚBLICAS NO FINANCIERAS"/>
    <s v="N"/>
    <s v="00 - N/A"/>
    <s v="10 - FONDO GENERAL"/>
    <s v="99 - MULTIPROVINCIAL"/>
    <s v="(blank)"/>
    <n v="169657636"/>
    <n v="39816781.5"/>
  </r>
  <r>
    <s v="2026"/>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99 - MULTIPROVINCIAL"/>
    <s v="(blank)"/>
    <n v="1375000"/>
    <n v="0"/>
  </r>
  <r>
    <s v="2026"/>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99 - MULTIPROVINCIAL"/>
    <s v="(blank)"/>
    <n v="344000"/>
    <n v="0"/>
  </r>
  <r>
    <s v="2026"/>
    <x v="0"/>
    <x v="0"/>
    <x v="0"/>
    <x v="4"/>
    <s v="2 - Poder Ejecutivo"/>
    <s v="0216 - MINISTERIO DE CULTURA"/>
    <s v="0006 - DIRECCIÓN GENERAL DE MUSEOS"/>
    <s v="4 - SERVICIOS SOCIALES"/>
    <s v="4.3 - Actividades deportivas, recreativas, culturales y religiosas"/>
    <s v="4.3.03 - Servicios culturales"/>
    <s v="2.4 - TRANSFERENCIAS CORRIENTES"/>
    <s v="2.4.7 - TRANSFERENCIAS CORRIENTES AL SECTOR EXTERNO"/>
    <s v="N"/>
    <s v="00 - N/A"/>
    <s v="20 - FONDOS CON DESTINO ESPECÍFICO"/>
    <s v="99 - MULTIPROVINCIAL"/>
    <s v="(blank)"/>
    <n v="0"/>
    <n v="0"/>
  </r>
  <r>
    <s v="2026"/>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99 - MULTIPROVINCIAL"/>
    <s v="(blank)"/>
    <n v="203341870"/>
    <n v="20228205.579999998"/>
  </r>
  <r>
    <s v="2026"/>
    <x v="0"/>
    <x v="0"/>
    <x v="0"/>
    <x v="4"/>
    <s v="2 - Poder Ejecutivo"/>
    <s v="0217 - MINISTERIO DE LA JUVENTUD"/>
    <s v="0001 - MINISTERIO DE LA JUVENTUD"/>
    <s v="4 - SERVICIOS SOCIALES"/>
    <s v="4.6 - Equidad de género"/>
    <s v="4.6.03 - Acciones para una cultura de igualdad de género."/>
    <s v="2.4 - TRANSFERENCIAS CORRIENTES"/>
    <s v="2.4.1 - TRANSFERENCIAS CORRIENTES AL SECTOR PRIVADO"/>
    <s v="N"/>
    <s v="00 - N/A"/>
    <s v="10 - FONDO GENERAL"/>
    <s v="99 - MULTIPROVINCIAL"/>
    <s v="(blank)"/>
    <n v="500000"/>
    <n v="550000"/>
  </r>
  <r>
    <s v="2026"/>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99 - MULTIPROVINCIAL"/>
    <s v="(blank)"/>
    <n v="306985449"/>
    <n v="79801647.959999993"/>
  </r>
  <r>
    <s v="2026"/>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99 - MULTIPROVINCIAL"/>
    <s v="(blank)"/>
    <n v="2875536383"/>
    <n v="429530521.89999998"/>
  </r>
  <r>
    <s v="2026"/>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99 - MULTIPROVINCIAL"/>
    <s v="(blank)"/>
    <n v="178885000"/>
    <n v="25125833.279999997"/>
  </r>
  <r>
    <s v="2026"/>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99 - MULTIPROVINCIAL"/>
    <s v="(blank)"/>
    <n v="50000000"/>
    <n v="13031750"/>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99 - MULTIPROVINCIAL"/>
    <s v="(blank)"/>
    <n v="166700000"/>
    <n v="43452375.010000005"/>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99 - MULTIPROVINCIAL"/>
    <s v="(blank)"/>
    <n v="159100000"/>
    <n v="41927499.990000002"/>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99 - MULTIPROVINCIAL"/>
    <s v="(blank)"/>
    <n v="21670500"/>
    <n v="8226713.75"/>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99 - MULTIPROVINCIAL"/>
    <s v="(blank)"/>
    <n v="0"/>
    <n v="10219000"/>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99 - MULTIPROVINCIAL"/>
    <s v="(blank)"/>
    <n v="121500000"/>
    <n v="31928111.75"/>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99 - MULTIPROVINCIAL"/>
    <s v="(blank)"/>
    <n v="351931723"/>
    <n v="85566678"/>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99 - MULTIPROVINCIAL"/>
    <s v="(blank)"/>
    <n v="2788995002"/>
    <n v="103451015.89000002"/>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99 - MULTIPROVINCIAL"/>
    <s v="(blank)"/>
    <n v="15625966539"/>
    <n v="2531411506.5900002"/>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99 - MULTIPROVINCIAL"/>
    <s v="(blank)"/>
    <n v="680727278"/>
    <n v="147360746.88999999"/>
  </r>
  <r>
    <s v="2026"/>
    <x v="0"/>
    <x v="0"/>
    <x v="0"/>
    <x v="4"/>
    <s v="2 - Poder Ejecutivo"/>
    <s v="0219 - MINISTERIO DE EDUCACIÓN SUPERIOR CIENCIA Y TECNOLOGÍA"/>
    <s v="0002 - INSTITUTO TECNOLÓGICO DE LAS AMÉRICAS"/>
    <s v="4 - SERVICIOS SOCIALES"/>
    <s v="4.4 - Educación"/>
    <s v="4.4.04 - Educación superior"/>
    <s v="2.4 - TRANSFERENCIAS CORRIENTES"/>
    <s v="2.4.1 - TRANSFERENCIAS CORRIENTES AL SECTOR PRIVADO"/>
    <s v="N"/>
    <s v="00 - N/A"/>
    <s v="10 - FONDO GENERAL"/>
    <s v="99 - MULTIPROVINCIAL"/>
    <s v="(blank)"/>
    <n v="2650000"/>
    <n v="0"/>
  </r>
  <r>
    <s v="2026"/>
    <x v="0"/>
    <x v="0"/>
    <x v="0"/>
    <x v="4"/>
    <s v="2 - Poder Ejecutivo"/>
    <s v="0219 - MINISTERIO DE EDUCACIÓN SUPERIOR CIENCIA Y TECNOLOGÍA"/>
    <s v="0002 - INSTITUTO TECNOLÓGICO DE LAS AMÉRICAS"/>
    <s v="4 - SERVICIOS SOCIALES"/>
    <s v="4.4 - Educación"/>
    <s v="4.4.04 - Educación superior"/>
    <s v="2.4 - TRANSFERENCIAS CORRIENTES"/>
    <s v="2.4.1 - TRANSFERENCIAS CORRIENTES AL SECTOR PRIVADO"/>
    <s v="N"/>
    <s v="00 - N/A"/>
    <s v="20 - FONDOS CON DESTINO ESPECÍFICO"/>
    <s v="99 - MULTIPROVINCIAL"/>
    <s v="(blank)"/>
    <n v="2000000"/>
    <n v="0"/>
  </r>
  <r>
    <s v="2026"/>
    <x v="0"/>
    <x v="0"/>
    <x v="0"/>
    <x v="4"/>
    <s v="2 - Poder Ejecutivo"/>
    <s v="0219 - MINISTERIO DE EDUCACIÓN SUPERIOR CIENCIA Y TECNOLOGÍA"/>
    <s v="0002 - INSTITUTO TECNOLÓGICO DE LAS AMÉRICAS"/>
    <s v="4 - SERVICIOS SOCIALES"/>
    <s v="4.4 - Educación"/>
    <s v="4.4.04 - Educación superior"/>
    <s v="2.4 - TRANSFERENCIAS CORRIENTES"/>
    <s v="2.4.7 - TRANSFERENCIAS CORRIENTES AL SECTOR EXTERNO"/>
    <s v="N"/>
    <s v="00 - N/A"/>
    <s v="10 - FONDO GENERAL"/>
    <s v="99 - MULTIPROVINCIAL"/>
    <s v="(blank)"/>
    <n v="350000"/>
    <n v="0"/>
  </r>
  <r>
    <s v="2026"/>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99 - MULTIPROVINCIAL"/>
    <s v="(blank)"/>
    <n v="0"/>
    <n v="105000"/>
  </r>
  <r>
    <s v="2026"/>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20 - FONDOS CON DESTINO ESPECÍFICO"/>
    <s v="99 - MULTIPROVINCIAL"/>
    <s v="(blank)"/>
    <n v="0"/>
    <n v="0"/>
  </r>
  <r>
    <s v="2026"/>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10 - FONDO GENERAL"/>
    <s v="99 - MULTIPROVINCIAL"/>
    <s v="(blank)"/>
    <n v="0"/>
    <n v="0"/>
  </r>
  <r>
    <s v="2026"/>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16000000"/>
    <n v="420000"/>
  </r>
  <r>
    <s v="2026"/>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blank)"/>
    <n v="1500000"/>
    <n v="1160125.47"/>
  </r>
  <r>
    <s v="2026"/>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blank)"/>
    <n v="100000"/>
    <n v="0"/>
  </r>
  <r>
    <s v="2026"/>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99 - MULTIPROVINCIAL"/>
    <s v="(blank)"/>
    <n v="63338367"/>
    <n v="0"/>
  </r>
  <r>
    <s v="2026"/>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99 - MULTIPROVINCIAL"/>
    <s v="(blank)"/>
    <n v="55000000"/>
    <n v="55000000"/>
  </r>
  <r>
    <s v="2026"/>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99 - MULTIPROVINCIAL"/>
    <s v="(blank)"/>
    <n v="1400000"/>
    <n v="560592.36"/>
  </r>
  <r>
    <s v="2026"/>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99 - MULTIPROVINCIAL"/>
    <s v="(blank)"/>
    <n v="38100000"/>
    <n v="52919117.520000003"/>
  </r>
  <r>
    <s v="2026"/>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99 - MULTIPROVINCIAL"/>
    <s v="(blank)"/>
    <n v="80000000"/>
    <n v="12307692.300000001"/>
  </r>
  <r>
    <s v="2026"/>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99 - MULTIPROVINCIAL"/>
    <s v="(blank)"/>
    <n v="500000000"/>
    <n v="41666666.659999996"/>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99 - MULTIPROVINCIAL"/>
    <s v="(blank)"/>
    <n v="62693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99 - MULTIPROVINCIAL"/>
    <s v="(blank)"/>
    <n v="2185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99 - MULTIPROVINCIAL"/>
    <s v="(blank)"/>
    <n v="5000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99 - MULTIPROVINCIAL"/>
    <s v="(blank)"/>
    <n v="100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99 - MULTIPROVINCIAL"/>
    <s v="(blank)"/>
    <n v="100000"/>
    <n v="0"/>
  </r>
  <r>
    <s v="2026"/>
    <x v="0"/>
    <x v="0"/>
    <x v="0"/>
    <x v="4"/>
    <s v="2 - Poder Ejecutivo"/>
    <s v="0224 - MINISTERIO DE JUSTICIA"/>
    <s v="0001 - MINISTERIO DE JUSTICIA"/>
    <s v="1 - SERVICIOS  GENERALES"/>
    <s v="1.4 - Justicia, orden público y seguridad"/>
    <s v="1.4.04 - Prisiones"/>
    <s v="2.4 - TRANSFERENCIAS CORRIENTES"/>
    <s v="2.4.2 - TRANSFERENCIAS CORRIENTES AL  GOBIERNO GENERAL NACIONAL"/>
    <s v="N"/>
    <s v="00 - N/A"/>
    <s v="10 - FONDO GENERAL"/>
    <s v="99 - MULTIPROVINCIAL"/>
    <s v="(blank)"/>
    <n v="2232200180"/>
    <n v="558050045"/>
  </r>
  <r>
    <s v="2026"/>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99 - MULTIPROVINCIAL"/>
    <s v="(blank)"/>
    <n v="38292902870"/>
    <n v="6400000000"/>
  </r>
  <r>
    <s v="2026"/>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SOCIEDADES PÚBLICAS NO FINANCIERAS"/>
    <s v="N"/>
    <s v="00 - N/A"/>
    <s v="10 - FONDO GENERAL"/>
    <s v="99 - MULTIPROVINCIAL"/>
    <s v="(blank)"/>
    <n v="63862500000"/>
    <n v="17160768125"/>
  </r>
  <r>
    <s v="2026"/>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SOCIEDADES PÚBLICAS NO FINANCIERAS"/>
    <s v="N"/>
    <s v="00 - N/A"/>
    <s v="60 - CREDITO EXTERNO"/>
    <s v="99 - MULTIPROVINCIAL"/>
    <s v="(blank)"/>
    <n v="21287500000"/>
    <n v="0"/>
  </r>
  <r>
    <s v="2026"/>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blank)"/>
    <n v="2340507667"/>
    <n v="576209288"/>
  </r>
  <r>
    <s v="2026"/>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99 - MULTIPROVINCIAL"/>
    <s v="(blank)"/>
    <n v="725496"/>
    <n v="156375"/>
  </r>
  <r>
    <s v="2026"/>
    <x v="0"/>
    <x v="0"/>
    <x v="0"/>
    <x v="4"/>
    <s v="3 - Poder Judicial"/>
    <s v="0301 - PODER JUDICIAL"/>
    <s v="0001 - CONSEJO DEL PODER JUDICIAL"/>
    <s v="4 - SERVICIOS SOCIALES"/>
    <s v="4.5 - Protección social"/>
    <s v="4.5.10 - Asistencia social"/>
    <s v="2.4 - TRANSFERENCIAS CORRIENTES"/>
    <s v="2.4.1 - TRANSFERENCIAS CORRIENTES AL SECTOR PRIVADO"/>
    <s v="N"/>
    <s v="00 - N/A"/>
    <s v="10 - FONDO GENERAL"/>
    <s v="99 - MULTIPROVINCIAL"/>
    <s v="(blank)"/>
    <n v="300000"/>
    <n v="24999"/>
  </r>
  <r>
    <s v="2026"/>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99 - MULTIPROVINCIAL"/>
    <s v="(blank)"/>
    <n v="1621350200"/>
    <n v="405337548"/>
  </r>
  <r>
    <s v="2026"/>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99 - MULTIPROVINCIAL"/>
    <s v="(blank)"/>
    <n v="2869200"/>
    <n v="717300"/>
  </r>
  <r>
    <s v="2026"/>
    <x v="0"/>
    <x v="0"/>
    <x v="0"/>
    <x v="4"/>
    <s v="5 - Cámara de Cuentas de la República Dominicana"/>
    <s v="0402 - CÁMARA DE CUENTAS"/>
    <s v="0001 - CAMARA DE CUENTAS DE LA REPUBLICA DOMINICAN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1814353"/>
    <n v="250000"/>
  </r>
  <r>
    <s v="2026"/>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99 - MULTIPROVINCIAL"/>
    <s v="(blank)"/>
    <n v="975000"/>
    <n v="447570"/>
  </r>
  <r>
    <s v="2026"/>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99 - MULTIPROVINCIAL"/>
    <s v="(blank)"/>
    <n v="1394800"/>
    <n v="0"/>
  </r>
  <r>
    <s v="2026"/>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99 - MULTIPROVINCIAL"/>
    <s v="(blank)"/>
    <n v="4400000"/>
    <n v="1099998"/>
  </r>
  <r>
    <s v="2026"/>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99 - MULTIPROVINCIAL"/>
    <s v="(blank)"/>
    <n v="590000"/>
    <n v="147501"/>
  </r>
  <r>
    <s v="2026"/>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99 - MULTIPROVINCIAL"/>
    <s v="(blank)"/>
    <n v="114600"/>
    <n v="0"/>
  </r>
  <r>
    <s v="2026"/>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99 - MULTIPROVINCIAL"/>
    <s v="(blank)"/>
    <n v="3400000"/>
    <n v="6884000"/>
  </r>
  <r>
    <s v="2026"/>
    <x v="0"/>
    <x v="0"/>
    <x v="0"/>
    <x v="4"/>
    <s v="8 - Tribunal Superior Electoral (TSE)"/>
    <s v="0405 - TRIBUNAL SUPERIOR  ELECTORAL ( TSE)"/>
    <s v="0001 - TRIBUNAL SUPERIOR  ELECTORAL TSE"/>
    <s v="1 - SERVICIOS  GENERALES"/>
    <s v="1.2 - Relaciones internacionales"/>
    <s v="1.2.02 - Relaciones internacionales desde oficinas en el exterior"/>
    <s v="2.4 - TRANSFERENCIAS CORRIENTES"/>
    <s v="2.4.1 - TRANSFERENCIAS CORRIENTES AL SECTOR PRIVADO"/>
    <s v="N"/>
    <s v="00 - N/A"/>
    <s v="10 - FONDO GENERAL"/>
    <s v="99 - MULTIPROVINCIAL"/>
    <s v="(blank)"/>
    <n v="399963"/>
    <n v="99660.5"/>
  </r>
  <r>
    <s v="2026"/>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99 - MULTIPROVINCIAL"/>
    <s v="(blank)"/>
    <n v="1000000"/>
    <n v="397330.24000000005"/>
  </r>
  <r>
    <s v="2026"/>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2 - TRANSFERENCIAS CORRIENTES AL  GOBIERNO GENERAL NACIONAL"/>
    <s v="N"/>
    <s v="00 - N/A"/>
    <s v="10 - FONDO GENERAL"/>
    <s v="99 - MULTIPROVINCIAL"/>
    <s v="(blank)"/>
    <n v="500000"/>
    <n v="141666.66999999998"/>
  </r>
  <r>
    <s v="2026"/>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99 - MULTIPROVINCIAL"/>
    <s v="(blank)"/>
    <n v="0"/>
    <n v="123161.59999999999"/>
  </r>
  <r>
    <s v="2026"/>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99 - MULTIPROVINCIAL"/>
    <s v="(blank)"/>
    <n v="300000"/>
    <n v="58000"/>
  </r>
  <r>
    <s v="2026"/>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blank)"/>
    <n v="0"/>
    <n v="0"/>
  </r>
  <r>
    <s v="2026"/>
    <x v="0"/>
    <x v="0"/>
    <x v="0"/>
    <x v="5"/>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2000000"/>
    <n v="0"/>
  </r>
  <r>
    <s v="2026"/>
    <x v="0"/>
    <x v="0"/>
    <x v="0"/>
    <x v="5"/>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99 - MULTIPROVINCIAL"/>
    <s v="(blank)"/>
    <n v="0"/>
    <n v="0"/>
  </r>
  <r>
    <s v="2026"/>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99 - MULTIPROVINCIAL"/>
    <s v="(blank)"/>
    <n v="5000000"/>
    <n v="1421678.48"/>
  </r>
  <r>
    <s v="2026"/>
    <x v="0"/>
    <x v="0"/>
    <x v="0"/>
    <x v="5"/>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99 - MULTIPROVINCIAL"/>
    <s v="(blank)"/>
    <n v="0"/>
    <n v="0"/>
  </r>
  <r>
    <s v="2026"/>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99 - MULTIPROVINCIAL"/>
    <s v="(blank)"/>
    <n v="10000000"/>
    <n v="0"/>
  </r>
  <r>
    <s v="2026"/>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blank)"/>
    <n v="16815178"/>
    <n v="0"/>
  </r>
  <r>
    <s v="2026"/>
    <x v="0"/>
    <x v="0"/>
    <x v="0"/>
    <x v="5"/>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blank)"/>
    <n v="26148750"/>
    <n v="0"/>
  </r>
  <r>
    <s v="2026"/>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99 - MULTIPROVINCIAL"/>
    <s v="(blank)"/>
    <n v="1000000"/>
    <n v="250000"/>
  </r>
  <r>
    <s v="2026"/>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99 - MULTIPROVINCIAL"/>
    <s v="(blank)"/>
    <n v="14033800"/>
    <n v="0"/>
  </r>
  <r>
    <s v="2026"/>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blank)"/>
    <n v="123270580"/>
    <n v="4782208.25"/>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2 - PUBLICIDAD, IMPRESIÓN Y ENCUADERNACIÓN"/>
    <s v="S"/>
    <s v="00 - N/A"/>
    <s v="70 - DONACION EXTERNA"/>
    <s v="99 - MULTIPROVINCIAL"/>
    <s v="(blank)"/>
    <n v="516858"/>
    <n v="0"/>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5 - ALQUILERES Y RENTAS"/>
    <s v="S"/>
    <s v="00 - N/A"/>
    <s v="70 - DONACION EXTERNA"/>
    <s v="99 - MULTIPROVINCIAL"/>
    <s v="(blank)"/>
    <n v="602300"/>
    <n v="0"/>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8 - OTROS SERVICIOS NO INCLUIDOS EN CONCEPTOS ANTERIORES"/>
    <s v="S"/>
    <s v="00 - N/A"/>
    <s v="70 - DONACION EXTERNA"/>
    <s v="99 - MULTIPROVINCIAL"/>
    <s v="(blank)"/>
    <n v="18364383"/>
    <n v="0"/>
  </r>
  <r>
    <s v="2026"/>
    <x v="0"/>
    <x v="0"/>
    <x v="1"/>
    <x v="6"/>
    <s v="2 - Poder Ejecutivo"/>
    <s v="0201 - PRESIDENCIA DE LA REPÚBLICA"/>
    <s v="0001 - GABINETE SOCIAL DE LA PRESIDENCIA"/>
    <s v="3 - PROTECCIÓN DEL MEDIO AMBIENTE"/>
    <s v="3.3 - Cambio Climático"/>
    <s v="3.3.06 - Respuesta y recuperación de desastres climáticos"/>
    <s v="2.3 - MATERIALES Y SUMINISTROS"/>
    <s v="2.3.9 - PRODUCTOS Y ÚTILES VARIOS"/>
    <s v="S"/>
    <s v="00 - N/A"/>
    <s v="70 - DONACION EXTERNA"/>
    <s v="99 - MULTIPROVINCIAL"/>
    <s v="(blank)"/>
    <n v="6023000"/>
    <n v="0"/>
  </r>
  <r>
    <s v="2026"/>
    <x v="0"/>
    <x v="0"/>
    <x v="1"/>
    <x v="6"/>
    <s v="2 - Poder Ejecutivo"/>
    <s v="0201 - PRESIDENCIA DE LA REPÚBLICA"/>
    <s v="0001 - GABINETE SOCIAL DE LA PRESIDENCIA"/>
    <s v="4 - SERVICIOS SOCIALES"/>
    <s v="4.5 - Protección social"/>
    <s v="4.5.09 - Juventud"/>
    <s v="2.7 - OBRAS"/>
    <s v="2.7.2 - INFRAESTRUCTURA"/>
    <s v="N"/>
    <s v="00 - N/A"/>
    <s v="10 - FONDO GENERAL"/>
    <s v="99 - MULTIPROVINCIAL"/>
    <s v="(blank)"/>
    <n v="30000"/>
    <n v="0"/>
  </r>
  <r>
    <s v="2026"/>
    <x v="0"/>
    <x v="0"/>
    <x v="1"/>
    <x v="6"/>
    <s v="2 - Poder Ejecutivo"/>
    <s v="0201 - PRESIDENCIA DE LA REPÚBLICA"/>
    <s v="0001 - GABINETE SOCIAL DE LA PRESIDENCIA"/>
    <s v="4 - SERVICIOS SOCIALES"/>
    <s v="4.6 - Equidad de género"/>
    <s v="4.6.01 - Acciones focalizada en mujeres"/>
    <s v="2.7 - OBRAS"/>
    <s v="2.7.2 - INFRAESTRUCTURA"/>
    <s v="N"/>
    <s v="00 - N/A"/>
    <s v="10 - FONDO GENERAL"/>
    <s v="32 - SANTO DOMINGO"/>
    <s v="(blank)"/>
    <n v="9000"/>
    <n v="0"/>
  </r>
  <r>
    <s v="2026"/>
    <x v="0"/>
    <x v="0"/>
    <x v="1"/>
    <x v="6"/>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S"/>
    <s v="00 - N/A"/>
    <s v="70 - DONACION EXTERNA"/>
    <s v="16 - PEDERNALES"/>
    <s v="(blank)"/>
    <n v="2808030"/>
    <n v="0"/>
  </r>
  <r>
    <s v="2026"/>
    <x v="0"/>
    <x v="0"/>
    <x v="1"/>
    <x v="6"/>
    <s v="2 - Poder Ejecutivo"/>
    <s v="0201 - PRESIDENCIA DE LA REPÚBLICA"/>
    <s v="0001 - MINISTERIO DE LA PRESIDENCIA"/>
    <s v="2 - SERVICIOS ECONÓMICOS"/>
    <s v="2.6 - Transporte"/>
    <s v="2.6.01 - Transporte por carretera"/>
    <s v="2.2 - CONTRATACIÓN DE SERVICIOS"/>
    <s v="2.2.8 - OTROS SERVICIOS NO INCLUIDOS EN CONCEPTOS ANTERIORES"/>
    <s v="S"/>
    <s v="03 - RECONSTRUCCIÓN DE LA CARRETERA ANAMÁ-HATILLO, MUNICIPIO HATO MAYOR, PROVINCIA HATO MAYOR"/>
    <s v="60 - CREDITO EXTERNO"/>
    <s v="30 - HATO MAYOR"/>
    <n v="17023"/>
    <n v="5103798"/>
    <n v="0"/>
  </r>
  <r>
    <s v="2026"/>
    <x v="0"/>
    <x v="0"/>
    <x v="1"/>
    <x v="6"/>
    <s v="2 - Poder Ejecutivo"/>
    <s v="0201 - PRESIDENCIA DE LA REPÚBLICA"/>
    <s v="0001 - MINISTERIO DE LA PRESIDENCIA"/>
    <s v="2 - SERVICIOS ECONÓMICOS"/>
    <s v="2.6 - Transporte"/>
    <s v="2.6.01 - Transporte por carretera"/>
    <s v="2.7 - OBRAS"/>
    <s v="2.7.2 - INFRAESTRUCTURA"/>
    <s v="S"/>
    <s v="01 - RECONSTRUCCIÓN DEL CAMINO VECINAL LOS LANOS - EL NARANJO, MUNICIPIO CASTILLO, PROVINCIA DUARTE"/>
    <s v="60 - CREDITO EXTERNO"/>
    <s v="06 - DUARTE"/>
    <n v="16969"/>
    <n v="127829819"/>
    <n v="0"/>
  </r>
  <r>
    <s v="2026"/>
    <x v="0"/>
    <x v="0"/>
    <x v="1"/>
    <x v="6"/>
    <s v="2 - Poder Ejecutivo"/>
    <s v="0201 - PRESIDENCIA DE LA REPÚBLICA"/>
    <s v="0001 - MINISTERIO DE LA PRESIDENCIA"/>
    <s v="2 - SERVICIOS ECONÓMICOS"/>
    <s v="2.6 - Transporte"/>
    <s v="2.6.01 - Transporte por carretera"/>
    <s v="2.7 - OBRAS"/>
    <s v="2.7.2 - INFRAESTRUCTURA"/>
    <s v="S"/>
    <s v="02 - RECONSTRUCCIÓN DEL CAMINO VECINAL GUANITO - GUARAPITO - NARANJO DE CHINA, MUNICIPIO HIGÜEY, PROVINCIA LA ALTAGRACIA."/>
    <s v="60 - CREDITO EXTERNO"/>
    <s v="11 - LA ALTAGRACIA"/>
    <n v="16972"/>
    <n v="154326318"/>
    <n v="0"/>
  </r>
  <r>
    <s v="2026"/>
    <x v="0"/>
    <x v="0"/>
    <x v="1"/>
    <x v="6"/>
    <s v="2 - Poder Ejecutivo"/>
    <s v="0201 - PRESIDENCIA DE LA REPÚBLICA"/>
    <s v="0001 - MINISTERIO DE LA PRESIDENCIA"/>
    <s v="2 - SERVICIOS ECONÓMICOS"/>
    <s v="2.6 - Transporte"/>
    <s v="2.6.01 - Transporte por carretera"/>
    <s v="2.7 - OBRAS"/>
    <s v="2.7.2 - INFRAESTRUCTURA"/>
    <s v="S"/>
    <s v="03 - RECONSTRUCCIÓN DE LA CARRETERA ANAMÁ-HATILLO, MUNICIPIO HATO MAYOR, PROVINCIA HATO MAYOR"/>
    <s v="60 - CREDITO EXTERNO"/>
    <s v="30 - HATO MAYOR"/>
    <n v="17023"/>
    <n v="66171274"/>
    <n v="0"/>
  </r>
  <r>
    <s v="2026"/>
    <x v="0"/>
    <x v="0"/>
    <x v="1"/>
    <x v="6"/>
    <s v="2 - Poder Ejecutivo"/>
    <s v="0201 - PRESIDENCIA DE LA REPÚBLICA"/>
    <s v="0001 - MINISTERIO DE LA PRESIDENCIA"/>
    <s v="2 - SERVICIOS ECONÓMICOS"/>
    <s v="2.6 - Transporte"/>
    <s v="2.6.01 - Transporte por carretera"/>
    <s v="2.7 - OBRAS"/>
    <s v="2.7.2 - INFRAESTRUCTURA"/>
    <s v="S"/>
    <s v="04 - RECONSTRUCCIÓN DE CAMINO VECINAL LOS LLANOS - QUISQUEYA, PROVINCIA SAN PEDRO DE MACORÍS"/>
    <s v="60 - CREDITO EXTERNO"/>
    <s v="23 - SAN PEDRO DE MACORIS"/>
    <n v="17034"/>
    <n v="96421796"/>
    <n v="0"/>
  </r>
  <r>
    <s v="2026"/>
    <x v="0"/>
    <x v="0"/>
    <x v="1"/>
    <x v="6"/>
    <s v="2 - Poder Ejecutivo"/>
    <s v="0201 - PRESIDENCIA DE LA REPÚBLICA"/>
    <s v="0001 - MINISTERIO DE LA PRESIDENCIA"/>
    <s v="2 - SERVICIOS ECONÓMICOS"/>
    <s v="2.6 - Transporte"/>
    <s v="2.6.01 - Transporte por carretera"/>
    <s v="2.7 - OBRAS"/>
    <s v="2.7.2 - INFRAESTRUCTURA"/>
    <s v="S"/>
    <s v="05 - RECONSTRUCCIÓN DE CARRETERA LA PALOMA - LOS LLANOS, PROVINCIA SAN PEDRO DE MACORIS"/>
    <s v="60 - CREDITO EXTERNO"/>
    <s v="23 - SAN PEDRO DE MACORIS"/>
    <n v="17044"/>
    <n v="45999793"/>
    <n v="0"/>
  </r>
  <r>
    <s v="2026"/>
    <x v="0"/>
    <x v="0"/>
    <x v="1"/>
    <x v="6"/>
    <s v="2 - Poder Ejecutivo"/>
    <s v="0201 - PRESIDENCIA DE LA REPÚBLICA"/>
    <s v="0001 - MINISTERIO DE LA PRESIDENCIA"/>
    <s v="2 - SERVICIOS ECONÓMICOS"/>
    <s v="2.6 - Transporte"/>
    <s v="2.6.01 - Transporte por carretera"/>
    <s v="2.7 - OBRAS"/>
    <s v="2.7.2 - INFRAESTRUCTURA"/>
    <s v="S"/>
    <s v="06 - RECONSTRUCCIÓN CAMINO VECINAL CONSUELO-MONTECOCA, MUNICIPIO CONSUELO, PROVINCIA SAN PEDRO DE MACORIS"/>
    <s v="60 - CREDITO EXTERNO"/>
    <s v="23 - SAN PEDRO DE MACORIS"/>
    <n v="17045"/>
    <n v="83830216"/>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1 - SERVICIOS BÁSICOS"/>
    <s v="S"/>
    <s v="00 - N/A"/>
    <s v="60 - CREDITO EXTERNO"/>
    <s v="99 - MULTIPROVINCIAL"/>
    <s v="(blank)"/>
    <n v="20284"/>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2 - PUBLICIDAD, IMPRESIÓN Y ENCUADERNACIÓN"/>
    <s v="S"/>
    <s v="00 - N/A"/>
    <s v="60 - CREDITO EXTERNO"/>
    <s v="99 - MULTIPROVINCIAL"/>
    <s v="(blank)"/>
    <n v="2068174"/>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3 - VIÁTICOS"/>
    <s v="S"/>
    <s v="00 - N/A"/>
    <s v="60 - CREDITO EXTERNO"/>
    <s v="99 - MULTIPROVINCIAL"/>
    <s v="(blank)"/>
    <n v="3849422"/>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4 - TRANSPORTE Y ALMACENAJE"/>
    <s v="S"/>
    <s v="00 - N/A"/>
    <s v="60 - CREDITO EXTERNO"/>
    <s v="99 - MULTIPROVINCIAL"/>
    <s v="(blank)"/>
    <n v="2035600"/>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5 - ALQUILERES Y RENTAS"/>
    <s v="S"/>
    <s v="00 - N/A"/>
    <s v="60 - CREDITO EXTERNO"/>
    <s v="99 - MULTIPROVINCIAL"/>
    <s v="(blank)"/>
    <n v="1309576"/>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7 - SERVICIOS DE CONSERVACIÓN, REPARACIONES MENORES E INSTALACIONES TEMPORALES"/>
    <s v="S"/>
    <s v="00 - N/A"/>
    <s v="60 - CREDITO EXTERNO"/>
    <s v="99 - MULTIPROVINCIAL"/>
    <s v="(blank)"/>
    <n v="2398043"/>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8 - OTROS SERVICIOS NO INCLUIDOS EN CONCEPTOS ANTERIORES"/>
    <s v="S"/>
    <s v="00 - N/A"/>
    <s v="60 - CREDITO EXTERNO"/>
    <s v="99 - MULTIPROVINCIAL"/>
    <s v="(blank)"/>
    <n v="545123922"/>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9 - OTRAS CONTRATACIONES DE SERVICIOS"/>
    <s v="S"/>
    <s v="00 - N/A"/>
    <s v="60 - CREDITO EXTERNO"/>
    <s v="99 - MULTIPROVINCIAL"/>
    <s v="(blank)"/>
    <n v="1786609"/>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3 - PAPEL, CARTÓN E IMPRESOS"/>
    <s v="S"/>
    <s v="00 - N/A"/>
    <s v="60 - CREDITO EXTERNO"/>
    <s v="99 - MULTIPROVINCIAL"/>
    <s v="(blank)"/>
    <n v="51614"/>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5 - CUERO, CAUCHO Y PLÁSTICO"/>
    <s v="S"/>
    <s v="00 - N/A"/>
    <s v="60 - CREDITO EXTERNO"/>
    <s v="99 - MULTIPROVINCIAL"/>
    <s v="(blank)"/>
    <n v="185810"/>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7 - COMBUSTIBLES, LUBRICANTES, PRODUCTOS QUÍMICOS Y CONEXOS"/>
    <s v="S"/>
    <s v="00 - N/A"/>
    <s v="60 - CREDITO EXTERNO"/>
    <s v="99 - MULTIPROVINCIAL"/>
    <s v="(blank)"/>
    <n v="1787862"/>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9 - PRODUCTOS Y ÚTILES VARIOS"/>
    <s v="S"/>
    <s v="00 - N/A"/>
    <s v="60 - CREDITO EXTERNO"/>
    <s v="99 - MULTIPROVINCIAL"/>
    <s v="(blank)"/>
    <n v="2862854"/>
    <n v="0"/>
  </r>
  <r>
    <s v="2026"/>
    <x v="0"/>
    <x v="0"/>
    <x v="1"/>
    <x v="6"/>
    <s v="2 - Poder Ejecutivo"/>
    <s v="0201 - PRESIDENCIA DE LA REPÚBLICA"/>
    <s v="0001 - MINISTERIO DE LA PRESIDENCIA"/>
    <s v="4 - SERVICIOS SOCIALES"/>
    <s v="4.1 - Vivienda y servicios comunitarios"/>
    <s v="4.1.02 - Desarrollo comunitario"/>
    <s v="2.1 - REMUNERACIONES Y CONTRIBUCIONES"/>
    <s v="2.1.1 - REMUNERACIONES"/>
    <s v="S"/>
    <s v="00 - N/A"/>
    <s v="10 - FONDO GENERAL"/>
    <s v="99 - MULTIPROVINCIAL"/>
    <s v="(blank)"/>
    <n v="14943573"/>
    <n v="0"/>
  </r>
  <r>
    <s v="2026"/>
    <x v="0"/>
    <x v="0"/>
    <x v="1"/>
    <x v="6"/>
    <s v="2 - Poder Ejecutivo"/>
    <s v="0201 - PRESIDENCIA DE LA REPÚBLICA"/>
    <s v="0001 - MINISTERIO DE LA PRESIDENCIA"/>
    <s v="4 - SERVICIOS SOCIALES"/>
    <s v="4.1 - Vivienda y servicios comunitarios"/>
    <s v="4.1.02 - Desarrollo comunitario"/>
    <s v="2.1 - REMUNERACIONES Y CONTRIBUCIONES"/>
    <s v="2.1.1 - REMUNERACIONES"/>
    <s v="S"/>
    <s v="00 - N/A"/>
    <s v="60 - CREDITO EXTERNO"/>
    <s v="99 - MULTIPROVINCIAL"/>
    <s v="(blank)"/>
    <n v="34414953"/>
    <n v="0"/>
  </r>
  <r>
    <s v="2026"/>
    <x v="0"/>
    <x v="0"/>
    <x v="1"/>
    <x v="6"/>
    <s v="2 - Poder Ejecutivo"/>
    <s v="0201 - PRESIDENCIA DE LA REPÚBLICA"/>
    <s v="0001 - MINISTERIO DE LA PRESIDENCIA"/>
    <s v="4 - SERVICIOS SOCIALES"/>
    <s v="4.1 - Vivienda y servicios comunitarios"/>
    <s v="4.1.02 - Desarrollo comunitario"/>
    <s v="2.1 - REMUNERACIONES Y CONTRIBUCIONES"/>
    <s v="2.1.5 - CONTRIBUCIONES A LA SEGURIDAD SOCIAL"/>
    <s v="S"/>
    <s v="00 - N/A"/>
    <s v="10 - FONDO GENERAL"/>
    <s v="99 - MULTIPROVINCIAL"/>
    <s v="(blank)"/>
    <n v="4114514"/>
    <n v="0"/>
  </r>
  <r>
    <s v="2026"/>
    <x v="0"/>
    <x v="0"/>
    <x v="1"/>
    <x v="6"/>
    <s v="2 - Poder Ejecutivo"/>
    <s v="0201 - PRESIDENCIA DE LA REPÚBLICA"/>
    <s v="0001 - MINISTERIO DE LA PRESIDENCIA"/>
    <s v="4 - SERVICIOS SOCIALES"/>
    <s v="4.1 - Vivienda y servicios comunitarios"/>
    <s v="4.1.02 - Desarrollo comunitario"/>
    <s v="2.2 - CONTRATACIÓN DE SERVICIOS"/>
    <s v="2.2.1 - SERVICIOS BÁSICOS"/>
    <s v="S"/>
    <s v="00 - N/A"/>
    <s v="10 - FONDO GENERAL"/>
    <s v="99 - MULTIPROVINCIAL"/>
    <s v="(blank)"/>
    <n v="0"/>
    <n v="0"/>
  </r>
  <r>
    <s v="2026"/>
    <x v="0"/>
    <x v="0"/>
    <x v="1"/>
    <x v="6"/>
    <s v="2 - Poder Ejecutivo"/>
    <s v="0201 - PRESIDENCIA DE LA REPÚBLICA"/>
    <s v="0001 - MINISTERIO DE LA PRESIDENCIA"/>
    <s v="4 - SERVICIOS SOCIALES"/>
    <s v="4.1 - Vivienda y servicios comunitarios"/>
    <s v="4.1.02 - Desarrollo comunitario"/>
    <s v="2.2 - CONTRATACIÓN DE SERVICIOS"/>
    <s v="2.2.2 - PUBLICIDAD, IMPRESIÓN Y ENCUADERNACIÓN"/>
    <s v="S"/>
    <s v="00 - N/A"/>
    <s v="10 - FONDO GENERAL"/>
    <s v="99 - MULTIPROVINCIAL"/>
    <s v="(blank)"/>
    <n v="0"/>
    <n v="0"/>
  </r>
  <r>
    <s v="2026"/>
    <x v="0"/>
    <x v="0"/>
    <x v="1"/>
    <x v="6"/>
    <s v="2 - Poder Ejecutivo"/>
    <s v="0201 - PRESIDENCIA DE LA REPÚBLICA"/>
    <s v="0001 - MINISTERIO DE LA PRESIDENCIA"/>
    <s v="4 - SERVICIOS SOCIALES"/>
    <s v="4.1 - Vivienda y servicios comunitarios"/>
    <s v="4.1.02 - Desarrollo comunitario"/>
    <s v="2.2 - CONTRATACIÓN DE SERVICIOS"/>
    <s v="2.2.3 - VIÁTICOS"/>
    <s v="S"/>
    <s v="00 - N/A"/>
    <s v="10 - FONDO GENERAL"/>
    <s v="99 - MULTIPROVINCIAL"/>
    <s v="(blank)"/>
    <n v="2550000"/>
    <n v="0"/>
  </r>
  <r>
    <s v="2026"/>
    <x v="0"/>
    <x v="0"/>
    <x v="1"/>
    <x v="6"/>
    <s v="2 - Poder Ejecutivo"/>
    <s v="0201 - PRESIDENCIA DE LA REPÚBLICA"/>
    <s v="0001 - MINISTERIO DE LA PRESIDENCIA"/>
    <s v="4 - SERVICIOS SOCIALES"/>
    <s v="4.1 - Vivienda y servicios comunitarios"/>
    <s v="4.1.02 - Desarrollo comunitario"/>
    <s v="2.2 - CONTRATACIÓN DE SERVICIOS"/>
    <s v="2.2.4 - TRANSPORTE Y ALMACENAJE"/>
    <s v="S"/>
    <s v="00 - N/A"/>
    <s v="10 - FONDO GENERAL"/>
    <s v="99 - MULTIPROVINCIAL"/>
    <s v="(blank)"/>
    <n v="0"/>
    <n v="0"/>
  </r>
  <r>
    <s v="2026"/>
    <x v="0"/>
    <x v="0"/>
    <x v="1"/>
    <x v="6"/>
    <s v="2 - Poder Ejecutivo"/>
    <s v="0201 - PRESIDENCIA DE LA REPÚBLICA"/>
    <s v="0001 - MINISTERIO DE LA PRESIDENCIA"/>
    <s v="4 - SERVICIOS SOCIALES"/>
    <s v="4.1 - Vivienda y servicios comunitarios"/>
    <s v="4.1.02 - Desarrollo comunitario"/>
    <s v="2.2 - CONTRATACIÓN DE SERVICIOS"/>
    <s v="2.2.5 - ALQUILERES Y RENTAS"/>
    <s v="S"/>
    <s v="00 - N/A"/>
    <s v="10 - FONDO GENERAL"/>
    <s v="99 - MULTIPROVINCIAL"/>
    <s v="(blank)"/>
    <n v="0"/>
    <n v="0"/>
  </r>
  <r>
    <s v="2026"/>
    <x v="0"/>
    <x v="0"/>
    <x v="1"/>
    <x v="6"/>
    <s v="2 - Poder Ejecutivo"/>
    <s v="0201 - PRESIDENCIA DE LA REPÚBLICA"/>
    <s v="0001 - MINISTERIO DE LA PRESIDENCIA"/>
    <s v="4 - SERVICIOS SOCIALES"/>
    <s v="4.1 - Vivienda y servicios comunitarios"/>
    <s v="4.1.02 - Desarrollo comunitario"/>
    <s v="2.2 - CONTRATACIÓN DE SERVICIOS"/>
    <s v="2.2.6 - SEGUROS"/>
    <s v="S"/>
    <s v="00 - N/A"/>
    <s v="10 - FONDO GENERAL"/>
    <s v="99 - MULTIPROVINCIAL"/>
    <s v="(blank)"/>
    <n v="0"/>
    <n v="0"/>
  </r>
  <r>
    <s v="2026"/>
    <x v="0"/>
    <x v="0"/>
    <x v="1"/>
    <x v="6"/>
    <s v="2 - Poder Ejecutivo"/>
    <s v="0201 - PRESIDENCIA DE LA REPÚBLICA"/>
    <s v="0001 - MINISTERIO DE LA PRESIDENCIA"/>
    <s v="4 - SERVICIOS SOCIALES"/>
    <s v="4.1 - Vivienda y servicios comunitarios"/>
    <s v="4.1.02 - Desarrollo comunitario"/>
    <s v="2.2 - CONTRATACIÓN DE SERVICIOS"/>
    <s v="2.2.7 - SERVICIOS DE CONSERVACIÓN, REPARACIONES MENORES E INSTALACIONES TEMPORALES"/>
    <s v="S"/>
    <s v="00 - N/A"/>
    <s v="10 - FONDO GENERAL"/>
    <s v="99 - MULTIPROVINCIAL"/>
    <s v="(blank)"/>
    <n v="564045"/>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10 - FONDO GENERAL"/>
    <s v="99 - MULTIPROVINCIAL"/>
    <s v="(blank)"/>
    <n v="89003228"/>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60 - CREDITO EXTERNO"/>
    <s v="99 - MULTIPROVINCIAL"/>
    <s v="(blank)"/>
    <n v="153104462"/>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70 - DONACION EXTERNA"/>
    <s v="99 - MULTIPROVINCIAL"/>
    <s v="(blank)"/>
    <n v="4693030"/>
    <n v="0"/>
  </r>
  <r>
    <s v="2026"/>
    <x v="0"/>
    <x v="0"/>
    <x v="1"/>
    <x v="6"/>
    <s v="2 - Poder Ejecutivo"/>
    <s v="0201 - PRESIDENCIA DE LA REPÚBLICA"/>
    <s v="0001 - MINISTERIO DE LA PRESIDENCIA"/>
    <s v="4 - SERVICIOS SOCIALES"/>
    <s v="4.1 - Vivienda y servicios comunitarios"/>
    <s v="4.1.02 - Desarrollo comunitario"/>
    <s v="2.2 - CONTRATACIÓN DE SERVICIOS"/>
    <s v="2.2.9 - OTRAS CONTRATACIONES DE SERVICIOS"/>
    <s v="S"/>
    <s v="00 - N/A"/>
    <s v="10 - FONDO GENERAL"/>
    <s v="99 - MULTIPROVINCIAL"/>
    <s v="(blank)"/>
    <n v="850000"/>
    <n v="0"/>
  </r>
  <r>
    <s v="2026"/>
    <x v="0"/>
    <x v="0"/>
    <x v="1"/>
    <x v="6"/>
    <s v="2 - Poder Ejecutivo"/>
    <s v="0201 - PRESIDENCIA DE LA REPÚBLICA"/>
    <s v="0001 - MINISTERIO DE LA PRESIDENCIA"/>
    <s v="4 - SERVICIOS SOCIALES"/>
    <s v="4.1 - Vivienda y servicios comunitarios"/>
    <s v="4.1.02 - Desarrollo comunitario"/>
    <s v="2.3 - MATERIALES Y SUMINISTROS"/>
    <s v="2.3.3 - PAPEL, CARTÓN E IMPRESOS"/>
    <s v="S"/>
    <s v="00 - N/A"/>
    <s v="10 - FONDO GENERAL"/>
    <s v="99 - MULTIPROVINCIAL"/>
    <s v="(blank)"/>
    <n v="0"/>
    <n v="0"/>
  </r>
  <r>
    <s v="2026"/>
    <x v="0"/>
    <x v="0"/>
    <x v="1"/>
    <x v="6"/>
    <s v="2 - Poder Ejecutivo"/>
    <s v="0201 - PRESIDENCIA DE LA REPÚBLICA"/>
    <s v="0001 - MINISTERIO DE LA PRESIDENCIA"/>
    <s v="4 - SERVICIOS SOCIALES"/>
    <s v="4.1 - Vivienda y servicios comunitarios"/>
    <s v="4.1.02 - Desarrollo comunitario"/>
    <s v="2.3 - MATERIALES Y SUMINISTROS"/>
    <s v="2.3.7 - COMBUSTIBLES, LUBRICANTES, PRODUCTOS QUÍMICOS Y CONEXOS"/>
    <s v="S"/>
    <s v="00 - N/A"/>
    <s v="10 - FONDO GENERAL"/>
    <s v="99 - MULTIPROVINCIAL"/>
    <s v="(blank)"/>
    <n v="0"/>
    <n v="0"/>
  </r>
  <r>
    <s v="2026"/>
    <x v="0"/>
    <x v="0"/>
    <x v="1"/>
    <x v="6"/>
    <s v="2 - Poder Ejecutivo"/>
    <s v="0201 - PRESIDENCIA DE LA REPÚBLICA"/>
    <s v="0001 - MINISTERIO DE LA PRESIDENCIA"/>
    <s v="4 - SERVICIOS SOCIALES"/>
    <s v="4.1 - Vivienda y servicios comunitarios"/>
    <s v="4.1.02 - Desarrollo comunitario"/>
    <s v="2.3 - MATERIALES Y SUMINISTROS"/>
    <s v="2.3.9 - PRODUCTOS Y ÚTILES VARIOS"/>
    <s v="S"/>
    <s v="00 - N/A"/>
    <s v="10 - FONDO GENERAL"/>
    <s v="99 - MULTIPROVINCIAL"/>
    <s v="(blank)"/>
    <n v="0"/>
    <n v="0"/>
  </r>
  <r>
    <s v="2026"/>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99 - MULTIPROVINCIAL"/>
    <s v="(blank)"/>
    <n v="2000000"/>
    <n v="1795422.88"/>
  </r>
  <r>
    <s v="2026"/>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99 - MULTIPROVINCIAL"/>
    <s v="(blank)"/>
    <n v="1840000"/>
    <n v="0"/>
  </r>
  <r>
    <s v="2026"/>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s v="15 - MONTE CRISTI"/>
    <n v="14624"/>
    <n v="108000000"/>
    <n v="0"/>
  </r>
  <r>
    <s v="2026"/>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s v="15 - MONTE CRISTI"/>
    <n v="14624"/>
    <n v="3200000"/>
    <n v="0"/>
  </r>
  <r>
    <s v="2026"/>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s v="15 - MONTE CRISTI"/>
    <n v="14624"/>
    <n v="4200000"/>
    <n v="0"/>
  </r>
  <r>
    <s v="2026"/>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s v="15 - MONTE CRISTI"/>
    <n v="14624"/>
    <n v="58500000"/>
    <n v="11994120"/>
  </r>
  <r>
    <s v="2026"/>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s v="15 - MONTE CRISTI"/>
    <n v="14624"/>
    <n v="12300000"/>
    <n v="2650221"/>
  </r>
  <r>
    <s v="2026"/>
    <x v="0"/>
    <x v="0"/>
    <x v="1"/>
    <x v="6"/>
    <s v="2 - Poder Ejecutivo"/>
    <s v="0201 - PRESIDENCIA DE LA REPÚBLICA"/>
    <s v="0005 - UNIDAD EJECUTORA PARA LA READECUACION DE BARRIOS  Y ENTORNOS (URBE)"/>
    <s v="2 - SERVICIOS ECONÓMICOS"/>
    <s v="2.6 - Transporte"/>
    <s v="2.6.01 - Transporte por carretera"/>
    <s v="2.7 - OBRAS"/>
    <s v="2.7.2 - INFRAESTRUCTURA"/>
    <s v="S"/>
    <s v="05 - CONSTRUCCIÓN VÍA MARGINAL PASEO DEL RÍO EN LOS SECTORES LA CIÉNAGA Y LOS GUANDULES, DISTRITO NACIONAL"/>
    <s v="10 - FONDO GENERAL"/>
    <s v="01 - DISTRITO NACIONAL"/>
    <n v="16913"/>
    <n v="5000000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4 - RECUPERACION DEL MARGEN OCCIDENTAL DEL RÍO OZAMA EN EL BARRIO DE GUALEY, DISTRITO NACIONAL"/>
    <s v="10 - FONDO GENERAL"/>
    <s v="01 - DISTRITO NACIONAL"/>
    <n v="16878"/>
    <n v="275000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4 - RECUPERACION DEL MARGEN OCCIDENTAL DEL RÍO OZAMA EN EL BARRIO DE GUALEY, DISTRITO NACIONAL"/>
    <s v="10 - FONDO GENERAL"/>
    <s v="01 - DISTRITO NACIONAL"/>
    <n v="16878"/>
    <n v="94000000"/>
    <n v="22282447.890000001"/>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9 - OTRAS CONTRATACIONES DE SERVICIOS"/>
    <s v="S"/>
    <s v="04 - RECUPERACION DEL MARGEN OCCIDENTAL DEL RÍO OZAMA EN EL BARRIO DE GUALEY, DISTRITO NACIONAL"/>
    <s v="10 - FONDO GENERAL"/>
    <s v="01 - DISTRITO NACIONAL"/>
    <n v="16878"/>
    <n v="225000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s v="32 - SANTO DOMINGO"/>
    <n v="16877"/>
    <n v="47598123"/>
    <n v="4734508.4400000004"/>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4 - RECUPERACION DEL MARGEN OCCIDENTAL DEL RÍO OZAMA EN EL BARRIO DE GUALEY, DISTRITO NACIONAL"/>
    <s v="10 - FONDO GENERAL"/>
    <s v="01 - DISTRITO NACIONAL"/>
    <n v="16878"/>
    <n v="298111876"/>
    <n v="0"/>
  </r>
  <r>
    <s v="2026"/>
    <x v="0"/>
    <x v="0"/>
    <x v="1"/>
    <x v="6"/>
    <s v="2 - Poder Ejecutivo"/>
    <s v="0201 - PRESIDENCIA DE LA REPÚBLICA"/>
    <s v="0005 - UNIDAD EJECUTORA PARA LA READECUACION DE BARRIOS  Y ENTORNOS (URBE)"/>
    <s v="4 - SERVICIOS SOCIALES"/>
    <s v="4.3 - Actividades deportivas, recreativas, culturales y religiosas"/>
    <s v="4.3.02 - Servicios recreativos y deportivos"/>
    <s v="2.7 - OBRAS"/>
    <s v="2.7.2 - INFRAESTRUCTURA"/>
    <s v="S"/>
    <s v="06 - CONSTRUCCIÓN DE UN PATINÓDROMO Y PARQUE  URBANO EN EL SECTOR MIRAMAR,  DISTRITO NACIONAL"/>
    <s v="10 - FONDO GENERAL"/>
    <s v="01 - DISTRITO NACIONAL"/>
    <n v="16930"/>
    <n v="150000001"/>
    <n v="22726330.16"/>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s v="18 - PUERTO PLATA"/>
    <n v="16744"/>
    <n v="471159418"/>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s v="27 - VALVERDE"/>
    <n v="15004"/>
    <n v="25000000"/>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s v="25 - SANTIAGO"/>
    <n v="15027"/>
    <n v="328597801"/>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s v="32 - SANTO DOMINGO"/>
    <n v="16166"/>
    <n v="0"/>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29 - CONSTRUCCIÓN DE 1 PUENTE EN LA COMUNIDAD DE CIENFUEGOS, PROVINCIA SANTIAGO"/>
    <s v="10 - FONDO GENERAL"/>
    <s v="25 - SANTIAGO"/>
    <n v="14595"/>
    <n v="0"/>
    <n v="0"/>
  </r>
  <r>
    <s v="2026"/>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s v="12 - LA ROMANA"/>
    <n v="15022"/>
    <n v="7846034"/>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s v="01 - DISTRITO NACIONAL"/>
    <n v="16542"/>
    <n v="30000000"/>
    <n v="23391718.460000001"/>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s v="32 - SANTO DOMINGO"/>
    <n v="16544"/>
    <n v="23841707"/>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s v="12 - LA ROMANA"/>
    <n v="16691"/>
    <n v="35892875"/>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s v="18 - PUERTO PLATA"/>
    <n v="16696"/>
    <n v="2500000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s v="32 - SANTO DOMINGO"/>
    <n v="16727"/>
    <n v="62935945"/>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s v="01 - DISTRITO NACIONAL"/>
    <n v="16755"/>
    <n v="21668258"/>
    <n v="14273666.27"/>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s v="08 - EL SEIBO"/>
    <n v="16757"/>
    <n v="28300000"/>
    <n v="20181022.53999999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s v="25 - SANTIAGO"/>
    <n v="16766"/>
    <n v="4798929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MODELACIÓN CLUB DEPORTIVO GUSTAVO BEHALL, CENTRO HISTORICO DE PUERTO PLATA, MUNICIPIO PUERTO PLATA"/>
    <s v="10 - FONDO GENERAL"/>
    <s v="18 - PUERTO PLATA"/>
    <n v="16857"/>
    <n v="21872128"/>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s v="27 - VALVERDE"/>
    <n v="15078"/>
    <n v="881598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s v="17 - PERAVIA"/>
    <n v="15088"/>
    <n v="19433222"/>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s v="17 - PERAVIA"/>
    <n v="15097"/>
    <n v="24128032"/>
    <n v="12127444"/>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s v="32 - SANTO DOMINGO"/>
    <n v="15098"/>
    <n v="21382761"/>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s v="29 - MONTE PLATA"/>
    <n v="15099"/>
    <n v="22770463"/>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s v="17 - PERAVIA"/>
    <n v="15114"/>
    <n v="19916833"/>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s v="32 - SANTO DOMINGO"/>
    <n v="15115"/>
    <n v="2181045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s v="17 - PERAVIA"/>
    <n v="15123"/>
    <n v="2323104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s v="29 - MONTE PLATA"/>
    <n v="15132"/>
    <n v="29122131"/>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s v="23 - SAN PEDRO DE MACORIS"/>
    <n v="15140"/>
    <n v="6451973"/>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s v="29 - MONTE PLATA"/>
    <n v="15824"/>
    <n v="5968653"/>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s v="32 - SANTO DOMINGO"/>
    <n v="16177"/>
    <n v="2036731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s v="32 - SANTO DOMINGO"/>
    <n v="16185"/>
    <n v="34690593"/>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RECREATIVO Y CULTURAL VILLA XARAGUA, MUNICIPIO VILLA JARAGUA, PROVINCIA BAHORUCO"/>
    <s v="10 - FONDO GENERAL"/>
    <s v="03 - BAHORUCO"/>
    <n v="16411"/>
    <n v="6455489"/>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s v="22 - SAN JUAN"/>
    <n v="14695"/>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s v="22 - SAN JUAN"/>
    <n v="14698"/>
    <n v="0"/>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s v="25 - SANTIAGO"/>
    <n v="14812"/>
    <n v="144090"/>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s v="25 - SANTIAGO"/>
    <n v="14813"/>
    <n v="11414714"/>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s v="25 - SANTIAGO"/>
    <n v="14814"/>
    <n v="15395726"/>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s v="25 - SANTIAGO"/>
    <n v="15018"/>
    <n v="0"/>
    <n v="0"/>
  </r>
  <r>
    <s v="2026"/>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99 - MULTIPROVINCIAL"/>
    <s v="(blank)"/>
    <n v="0"/>
    <n v="706049.64"/>
  </r>
  <r>
    <s v="2026"/>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2 - TEXTILES Y VESTUARIOS"/>
    <s v="S"/>
    <s v="05 - CONSTRUCCIÓN DE ECO-HÁBITAT INTEGRAL PARA FAMILIAS EN CONDICIONES DE VULNERABILIDAD EN EL MUNICIPIO EL SEIBO, PROVINCIA EL SEIBO"/>
    <s v="10 - FONDO GENERAL"/>
    <s v="08 - EL SEIBO"/>
    <n v="15118"/>
    <n v="0"/>
    <n v="0"/>
  </r>
  <r>
    <s v="2026"/>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9 - PRODUCTOS Y ÚTILES VARIOS"/>
    <s v="S"/>
    <s v="05 - CONSTRUCCIÓN DE ECO-HÁBITAT INTEGRAL PARA FAMILIAS EN CONDICIONES DE VULNERABILIDAD EN EL MUNICIPIO EL SEIBO, PROVINCIA EL SEIBO"/>
    <s v="10 - FONDO GENERAL"/>
    <s v="08 - EL SEIBO"/>
    <n v="15118"/>
    <n v="525000"/>
    <n v="0"/>
  </r>
  <r>
    <s v="2026"/>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s v="29 - MONTE PLATA"/>
    <n v="16424"/>
    <n v="32369829"/>
    <n v="0"/>
  </r>
  <r>
    <s v="2026"/>
    <x v="0"/>
    <x v="0"/>
    <x v="1"/>
    <x v="6"/>
    <s v="2 - Poder Ejecutivo"/>
    <s v="0201 - PRESIDENCIA DE LA REPÚBLICA"/>
    <s v="0016 - DIRECCION GENERAL DE DESARROLLO FRONTERIZO"/>
    <s v="4 - SERVICIOS SOCIALES"/>
    <s v="4.5 - Protección social"/>
    <s v="4.5.10 - Asistencia social"/>
    <s v="2.7 - OBRAS"/>
    <s v="2.7.2 - INFRAESTRUCTURA"/>
    <s v="N"/>
    <s v="00 - N/A"/>
    <s v="10 - FONDO GENERAL"/>
    <s v="99 - MULTIPROVINCIAL"/>
    <s v="(blank)"/>
    <n v="0"/>
    <n v="0"/>
  </r>
  <r>
    <s v="2026"/>
    <x v="0"/>
    <x v="0"/>
    <x v="1"/>
    <x v="6"/>
    <s v="2 - Poder Ejecutivo"/>
    <s v="0201 - PRESIDENCIA DE LA REPÚBLICA"/>
    <s v="0017 - DIRECCIÓN DE DESARROLLO SOCIAL SUPÉRATE"/>
    <s v="4 - SERVICIOS SOCIALES"/>
    <s v="4.4 - Educación"/>
    <s v="4.4.07 - Educación vocacional"/>
    <s v="2.2 - CONTRATACIÓN DE SERVICIOS"/>
    <s v="2.2.8 - OTROS SERVICIOS NO INCLUIDOS EN CONCEPTOS ANTERIORES"/>
    <s v="S"/>
    <s v="01 - CONSTRUCCIÓN CENTRO DE DESARROLLO DE CAPACIDADES EN COMENDADOR,  PROVINCIA ELÍAS PIÑA"/>
    <s v="70 - DONACION EXTERNA"/>
    <s v="07 - ELIAS PINA"/>
    <n v="14224"/>
    <n v="3051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1 - SERVICIOS BÁSICOS"/>
    <s v="S"/>
    <s v="00 - N/A"/>
    <s v="60 - CREDITO EXTERNO"/>
    <s v="99 - MULTIPROVINCIAL"/>
    <s v="(blank)"/>
    <n v="6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2 - PUBLICIDAD, IMPRESIÓN Y ENCUADERNACIÓN"/>
    <s v="S"/>
    <s v="00 - N/A"/>
    <s v="60 - CREDITO EXTERNO"/>
    <s v="99 - MULTIPROVINCIAL"/>
    <s v="(blank)"/>
    <n v="37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3 - VIÁTICOS"/>
    <s v="S"/>
    <s v="00 - N/A"/>
    <s v="60 - CREDITO EXTERNO"/>
    <s v="99 - MULTIPROVINCIAL"/>
    <s v="(blank)"/>
    <n v="51896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4 - TRANSPORTE Y ALMACENAJE"/>
    <s v="S"/>
    <s v="00 - N/A"/>
    <s v="60 - CREDITO EXTERNO"/>
    <s v="99 - MULTIPROVINCIAL"/>
    <s v="(blank)"/>
    <n v="1026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5 - ALQUILERES Y RENTAS"/>
    <s v="S"/>
    <s v="00 - N/A"/>
    <s v="60 - CREDITO EXTERNO"/>
    <s v="99 - MULTIPROVINCIAL"/>
    <s v="(blank)"/>
    <n v="22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6 - SEGUROS"/>
    <s v="S"/>
    <s v="00 - N/A"/>
    <s v="60 - CREDITO EXTERNO"/>
    <s v="99 - MULTIPROVINCIAL"/>
    <s v="(blank)"/>
    <n v="10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8 - OTROS SERVICIOS NO INCLUIDOS EN CONCEPTOS ANTERIORES"/>
    <s v="S"/>
    <s v="00 - N/A"/>
    <s v="60 - CREDITO EXTERNO"/>
    <s v="99 - MULTIPROVINCIAL"/>
    <s v="(blank)"/>
    <n v="312562596"/>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9 - OTRAS CONTRATACIONES DE SERVICIOS"/>
    <s v="S"/>
    <s v="00 - N/A"/>
    <s v="60 - CREDITO EXTERNO"/>
    <s v="99 - MULTIPROVINCIAL"/>
    <s v="(blank)"/>
    <n v="15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2 - TEXTILES Y VESTUARIOS"/>
    <s v="S"/>
    <s v="00 - N/A"/>
    <s v="60 - CREDITO EXTERNO"/>
    <s v="99 - MULTIPROVINCIAL"/>
    <s v="(blank)"/>
    <n v="964622"/>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3 - PAPEL, CARTÓN E IMPRESOS"/>
    <s v="S"/>
    <s v="00 - N/A"/>
    <s v="60 - CREDITO EXTERNO"/>
    <s v="99 - MULTIPROVINCIAL"/>
    <s v="(blank)"/>
    <n v="15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7 - COMBUSTIBLES, LUBRICANTES, PRODUCTOS QUÍMICOS Y CONEXOS"/>
    <s v="S"/>
    <s v="00 - N/A"/>
    <s v="60 - CREDITO EXTERNO"/>
    <s v="99 - MULTIPROVINCIAL"/>
    <s v="(blank)"/>
    <n v="26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9 - PRODUCTOS Y ÚTILES VARIOS"/>
    <s v="S"/>
    <s v="00 - N/A"/>
    <s v="60 - CREDITO EXTERNO"/>
    <s v="99 - MULTIPROVINCIAL"/>
    <s v="(blank)"/>
    <n v="4050000"/>
    <n v="0"/>
  </r>
  <r>
    <s v="2026"/>
    <x v="0"/>
    <x v="0"/>
    <x v="1"/>
    <x v="6"/>
    <s v="2 - Poder Ejecutivo"/>
    <s v="0201 - PRESIDENCIA DE LA REPÚBLICA"/>
    <s v="0033 - ECO5RD"/>
    <s v="1 - SERVICIOS  GENERALES"/>
    <s v="1.1 - Administración general"/>
    <s v="1.1.02 - Gestión administrativa, financiera, fiscal, económica y planificación"/>
    <s v="2.7 - OBRAS"/>
    <s v="2.7.2 - INFRAESTRUCTURA"/>
    <s v="N"/>
    <s v="00 - N/A"/>
    <s v="10 - FONDO GENERAL"/>
    <s v="99 - MULTIPROVINCIAL"/>
    <s v="(blank)"/>
    <n v="900000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s v="28 - MONSENOR NOUEL"/>
    <n v="16804"/>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3 - CONSTRUCCIÓN CENTRO DE MANTENIMIENTO Y OPERACIONES LOGÍSTICAS PARA EQUIPOS PESADOS DE ECO5RD EN LOS ALCARRIZOS, PROVINCIA SANTO DOMINGO"/>
    <s v="10 - FONDO GENERAL"/>
    <s v="32 - SANTO DOMINGO"/>
    <n v="16946"/>
    <n v="2499"/>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4 - CONSTRUCCIÓN DE ESTACIÒN DE TRANSFERENCIA DE RESIDUOS SOLIDOS EN EL MUNICIPIO DE MAO, PROVINCIA VALVERDE."/>
    <s v="10 - FONDO GENERAL"/>
    <s v="99 - MULTIPROVINCIAL"/>
    <n v="17099"/>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5 - CONSTRUCCIÓN DE ESTACIÒN DE TRANSFERENCIA DE RESIDUOS SÒLIDOS PARA LOS DISTRITOS MUNICIPALES HATO DEL YAQUE Y LA CANELA ,PROVINCIA SANTIAGO"/>
    <s v="10 - FONDO GENERAL"/>
    <s v="25 - SANTIAGO"/>
    <n v="17128"/>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6 - CONSTRUCCIÓN  DE ESTACIÓN DE TRANSFERENCIA DE RESIDUOS SÓLIDOS EN EL MUNICIPIO DE GUAYUBIN, PROVINCIA MONTE CRISTI"/>
    <s v="10 - FONDO GENERAL"/>
    <s v="15 - MONTE CRISTI"/>
    <n v="17163"/>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9 - PRODUCTOS Y ÚTILES VARIOS"/>
    <s v="S"/>
    <s v="05 - CONSTRUCCIÓN DE INFRAESTRUCTURAS PARA LA DISPOSICIÓN FINAL DE RESIDUOS SÓLIDOS EN SAMANÁ, PROVINCIA SAMANÁ"/>
    <s v="10 - FONDO GENERAL"/>
    <s v="20 - SAMANA"/>
    <n v="14617"/>
    <n v="6696"/>
    <n v="0"/>
  </r>
  <r>
    <s v="2026"/>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s v="05 - DAJABON"/>
    <n v="14697"/>
    <n v="32500000"/>
    <n v="4750000"/>
  </r>
  <r>
    <s v="2026"/>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s v="05 - DAJABON"/>
    <n v="14697"/>
    <n v="3600000"/>
    <n v="0"/>
  </r>
  <r>
    <s v="2026"/>
    <x v="0"/>
    <x v="0"/>
    <x v="1"/>
    <x v="6"/>
    <s v="2 - Poder Ejecutivo"/>
    <s v="0203 - MINISTERIO DE DEFENSA"/>
    <s v="0001 - MINISTERIO DE DEFENSA"/>
    <s v="1 - SERVICIOS  GENERALES"/>
    <s v="1.3 - Defensa nacional"/>
    <s v="1.3.01 - Defensa militar"/>
    <s v="2.2 - CONTRATACIÓN DE SERVICIOS"/>
    <s v="2.2.3 - VIÁTICOS"/>
    <s v="S"/>
    <s v="05 - CONSTRUCCIÓN INSTALACIONES PARA EL CUERPO ESPECIALIZADO DE MITIGACION A EMERGENCIAS Y DESASTRES, CEMED - CENTRO DE MITIGACION REGION ENRIQUILLO, PROVINCIA BARAHONA"/>
    <s v="10 - FONDO GENERAL"/>
    <s v="04 - BARAHONA"/>
    <n v="15487"/>
    <n v="0"/>
    <n v="0"/>
  </r>
  <r>
    <s v="2026"/>
    <x v="0"/>
    <x v="0"/>
    <x v="1"/>
    <x v="6"/>
    <s v="2 - Poder Ejecutivo"/>
    <s v="0203 - MINISTERIO DE DEFENSA"/>
    <s v="0001 - MINISTERIO DE DEFENSA"/>
    <s v="1 - SERVICIOS  GENERALES"/>
    <s v="1.3 - Defensa nacional"/>
    <s v="1.3.01 - Defensa militar"/>
    <s v="2.2 - CONTRATACIÓN DE SERVICIOS"/>
    <s v="2.2.4 - TRANSPORTE Y ALMACENAJE"/>
    <s v="S"/>
    <s v="05 - CONSTRUCCIÓN INSTALACIONES PARA EL CUERPO ESPECIALIZADO DE MITIGACION A EMERGENCIAS Y DESASTRES, CEMED - CENTRO DE MITIGACION REGION ENRIQUILLO, PROVINCIA BARAHONA"/>
    <s v="10 - FONDO GENERAL"/>
    <s v="04 - BARAHONA"/>
    <n v="15487"/>
    <n v="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s v="05 - DAJABON"/>
    <n v="14697"/>
    <n v="4353997"/>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s v="04 - BARAHONA"/>
    <n v="15487"/>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6 - CONSTRUCCIÓN  INSTALACIONES PARA EL CUERPO ESPECIALIZADO DE MITIGACIÓN A EMERGENCIAS Y DESASTRES, CEMED - CENTRO DE MITIGACION HIGUAMO-YUMA, PROVINCIA LA ALTAGRACIA"/>
    <s v="10 - FONDO GENERAL"/>
    <s v="11 - LA ALTAGRACIA"/>
    <n v="15490"/>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s v="13 - LA VEGA"/>
    <n v="15492"/>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15 - CONSTRUCCIÓN INSTALACIONES PARA EL CUERPO ESPECIALIZADO DE MITIGACIÓN A EMERGENCIAS Y DESASTRES, CEMED - CENTRO DE MITIGACION VALDESIA, PROVINCIA PERAVIA"/>
    <s v="10 - FONDO GENERAL"/>
    <s v="17 - PERAVIA"/>
    <n v="15489"/>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16 - CONSTRUCCIÓN INSTALACIONES PARA EL CUERPO ESPECIALIZADO DE MITIGACION A EMERGENCIAS Y DESASTRES, CEMED - CENTRO DE MITIGACION CONSTANZA, PROVINCIA LA VEGA"/>
    <s v="10 - FONDO GENERAL"/>
    <s v="13 - LA VEGA"/>
    <n v="15491"/>
    <n v="19329960"/>
    <n v="0"/>
  </r>
  <r>
    <s v="2026"/>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s v="05 - DAJABON"/>
    <n v="14697"/>
    <n v="500000"/>
    <n v="0"/>
  </r>
  <r>
    <s v="2026"/>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s v="05 - DAJABON"/>
    <n v="14697"/>
    <n v="12000000"/>
    <n v="2322900"/>
  </r>
  <r>
    <s v="2026"/>
    <x v="0"/>
    <x v="0"/>
    <x v="1"/>
    <x v="6"/>
    <s v="2 - Poder Ejecutivo"/>
    <s v="0203 - MINISTERIO DE DEFENSA"/>
    <s v="0001 - MINISTERIO DE DEFENSA"/>
    <s v="1 - SERVICIOS  GENERALES"/>
    <s v="1.3 - Defensa nacional"/>
    <s v="1.3.01 - Defensa militar"/>
    <s v="2.7 - OBRAS"/>
    <s v="2.7.2 - INFRAESTRUCTURA"/>
    <s v="S"/>
    <s v="01 - CONSTRUCCIÓN VERJA PERIMETRAL INTELIGENTE FRONTERA REPÚBLICA DOMINICANA-HAITÍ"/>
    <s v="10 - FONDO GENERAL"/>
    <s v="05 - DAJABON"/>
    <n v="14697"/>
    <n v="50000000"/>
    <n v="0"/>
  </r>
  <r>
    <s v="2026"/>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99 - MULTIPROVINCIAL"/>
    <s v="(blank)"/>
    <n v="600000"/>
    <n v="0"/>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S"/>
    <s v="00 - N/A"/>
    <s v="60 - CREDITO EXTERNO"/>
    <s v="99 - MULTIPROVINCIAL"/>
    <s v="(blank)"/>
    <n v="20000000"/>
    <n v="0"/>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blank)"/>
    <n v="242265000"/>
    <n v="0"/>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S"/>
    <s v="00 - N/A"/>
    <s v="60 - CREDITO EXTERNO"/>
    <s v="99 - MULTIPROVINCIAL"/>
    <s v="(blank)"/>
    <n v="10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1 - SERVICIOS BÁSICOS"/>
    <s v="S"/>
    <s v="00 - N/A"/>
    <s v="60 - CREDITO EXTERNO"/>
    <s v="99 - MULTIPROVINCIAL"/>
    <s v="(blank)"/>
    <n v="147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2 - PUBLICIDAD, IMPRESIÓN Y ENCUADERNACIÓN"/>
    <s v="S"/>
    <s v="00 - N/A"/>
    <s v="60 - CREDITO EXTERNO"/>
    <s v="99 - MULTIPROVINCIAL"/>
    <s v="(blank)"/>
    <n v="1675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3 - VIÁTICOS"/>
    <s v="S"/>
    <s v="00 - N/A"/>
    <s v="60 - CREDITO EXTERNO"/>
    <s v="99 - MULTIPROVINCIAL"/>
    <s v="(blank)"/>
    <n v="201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4 - TRANSPORTE Y ALMACENAJE"/>
    <s v="S"/>
    <s v="00 - N/A"/>
    <s v="60 - CREDITO EXTERNO"/>
    <s v="99 - MULTIPROVINCIAL"/>
    <s v="(blank)"/>
    <n v="15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5 - ALQUILERES Y RENTAS"/>
    <s v="S"/>
    <s v="00 - N/A"/>
    <s v="60 - CREDITO EXTERNO"/>
    <s v="99 - MULTIPROVINCIAL"/>
    <s v="(blank)"/>
    <n v="115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6 - SEGUROS"/>
    <s v="S"/>
    <s v="00 - N/A"/>
    <s v="60 - CREDITO EXTERNO"/>
    <s v="99 - MULTIPROVINCIAL"/>
    <s v="(blank)"/>
    <n v="1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7 - SERVICIOS DE CONSERVACIÓN, REPARACIONES MENORES E INSTALACIONES TEMPORALES"/>
    <s v="S"/>
    <s v="00 - N/A"/>
    <s v="60 - CREDITO EXTERNO"/>
    <s v="99 - MULTIPROVINCIAL"/>
    <s v="(blank)"/>
    <n v="210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8 - OTROS SERVICIOS NO INCLUIDOS EN CONCEPTOS ANTERIORES"/>
    <s v="S"/>
    <s v="00 - N/A"/>
    <s v="60 - CREDITO EXTERNO"/>
    <s v="99 - MULTIPROVINCIAL"/>
    <s v="(blank)"/>
    <n v="19206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9 - OTRAS CONTRATACIONES DE SERVICIOS"/>
    <s v="S"/>
    <s v="00 - N/A"/>
    <s v="60 - CREDITO EXTERNO"/>
    <s v="99 - MULTIPROVINCIAL"/>
    <s v="(blank)"/>
    <n v="13500000"/>
    <n v="0"/>
  </r>
  <r>
    <s v="2026"/>
    <x v="0"/>
    <x v="0"/>
    <x v="1"/>
    <x v="6"/>
    <s v="2 - Poder Ejecutivo"/>
    <s v="0205 - MINISTERIO DE HACIENDA Y ECONOMIA"/>
    <s v="0001 - MINISTERIO DE HACIENDA Y ECONOMIA"/>
    <s v="3 - PROTECCIÓN DEL MEDIO AMBIENTE"/>
    <s v="3.1 - Protección del aire, agua y suelo"/>
    <s v="3.1.02 - Administración del agua"/>
    <s v="2.3 - MATERIALES Y SUMINISTROS"/>
    <s v="2.3.7 - COMBUSTIBLES, LUBRICANTES, PRODUCTOS QUÍMICOS Y CONEXOS"/>
    <s v="S"/>
    <s v="00 - N/A"/>
    <s v="60 - CREDITO EXTERNO"/>
    <s v="99 - MULTIPROVINCIAL"/>
    <s v="(blank)"/>
    <n v="3800000"/>
    <n v="0"/>
  </r>
  <r>
    <s v="2026"/>
    <x v="0"/>
    <x v="0"/>
    <x v="1"/>
    <x v="6"/>
    <s v="2 - Poder Ejecutivo"/>
    <s v="0205 - MINISTERIO DE HACIENDA Y ECONOMIA"/>
    <s v="0001 - MINISTERIO DE HACIENDA Y ECONOMIA"/>
    <s v="3 - PROTECCIÓN DEL MEDIO AMBIENTE"/>
    <s v="3.1 - Protección del aire, agua y suelo"/>
    <s v="3.1.02 - Administración del agua"/>
    <s v="2.3 - MATERIALES Y SUMINISTROS"/>
    <s v="2.3.9 - PRODUCTOS Y ÚTILES VARIOS"/>
    <s v="S"/>
    <s v="00 - N/A"/>
    <s v="60 - CREDITO EXTERNO"/>
    <s v="99 - MULTIPROVINCIAL"/>
    <s v="(blank)"/>
    <n v="1000000"/>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1 - REMUNERACIONES"/>
    <s v="S"/>
    <s v="00 - N/A"/>
    <s v="70 - DONACION EXTERNA"/>
    <s v="99 - MULTIPROVINCIAL"/>
    <s v="(blank)"/>
    <n v="100000"/>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3 - VIÁTICOS"/>
    <s v="S"/>
    <s v="00 - N/A"/>
    <s v="70 - DONACION EXTERNA"/>
    <s v="99 - MULTIPROVINCIAL"/>
    <s v="(blank)"/>
    <n v="1287186"/>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4 - TRANSPORTE Y ALMACENAJE"/>
    <s v="S"/>
    <s v="00 - N/A"/>
    <s v="70 - DONACION EXTERNA"/>
    <s v="99 - MULTIPROVINCIAL"/>
    <s v="(blank)"/>
    <n v="506750"/>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8 - OTROS SERVICIOS NO INCLUIDOS EN CONCEPTOS ANTERIORES"/>
    <s v="S"/>
    <s v="00 - N/A"/>
    <s v="70 - DONACION EXTERNA"/>
    <s v="99 - MULTIPROVINCIAL"/>
    <s v="(blank)"/>
    <n v="2596712"/>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9 - OTRAS CONTRATACIONES DE SERVICIOS"/>
    <s v="S"/>
    <s v="00 - N/A"/>
    <s v="70 - DONACION EXTERNA"/>
    <s v="99 - MULTIPROVINCIAL"/>
    <s v="(blank)"/>
    <n v="174549"/>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9 - PRODUCTOS Y ÚTILES VARIOS"/>
    <s v="S"/>
    <s v="00 - N/A"/>
    <s v="70 - DONACION EXTERNA"/>
    <s v="99 - MULTIPROVINCIAL"/>
    <s v="(blank)"/>
    <n v="261677"/>
    <n v="0"/>
  </r>
  <r>
    <s v="2026"/>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99 - MULTIPROVINCIAL"/>
    <s v="(blank)"/>
    <n v="1000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S"/>
    <s v="00 - N/A"/>
    <s v="60 - CREDITO EXTERNO"/>
    <s v="99 - MULTIPROVINCIAL"/>
    <s v="(blank)"/>
    <n v="1184917"/>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s v="99 - MULTIPROVINCIAL"/>
    <n v="14804"/>
    <n v="3051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0 - N/A"/>
    <s v="60 - CREDITO EXTERNO"/>
    <s v="99 - MULTIPROVINCIAL"/>
    <s v="(blank)"/>
    <n v="82950293"/>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s v="99 - MULTIPROVINCIAL"/>
    <n v="14804"/>
    <n v="565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s v="99 - MULTIPROVINCIAL"/>
    <n v="16377"/>
    <n v="114852888"/>
    <n v="0"/>
  </r>
  <r>
    <s v="2026"/>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99 - MULTIPROVINCIAL"/>
    <s v="(blank)"/>
    <n v="5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99 - MULTIPROVINCIAL"/>
    <s v="(blank)"/>
    <n v="398534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99 - MULTIPROVINCIAL"/>
    <s v="(blank)"/>
    <n v="20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99 - MULTIPROVINCIAL"/>
    <s v="(blank)"/>
    <n v="2598831"/>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99 - MULTIPROVINCIAL"/>
    <s v="(blank)"/>
    <n v="6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99 - MULTIPROVINCIAL"/>
    <s v="(blank)"/>
    <n v="28646225"/>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99 - MULTIPROVINCIAL"/>
    <s v="(blank)"/>
    <n v="3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99 - MULTIPROVINCIAL"/>
    <s v="(blank)"/>
    <n v="66647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99 - MULTIPROVINCIAL"/>
    <s v="(blank)"/>
    <n v="4338394"/>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99 - MULTIPROVINCIAL"/>
    <s v="(blank)"/>
    <n v="408532"/>
    <n v="208183.66"/>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99 - MULTIPROVINCIAL"/>
    <s v="(blank)"/>
    <n v="1782348"/>
    <n v="4164.83"/>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99 - MULTIPROVINCIAL"/>
    <s v="(blank)"/>
    <n v="2509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99 - MULTIPROVINCIAL"/>
    <s v="(blank)"/>
    <n v="143978000"/>
    <n v="2017752"/>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99 - MULTIPROVINCIAL"/>
    <s v="(blank)"/>
    <n v="201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99 - MULTIPROVINCIAL"/>
    <s v="(blank)"/>
    <n v="37685370"/>
    <n v="0"/>
  </r>
  <r>
    <s v="2026"/>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70 - DONACION EXTERNA"/>
    <s v="99 - MULTIPROVINCIAL"/>
    <s v="(blank)"/>
    <n v="25895490"/>
    <n v="0"/>
  </r>
  <r>
    <s v="2026"/>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99 - MULTIPROVINCIAL"/>
    <s v="(blank)"/>
    <n v="294952"/>
    <n v="551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S"/>
    <s v="28 - REMODELACIÓN PALACIO DE LOS DEPORTES PROFESOR VIRGILIO TRAVIESO SOTO, DISTRITO NACIONAL."/>
    <s v="10 - FONDO GENERAL"/>
    <s v="01 - DISTRITO NACIONAL"/>
    <n v="1700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S"/>
    <s v="28 - REMODELACIÓN PALACIO DE LOS DEPORTES PROFESOR VIRGILIO TRAVIESO SOTO, DISTRITO NACIONAL."/>
    <s v="10 - FONDO GENERAL"/>
    <s v="01 - DISTRITO NACIONAL"/>
    <n v="1700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2 - RECONSTRUCCIÓN CANCHA_x0009_LOS_x0009_PALMARES,_x0009_SABANA_x0009_PERDIDA, MUNICIPIO SANTO DOMINGO NORTE, PROVINCIA SANTO DOMINGO."/>
    <s v="10 - FONDO GENERAL"/>
    <s v="32 - SANTO DOMINGO"/>
    <n v="16941"/>
    <n v="633888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4 - RECONSTRUCCIÓN TRES CANCHAS DEPORTIVAS EN LOS ALCARRIZOS Y PANTOJA, PROVINCIA SANTO DOMINGO."/>
    <s v="10 - FONDO GENERAL"/>
    <s v="32 - SANTO DOMINGO"/>
    <n v="16944"/>
    <n v="14000007"/>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5 - RECONSTRUCCIÓN CANCHAS ENSANCHE ALTAGRACIA Y ENGOMBE, MUNICIPIO SANTO DOMNGO OESTE, PROVINCIA SANTO DOMINGO&quot;"/>
    <s v="10 - FONDO GENERAL"/>
    <s v="32 - SANTO DOMINGO"/>
    <n v="16945"/>
    <n v="11553171"/>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6 - RECONSTRUCCIÓN  CANCHA  CLUB DEPORTIVO MANGANAGUA, SECTOR EL MILLONCITO, DISTRITO NACIONAL"/>
    <s v="10 - FONDO GENERAL"/>
    <s v="01 - DISTRITO NACIONAL"/>
    <n v="16947"/>
    <n v="776307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7 - RECONSTRUCCIÓN CANCHA CLUB DEPORTIVO  OSCAR SANTANA, ENSANCHE ESPAILLAT, DISTRITO NACIONAL."/>
    <s v="10 - FONDO GENERAL"/>
    <s v="01 - DISTRITO NACIONAL"/>
    <n v="16948"/>
    <n v="526092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8 - RECONSTRUCCIÓN CANCHA  CLUB DEPORTIVO 30 DE MAYO, DISTRITO NACIONAL"/>
    <s v="10 - FONDO GENERAL"/>
    <s v="01 - DISTRITO NACIONAL"/>
    <n v="16949"/>
    <n v="726604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9 - RECONSTRUCCIÓN CANCHA CLUB DEPORTIVO RAFAEL PAULINO, CRISTO REY, DISTRITO NACIONAL"/>
    <s v="10 - FONDO GENERAL"/>
    <s v="01 - DISTRITO NACIONAL"/>
    <n v="16950"/>
    <n v="7302619"/>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0 - RECONSTRUCCIÓN CANCHA CLUB  DEPORTIVO NUEVO HORIZONTE, ARROYO HONDO II, DISTRITO NACIONAL."/>
    <s v="10 - FONDO GENERAL"/>
    <s v="01 - DISTRITO NACIONAL"/>
    <n v="16951"/>
    <n v="66755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1 - RECONSTRUCCIÓN  CANCHA CLUB DEPORTIVO GENERAL ANTONIO DUVERGE, SECTOR HONDURAS, DISTRITO NACIONAL."/>
    <s v="10 - FONDO GENERAL"/>
    <s v="01 - DISTRITO NACIONAL"/>
    <n v="16952"/>
    <n v="665498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2 - RECONSTRUCCIÓN CANCHA CLUB DEPORTIVO LOS GLADIADORES, SECTOR GUACHUPITA, DISTRITO NACIONAL."/>
    <s v="10 - FONDO GENERAL"/>
    <s v="01 - DISTRITO NACIONAL"/>
    <n v="16953"/>
    <n v="593603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3 - RECONSTRUCCIÓN CANCHA CLUB DEPORTIVO Y CULTURAL CANCINO II  MUNICIPIO SANTO DOMINGO ESTE, PROVINCIA SANTO DOMINGO."/>
    <s v="10 - FONDO GENERAL"/>
    <s v="32 - SANTO DOMINGO"/>
    <n v="16954"/>
    <n v="5733229"/>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4 - RECONSTRUCCIÓN CANCHA CLUB DEPORTIVO Y CULTURAL ITALIA, SECTOR VILLA FARO, MUNICIPIO SANTO DOMINGO ESTE."/>
    <s v="10 - FONDO GENERAL"/>
    <s v="32 - SANTO DOMINGO"/>
    <n v="16955"/>
    <n v="8128647"/>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5 - RECONSTRUCCIÓN  CANCHA PUEBLO NUEVO, BARRIO PUEBLO NUEVO, SECTOR VILLA DUARTE, MUNICIPIO  SANTO DOMINGO ESTE"/>
    <s v="10 - FONDO GENERAL"/>
    <s v="32 - SANTO DOMINGO"/>
    <n v="16956"/>
    <n v="449760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6 - RECONSTRUCCIÓN CANCHA CLUB DEPORTIVO Y CULTURAL MATRISA, URB. MARIA TRINIDAD SANCHEZ, LOS MINA,  MUNICIPO SANTO DOMINGO ESTE"/>
    <s v="10 - FONDO GENERAL"/>
    <s v="01 - DISTRITO NACIONAL"/>
    <n v="16957"/>
    <n v="5269119"/>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7 - RECONSTRUCCIÓN CLUB DEPORTIVO Y CULTURAL LOS COQUITOS, URB. ISABELITA, SECTOR VILLA DUARTE,  MUNICIPIO SANTO DOMINGO ESTE."/>
    <s v="10 - FONDO GENERAL"/>
    <s v="32 - SANTO DOMINGO"/>
    <n v="16958"/>
    <n v="59741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8 - RECONSTRUCCIÓN CANCHA CLUB JUAN CARLOS RAMOS INC.  SECTOR  VILLA DUARTE, MUNICIPIO SANTO DOMINGO ESTE."/>
    <s v="10 - FONDO GENERAL"/>
    <s v="32 - SANTO DOMINGO"/>
    <n v="16959"/>
    <n v="570452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9 - RECONSTRUCCIÓN CANCHA CLUB DEPORTIVO Y CULTURAL  LOS FRAILES, SECTOR LOS FRAILES II, MUNICIPIO  SANTO DOMINGO ESTE"/>
    <s v="10 - FONDO GENERAL"/>
    <s v="32 - SANTO DOMINGO"/>
    <n v="16960"/>
    <n v="560290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0 - RECONSTRUCCIÓN  CANCHA CLUB DEPORTIVO Y CULTURAL EUGENIO MARÍA DE HOSTOS, SECTOR INVIVIENDA, MUNICIPIO SANTO DOMINGO ESTE, PROVINCIA SANTO DOMINGO."/>
    <s v="10 - FONDO GENERAL"/>
    <s v="32 - SANTO DOMINGO"/>
    <n v="16961"/>
    <n v="6527724"/>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1 - RECONSTRUCCIÓN  CANCHA CLUB DEPORTIVO Y CULTURAL FRANCIA NUEVA, URBANIZACIÓN FRANCIA NUEVA, SECTOR VILLA DUARTE, MUNICIPIO SANTO DOMINGO ESTE, PROVINCIA SANTO DOMINGO."/>
    <s v="10 - FONDO GENERAL"/>
    <s v="32 - SANTO DOMINGO"/>
    <n v="16962"/>
    <n v="5826261"/>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2 - RECONSTRUCCIÓN CANCHA CLUB DEPORTIVO Y CULTURAL EL PENSADOR, BARRIO EL PENSADOR, SECTOR VILLA DUARTE, MUNICIPIO SANTO DOMINGO ESTE."/>
    <s v="10 - FONDO GENERAL"/>
    <s v="32 - SANTO DOMINGO"/>
    <n v="16963"/>
    <n v="6622995"/>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3 - RECONSTRUCCIÓN  CANCHA CLUB DEPORTIVO LUCERNA INC., SECTOR CANCINO I, MUNICIPIO SANTO DOMINGO ESTE, PROVINCIA SANTO DOMINGO."/>
    <s v="10 - FONDO GENERAL"/>
    <s v="32 - SANTO DOMINGO"/>
    <n v="16964"/>
    <n v="5908125"/>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4 - RECONSTRUCCIÓN CANCHA CLUB DEPORTIVO ORLANDO MARTINEZ, MATA HAMBRE, DISTRITO NACIONAL"/>
    <s v="10 - FONDO GENERAL"/>
    <s v="01 - DISTRITO NACIONAL"/>
    <n v="16965"/>
    <n v="65341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5 - RECONSTRUCCIÓN CANCHA CLUB PLAZA INDEPENDECIA, DISTRITO NACIONAL"/>
    <s v="10 - FONDO GENERAL"/>
    <s v="01 - DISTRITO NACIONAL"/>
    <n v="16966"/>
    <n v="10637974"/>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6 - RECONSTRUCCIÓN CANCHA CLUB DEPORTIVO VARIAS LUCES, ENSANCHE ESPAILLAT, DISTRITO NACIONAL"/>
    <s v="10 - FONDO GENERAL"/>
    <s v="01 - DISTRITO NACIONAL"/>
    <n v="16967"/>
    <n v="638772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7 - RECONSTRUCCIÓN CANCHA CLUB URBANIZACIÓN INDEPENDENCIA, URBANIZACIÓN INDEPENDENCIA, DISTRITO NACIONAL"/>
    <s v="10 - FONDO GENERAL"/>
    <s v="01 - DISTRITO NACIONAL"/>
    <n v="16968"/>
    <n v="568125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9 - REHABILITACIÓN PISTA DE ATLETISMO, COMPLEJO DEPORTIVO DE LA VEGA, PROVINCIA LA VEGA"/>
    <s v="10 - FONDO GENERAL"/>
    <s v="13 - LA VEGA"/>
    <n v="17011"/>
    <n v="48048186"/>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0 - RECONSTRUCCIÓN CANCHA CLUB DEPORTIVO Y CULTURAL LA UREÑA, MUNICIPIO SANTO DOMINGO ESTE, PROVINCIA SANTO DOMINGO"/>
    <s v="10 - FONDO GENERAL"/>
    <s v="32 - SANTO DOMINGO"/>
    <n v="17012"/>
    <n v="5967954"/>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0 - REPARACIÓN DEL PABELLÓN DE LUCHA OLÍMPICA Y KARATE EN EL COMPLEJO DEPORTIVO DE SAN PEDRO DE MACORÍS"/>
    <s v="10 - FONDO GENERAL"/>
    <s v="23 - SAN PEDRO DE MACORIS"/>
    <n v="1710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3 - RECONSTRUCCIÓN CANCHA MUNICIPIO JAQUIMEYES, PROVINCIA BARAHONA"/>
    <s v="10 - FONDO GENERAL"/>
    <s v="04 - BARAHONA"/>
    <n v="1710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8 - RECONSTRUCCIÓN CANCHA MUNICIPIO PADRE LAS CASAS, PROVINCIA AZUA."/>
    <s v="10 - FONDO GENERAL"/>
    <s v="02 - AZUA"/>
    <n v="17110"/>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9 - REPARACIÓN DE ACERAS, CONTENES Y CAMINERIAS DEL COMPLEJO DEPORTIVO LA BARRANQUITA, SANTIAGO DE LOS CABALLEROS"/>
    <s v="10 - FONDO GENERAL"/>
    <s v="25 - SANTIAGO"/>
    <n v="1708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0 - RECONSTRUCCIÓN CANCHA MUNICIPAL EUGENIO MARIA DE HOSTOS, PROVINCIA DUARTE"/>
    <s v="10 - FONDO GENERAL"/>
    <s v="06 - DUARTE"/>
    <n v="1711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2 - RECONSTRUCCIÓN CANCHA MUNICIPAL GUAYABAL, MUNICIPIO GUAYABAL PROVINCIA AZUA"/>
    <s v="10 - FONDO GENERAL"/>
    <s v="02 - AZUA"/>
    <n v="1712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5 - RECONSTRUCCIÓN CANCHA MUNICIPAL LOS RÍOS, MUNICIPIO LOS RÍOS, PROVINCIA BAHORUCO"/>
    <s v="10 - FONDO GENERAL"/>
    <s v="03 - BAHORUCO"/>
    <n v="17107"/>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7 - RECONSTRUCCIÓN CANCHA MUNICIPIO TABARA ARRIBA, PROVINCIA AZUA"/>
    <s v="10 - FONDO GENERAL"/>
    <s v="02 - AZUA"/>
    <n v="1710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6 - RECONSTRUCCIÓN CANCHA MUNICIPIO LAS YAYAS DE VIAJAMA, PROVINCIA AZUA"/>
    <s v="10 - FONDO GENERAL"/>
    <s v="02 - AZUA"/>
    <n v="17108"/>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2 - RECONSTRUCCIÓN TECHADO CANCHA MUNICIPAL DE VILLA HERMOSA, PROVINCIA LA ROMANA"/>
    <s v="10 - FONDO GENERAL"/>
    <s v="12 - LA ROMANA"/>
    <n v="1711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1 - RECONSTRUCCIÓN CANCHA DEPORTIVA CLUB MIRAMAR, SECTOR LOS _x000a_COCOS MUNICIPIO SAN FELIPE PUERTO PLATA"/>
    <s v="10 - FONDO GENERAL"/>
    <s v="18 - PUERTO PLATA"/>
    <n v="16927"/>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1 - RECONSTRUCCIÓN CANCHA MUNICIPAL CRISTÓBAL, MUNICIPIO CRISTÓBAL, PROVINCIA INDEPENDENCIA"/>
    <s v="10 - FONDO GENERAL"/>
    <s v="10 - INDEPENDENCIA"/>
    <n v="17123"/>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5 - RECONSTRUCCIÓN CANCHA MUNICIPAL LA DESCUBIERTA, MUNICIPIO LA DESCUBIERTA, PROVINCIA INDEPENDENCIA"/>
    <s v="10 - FONDO GENERAL"/>
    <s v="10 - INDEPENDENCIA"/>
    <n v="17117"/>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9 - RECONSTRUCCIÓN CANCHA MUNICIPAL SAN VÍCTOR, PROVINCIA ESPAILLAT"/>
    <s v="10 - FONDO GENERAL"/>
    <s v="09 - ESPAILLAT"/>
    <n v="17121"/>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3 - RECONSTRUCCIÓN CANCHA DEPORTIVA LA JOYA, MUNICIPIO SABANA IGLESIA, PROVINCIA SANTIAGO"/>
    <s v="10 - FONDO GENERAL"/>
    <s v="25 - SANTIAGO"/>
    <n v="1712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8 - RECONSTRUCCIÓN CANCHA MUNICIPIO PUEBLO VIEJO, PROVINCIA AZUA"/>
    <s v="10 - FONDO GENERAL"/>
    <s v="02 - AZUA"/>
    <n v="17120"/>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4 - RECONSTRUCCIÓN CANCHA MUNICIPAL DE FUNDACION, PROVINCIA BARAHONA"/>
    <s v="10 - FONDO GENERAL"/>
    <s v="04 - BARAHONA"/>
    <n v="17116"/>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2 - RECONSTRUCCIÓN CANCHA MUNICIPIO EL PUÑAL, PROVINCIA _x000a_SANTIAGO"/>
    <s v="10 - FONDO GENERAL"/>
    <s v="25 - SANTIAGO"/>
    <n v="1710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3 - RECONSTRUCCIÓN CANCHA MUNICIPAL DE PEDRO SANTANA, PROVINCIA ELIAS PIÑA"/>
    <s v="10 - FONDO GENERAL"/>
    <s v="07 - ELIAS PINA"/>
    <n v="1711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1 - RECONSTRUCCIÓN CANCHA MUNICIPIO EL PINO, PROVINCIA DAJABON"/>
    <s v="10 - FONDO GENERAL"/>
    <s v="05 - DAJABON"/>
    <n v="17103"/>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9 - RECONSTRUCCIÓN CANCHA MUNICIPIO MATANZAS, PROVINCIA PERAVIA"/>
    <s v="10 - FONDO GENERAL"/>
    <s v="17 - PERAVIA"/>
    <n v="17111"/>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1 - RECONSTRUCCIÓN CANCHA MUNICIPAL DE JUAN SANTIAGO, PROVINCIA ELIAS PIÑA"/>
    <s v="10 - FONDO GENERAL"/>
    <s v="07 - ELIAS PINA"/>
    <n v="17113"/>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0 - RECONSTRUCCIÓN CANCHA DEPORTIVA GUANUMA, MUNICIPIO SANTO DOMINGO NORTE, PROVINCIA SANTO DOMINGO"/>
    <s v="10 - FONDO GENERAL"/>
    <s v="32 - SANTO DOMINGO"/>
    <n v="1712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4 - RECONSTRUCCIÓN CANCHA MUNICIPAL EL PEÑON, PROVINCIA BARAHONA"/>
    <s v="10 - FONDO GENERAL"/>
    <s v="04 - BARAHONA"/>
    <n v="17106"/>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7 - RECONSTRUCCIÓN CANCHA MUNICIPAL LOS CACAOS, MUNICIPIO LOS CACAOS, PROVINCIA SAN CRISTÓBAL"/>
    <s v="10 - FONDO GENERAL"/>
    <s v="21 - SAN CRISTOBAL"/>
    <n v="1711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6 - RECONSTRUCCIÓN CANCHA MUNICIPAL VERAGUA, D.M. VERAGUA, PROVINCIA ESPAILLAT"/>
    <s v="10 - FONDO GENERAL"/>
    <s v="09 - ESPAILLAT"/>
    <n v="17118"/>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8 - REMODELACIÓN AREA DE ENTRENAMIENTO  COMPLEJO DEPORTIVO DE LA VEGA"/>
    <s v="10 - FONDO GENERAL"/>
    <s v="13 - LA VEGA"/>
    <n v="17060"/>
    <n v="0"/>
    <n v="0"/>
  </r>
  <r>
    <s v="2026"/>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99 - MULTIPROVINCIAL"/>
    <s v="(blank)"/>
    <n v="166536809"/>
    <n v="8634584.6400000006"/>
  </r>
  <r>
    <s v="2026"/>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25 - SANTIAGO"/>
    <s v="(blank)"/>
    <n v="164725403"/>
    <n v="0"/>
  </r>
  <r>
    <s v="2026"/>
    <x v="0"/>
    <x v="0"/>
    <x v="1"/>
    <x v="6"/>
    <s v="2 - Poder Ejecutivo"/>
    <s v="0209 - MINISTERIO DE TRABAJO"/>
    <s v="0001 - MINISTERIO DE TRABAJO"/>
    <s v="4 - SERVICIOS SOCIALES"/>
    <s v="4.5 - Protección social"/>
    <s v="4.5.06 - Desempleo"/>
    <s v="2.3 - MATERIALES Y SUMINISTROS"/>
    <s v="2.3.9 - PRODUCTOS Y ÚTILES VARIOS"/>
    <s v="S"/>
    <s v="00 - N/A"/>
    <s v="60 - CREDITO EXTERNO"/>
    <s v="25 - SANTIAGO"/>
    <s v="(blank)"/>
    <n v="20274597"/>
    <n v="0"/>
  </r>
  <r>
    <s v="2026"/>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s v="99 - MULTIPROVINCIAL"/>
    <n v="14379"/>
    <n v="11200000"/>
    <n v="615000"/>
  </r>
  <r>
    <s v="2026"/>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s v="09 - ESPAILLAT"/>
    <n v="14131"/>
    <n v="10800000"/>
    <n v="1700000"/>
  </r>
  <r>
    <s v="2026"/>
    <x v="0"/>
    <x v="0"/>
    <x v="1"/>
    <x v="6"/>
    <s v="2 - Poder Ejecutivo"/>
    <s v="0210 - MINISTERIO DE AGRICULTURA"/>
    <s v="0001 - MINISTERIO DE AGRICULTURA"/>
    <s v="2 - SERVICIOS ECONÓMICOS"/>
    <s v="2.2 - Agropecuaria, caza, pesca y silvicultura"/>
    <s v="2.2.01 - Agropecuaria"/>
    <s v="2.1 - REMUNERACIONES Y CONTRIBUCIONES"/>
    <s v="2.1.2 - SOBRESUELDOS"/>
    <s v="S"/>
    <s v="04 - RECUPERACION DE LOS RECURSOS NATURALES EN LAS  SUB CUENCAS JAMAO Y VERAGUA"/>
    <s v="10 - FONDO GENERAL"/>
    <s v="09 - ESPAILLAT"/>
    <n v="14131"/>
    <n v="0"/>
    <n v="0"/>
  </r>
  <r>
    <s v="2026"/>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1 - CONSTRUCCIÓN DE CAMARAS TERMICA PARA LA PRODUCCION DE MATERIAL DE SIEMBRA DE PLATANO DE ALTA CALIDAD EN LA REP. DOM"/>
    <s v="10 - FONDO GENERAL"/>
    <s v="99 - MULTIPROVINCIAL"/>
    <n v="14379"/>
    <n v="55000"/>
    <n v="0"/>
  </r>
  <r>
    <s v="2026"/>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s v="09 - ESPAILLAT"/>
    <n v="14131"/>
    <n v="1650000"/>
    <n v="132815.70000000001"/>
  </r>
  <r>
    <s v="2026"/>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s v="99 - MULTIPROVINCIAL"/>
    <n v="14379"/>
    <n v="6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s v="99 - MULTIPROVINCIAL"/>
    <n v="14379"/>
    <n v="4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s v="99 - MULTIPROVINCIAL"/>
    <n v="14119"/>
    <n v="950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s v="09 - ESPAILLAT"/>
    <n v="14131"/>
    <n v="1500000"/>
    <n v="0"/>
  </r>
  <r>
    <s v="2026"/>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s v="99 - MULTIPROVINCIAL"/>
    <n v="14379"/>
    <n v="300000"/>
    <n v="0"/>
  </r>
  <r>
    <s v="2026"/>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s v="09 - ESPAILLAT"/>
    <n v="14131"/>
    <n v="0"/>
    <n v="0"/>
  </r>
  <r>
    <s v="2026"/>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s v="99 - MULTIPROVINCIAL"/>
    <n v="14119"/>
    <n v="50000000"/>
    <n v="0"/>
  </r>
  <r>
    <s v="2026"/>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s v="09 - ESPAILLAT"/>
    <n v="14131"/>
    <n v="4000000"/>
    <n v="0"/>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s v="99 - MULTIPROVINCIAL"/>
    <n v="14379"/>
    <n v="5000000"/>
    <n v="0"/>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s v="99 - MULTIPROVINCIAL"/>
    <n v="14119"/>
    <n v="342783272"/>
    <n v="0"/>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s v="09 - ESPAILLAT"/>
    <n v="14131"/>
    <n v="13061858"/>
    <n v="0"/>
  </r>
  <r>
    <s v="2026"/>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s v="99 - MULTIPROVINCIAL"/>
    <n v="14379"/>
    <n v="700000"/>
    <n v="0"/>
  </r>
  <r>
    <s v="2026"/>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s v="09 - ESPAILLAT"/>
    <n v="14131"/>
    <n v="3400000"/>
    <n v="0"/>
  </r>
  <r>
    <s v="2026"/>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s v="09 - ESPAILLAT"/>
    <n v="14131"/>
    <n v="1200000"/>
    <n v="0"/>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s v="99 - MULTIPROVINCIAL"/>
    <n v="14379"/>
    <n v="150000"/>
    <n v="0"/>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MEJORAMIENTO DE LA SANIDAD E INOCUIDAD AGRO-ALIMENTARIA EN LA REPÚBLICA DOMINICANA"/>
    <s v="60 - CREDITO EXTERNO"/>
    <s v="99 - MULTIPROVINCIAL"/>
    <n v="14119"/>
    <n v="30000000"/>
    <n v="0"/>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s v="09 - ESPAILLAT"/>
    <n v="14131"/>
    <n v="1650000"/>
    <n v="0"/>
  </r>
  <r>
    <s v="2026"/>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s v="99 - MULTIPROVINCIAL"/>
    <n v="14379"/>
    <n v="343000"/>
    <n v="0"/>
  </r>
  <r>
    <s v="2026"/>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s v="09 - ESPAILLAT"/>
    <n v="14131"/>
    <n v="200000"/>
    <n v="0"/>
  </r>
  <r>
    <s v="2026"/>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s v="99 - MULTIPROVINCIAL"/>
    <n v="14379"/>
    <n v="1200000"/>
    <n v="0"/>
  </r>
  <r>
    <s v="2026"/>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s v="09 - ESPAILLAT"/>
    <n v="14131"/>
    <n v="3500000"/>
    <n v="0"/>
  </r>
  <r>
    <s v="2026"/>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s v="99 - MULTIPROVINCIAL"/>
    <n v="14379"/>
    <n v="1800000"/>
    <n v="0"/>
  </r>
  <r>
    <s v="2026"/>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s v="09 - ESPAILLAT"/>
    <n v="14131"/>
    <n v="7200000"/>
    <n v="0"/>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s v="99 - MULTIPROVINCIAL"/>
    <n v="14379"/>
    <n v="2950000"/>
    <n v="0"/>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s v="99 - MULTIPROVINCIAL"/>
    <n v="14119"/>
    <n v="5000000"/>
    <n v="0"/>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s v="09 - ESPAILLAT"/>
    <n v="14131"/>
    <n v="7800000"/>
    <n v="0"/>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s v="99 - MULTIPROVINCIAL"/>
    <n v="14379"/>
    <n v="200000"/>
    <n v="0"/>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s v="99 - MULTIPROVINCIAL"/>
    <n v="14119"/>
    <n v="29536728"/>
    <n v="0"/>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s v="09 - ESPAILLAT"/>
    <n v="14131"/>
    <n v="2900000"/>
    <n v="0"/>
  </r>
  <r>
    <s v="2026"/>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99 - MULTIPROVINCIAL"/>
    <s v="(blank)"/>
    <n v="603300000"/>
    <n v="0"/>
  </r>
  <r>
    <s v="2026"/>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s v="09 - ESPAILLAT"/>
    <n v="14131"/>
    <n v="490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s v="99 - MULTIPROVINCIAL"/>
    <n v="14132"/>
    <n v="191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s v="99 - MULTIPROVINCIAL"/>
    <n v="14132"/>
    <n v="40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s v="99 - MULTIPROVINCIAL"/>
    <n v="14132"/>
    <n v="479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s v="99 - MULTIPROVINCIAL"/>
    <n v="14132"/>
    <n v="7000000"/>
    <n v="0"/>
  </r>
  <r>
    <s v="2026"/>
    <x v="0"/>
    <x v="0"/>
    <x v="1"/>
    <x v="6"/>
    <s v="2 - Poder Ejecutivo"/>
    <s v="0210 - MINISTERIO DE AGRICULTURA"/>
    <s v="0001 - MINISTERIO DE AGRICULTURA"/>
    <s v="2 - SERVICIOS ECONÓMICOS"/>
    <s v="2.2 - Agropecuaria, caza, pesca y silvicultura"/>
    <s v="2.2.99 - Planificación, gestión y supervisión agropecuaria, caza, pesca y silvicultura"/>
    <s v="2.7 - OBRAS"/>
    <s v="2.7.2 - INFRAESTRUCTURA"/>
    <s v="N"/>
    <s v="00 - N/A"/>
    <s v="10 - FONDO GENERAL"/>
    <s v="99 - MULTIPROVINCIAL"/>
    <s v="(blank)"/>
    <n v="300000000"/>
    <n v="0"/>
  </r>
  <r>
    <s v="2026"/>
    <x v="0"/>
    <x v="0"/>
    <x v="1"/>
    <x v="6"/>
    <s v="2 - Poder Ejecutivo"/>
    <s v="0210 - MINISTERIO DE AGRICULTURA"/>
    <s v="0001 - MINISTERIO DE AGRICULTURA"/>
    <s v="2 - SERVICIOS ECONÓMICOS"/>
    <s v="2.2 - Agropecuaria, caza, pesca y silvicultura"/>
    <s v="2.2.99 - Planificación, gestión y supervisión agropecuaria, caza, pesca y silvicultura"/>
    <s v="2.7 - OBRAS"/>
    <s v="2.7.2 - INFRAESTRUCTURA"/>
    <s v="N"/>
    <s v="00 - N/A"/>
    <s v="60 - CREDITO EXTERNO"/>
    <s v="99 - MULTIPROVINCIAL"/>
    <s v="(blank)"/>
    <n v="203011889"/>
    <n v="0"/>
  </r>
  <r>
    <s v="2026"/>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99 - MULTIPROVINCIAL"/>
    <s v="(blank)"/>
    <n v="100000"/>
    <n v="0"/>
  </r>
  <r>
    <s v="2026"/>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s v="99 - MULTIPROVINCIAL"/>
    <n v="14199"/>
    <n v="2028000"/>
    <n v="232000"/>
  </r>
  <r>
    <s v="2026"/>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s v="99 - MULTIPROVINCIAL"/>
    <n v="14199"/>
    <n v="24008"/>
    <n v="35704.800000000003"/>
  </r>
  <r>
    <s v="2026"/>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s v="99 - MULTIPROVINCIAL"/>
    <n v="14199"/>
    <n v="250000"/>
    <n v="0"/>
  </r>
  <r>
    <s v="2026"/>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s v="99 - MULTIPROVINCIAL"/>
    <n v="14199"/>
    <n v="390000"/>
    <n v="0"/>
  </r>
  <r>
    <s v="2026"/>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s v="99 - MULTIPROVINCIAL"/>
    <n v="14199"/>
    <n v="420000"/>
    <n v="0"/>
  </r>
  <r>
    <s v="2026"/>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s v="99 - MULTIPROVINCIAL"/>
    <n v="14199"/>
    <n v="810000"/>
    <n v="0"/>
  </r>
  <r>
    <s v="2026"/>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s v="99 - MULTIPROVINCIAL"/>
    <n v="14199"/>
    <n v="547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s v="99 - MULTIPROVINCIAL"/>
    <n v="16849"/>
    <n v="7905293"/>
    <n v="750000"/>
  </r>
  <r>
    <s v="2026"/>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s v="99 - MULTIPROVINCIAL"/>
    <n v="16849"/>
    <n v="720000"/>
    <n v="114675"/>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s v="99 - MULTIPROVINCIAL"/>
    <n v="16849"/>
    <n v="22295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s v="99 - MULTIPROVINCIAL"/>
    <n v="16849"/>
    <n v="3905500"/>
    <n v="82853.7"/>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s v="99 - MULTIPROVINCIAL"/>
    <n v="16849"/>
    <n v="150000"/>
    <n v="29387"/>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s v="99 - MULTIPROVINCIAL"/>
    <n v="16849"/>
    <n v="60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s v="99 - MULTIPROVINCIAL"/>
    <n v="16849"/>
    <n v="285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s v="99 - MULTIPROVINCIAL"/>
    <n v="16849"/>
    <n v="32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s v="99 - MULTIPROVINCIAL"/>
    <n v="16849"/>
    <n v="18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s v="99 - MULTIPROVINCIAL"/>
    <n v="16849"/>
    <n v="898505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s v="99 - MULTIPROVINCIAL"/>
    <n v="16849"/>
    <n v="36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s v="99 - MULTIPROVINCIAL"/>
    <n v="16849"/>
    <n v="73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s v="99 - MULTIPROVINCIAL"/>
    <n v="16849"/>
    <n v="20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s v="99 - MULTIPROVINCIAL"/>
    <n v="16849"/>
    <n v="276391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s v="99 - MULTIPROVINCIAL"/>
    <n v="16849"/>
    <n v="1604880"/>
    <n v="179486.26"/>
  </r>
  <r>
    <s v="2026"/>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49 - RECONSTRUCCIÓN CARRETERA LA PALMITA-LA JAIBA-GUALETE-ESTERO HONDO, MUNICIPIO VILLA ISABELA, PROVINVCIA PUERTO PLATA"/>
    <s v="10 - FONDO GENERAL"/>
    <s v="18 - PUERTO PLATA"/>
    <n v="16938"/>
    <n v="56869436"/>
    <n v="0"/>
  </r>
  <r>
    <s v="2026"/>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10 - FONDO GENERAL"/>
    <s v="01 - DISTRITO NACIONAL"/>
    <n v="16152"/>
    <n v="254306292"/>
    <n v="0"/>
  </r>
  <r>
    <s v="2026"/>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RECONSTRUCCIÓN INFRAESTRUCTURAS DE PUENTES PARA MEJORAR LA RESILIENCIA CLIMÁTICA EN REPÚBLICA DOMINICANA."/>
    <s v="60 - CREDITO EXTERNO"/>
    <s v="29 - MONTE PLATA"/>
    <n v="16876"/>
    <n v="0"/>
    <n v="0"/>
  </r>
  <r>
    <s v="2026"/>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s v="29 - MONTE PLATA"/>
    <n v="15015"/>
    <n v="50000000"/>
    <n v="0"/>
  </r>
  <r>
    <s v="2026"/>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46 - RECONSTRUCCIÓN INFRAESTRUCTURAS DE PUENTES PARA MEJORAR LA RESILIENCIA CLIMÁTICA EN REPÚBLICA DOMINICANA."/>
    <s v="60 - CREDITO EXTERNO"/>
    <s v="29 - MONTE PLATA"/>
    <n v="16876"/>
    <n v="21589762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s v="20 - SAMANA"/>
    <n v="15340"/>
    <n v="113833348"/>
    <n v="109940792.09"/>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s v="32 - SANTO DOMINGO"/>
    <n v="15347"/>
    <n v="3078423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s v="04 - BARAHONA"/>
    <n v="15386"/>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s v="04 - BARAHONA"/>
    <n v="15387"/>
    <n v="213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s v="03 - BAHORUCO"/>
    <n v="15388"/>
    <n v="600001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s v="03 - BAHORUCO"/>
    <n v="15389"/>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s v="07 - ELIAS PINA"/>
    <n v="15390"/>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s v="07 - ELIAS PINA"/>
    <n v="15391"/>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s v="05 - DAJABON"/>
    <n v="15392"/>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s v="14 - MARIA TRINIDAD SANCHEZ"/>
    <n v="15393"/>
    <n v="301607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s v="05 - DAJABON"/>
    <n v="15394"/>
    <n v="10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s v="20 - SAMANA"/>
    <n v="15395"/>
    <n v="1200004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s v="05 - DAJABON"/>
    <n v="15396"/>
    <n v="30211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s v="05 - DAJABON"/>
    <n v="15397"/>
    <n v="451537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s v="30 - HATO MAYOR"/>
    <n v="15398"/>
    <n v="15000005"/>
    <n v="14831112"/>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s v="30 - HATO MAYOR"/>
    <n v="15401"/>
    <n v="30005848"/>
    <n v="29662224"/>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s v="15 - MONTE CRISTI"/>
    <n v="15402"/>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s v="22 - SAN JUAN"/>
    <n v="15403"/>
    <n v="60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s v="22 - SAN JUAN"/>
    <n v="15404"/>
    <n v="1950108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s v="25 - SANTIAGO"/>
    <n v="15405"/>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s v="25 - SANTIAGO"/>
    <n v="15406"/>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s v="25 - SANTIAGO"/>
    <n v="15407"/>
    <n v="22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s v="18 - PUERTO PLATA"/>
    <n v="15802"/>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s v="09 - ESPAILLAT"/>
    <n v="15803"/>
    <n v="15000000"/>
    <n v="1164126.1100000001"/>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s v="09 - ESPAILLAT"/>
    <n v="15804"/>
    <n v="21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s v="04 - BARAHONA"/>
    <n v="15072"/>
    <n v="601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s v="06 - DUARTE"/>
    <n v="15805"/>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s v="04 - BARAHONA"/>
    <n v="15073"/>
    <n v="9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s v="06 - DUARTE"/>
    <n v="15806"/>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s v="25 - SANTIAGO"/>
    <n v="15807"/>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s v="25 - SANTIAGO"/>
    <n v="15808"/>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 LA CIRCUNSCRIPCIÓN 2 DEL DISTRITO NACIONAL"/>
    <s v="10 - FONDO GENERAL"/>
    <s v="01 - DISTRITO NACIONAL"/>
    <n v="15074"/>
    <n v="10500000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s v="25 - SANTIAGO"/>
    <n v="15809"/>
    <n v="30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s v="26 - SANTIAGO RODRIGUEZ"/>
    <n v="15810"/>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s v="25 - SANTIAGO"/>
    <n v="15811"/>
    <n v="9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s v="26 - SANTIAGO RODRIGUEZ"/>
    <n v="15812"/>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s v="31 - SAN JOSE DE OCOA"/>
    <n v="15813"/>
    <n v="60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s v="02 - AZUA"/>
    <n v="15814"/>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s v="16 - PEDERNALES"/>
    <n v="15815"/>
    <n v="9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s v="10 - INDEPENDENCIA"/>
    <n v="15816"/>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s v="04 - BARAHONA"/>
    <n v="15028"/>
    <n v="30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s v="02 - AZUA"/>
    <n v="15817"/>
    <n v="453913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s v="19 - HERMANAS MIRABAL"/>
    <n v="15029"/>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s v="02 - AZUA"/>
    <n v="15818"/>
    <n v="7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s v="18 - PUERTO PLATA"/>
    <n v="15030"/>
    <n v="250667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s v="02 - AZUA"/>
    <n v="15819"/>
    <n v="311294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s v="27 - VALVERDE"/>
    <n v="15031"/>
    <n v="100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s v="02 - AZUA"/>
    <n v="15820"/>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s v="04 - BARAHONA"/>
    <n v="15032"/>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s v="02 - AZUA"/>
    <n v="15821"/>
    <n v="7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s v="22 - SAN JUAN"/>
    <n v="15822"/>
    <n v="120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s v="04 - BARAHONA"/>
    <n v="15033"/>
    <n v="9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s v="10 - INDEPENDENCIA"/>
    <n v="15034"/>
    <n v="92831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s v="22 - SAN JUAN"/>
    <n v="15823"/>
    <n v="60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s v="13 - LA VEGA"/>
    <n v="15932"/>
    <n v="90005234"/>
    <n v="61156333.609999999"/>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s v="29 - MONTE PLATA"/>
    <n v="15036"/>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s v="28 - MONSENOR NOUEL"/>
    <n v="15933"/>
    <n v="7500035"/>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s v="28 - MONSENOR NOUEL"/>
    <n v="15934"/>
    <n v="22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s v="21 - SAN CRISTOBAL"/>
    <n v="15053"/>
    <n v="195820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s v="23 - SAN PEDRO DE MACORIS"/>
    <n v="15935"/>
    <n v="737585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s v="18 - PUERTO PLATA"/>
    <n v="15054"/>
    <n v="915451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s v="13 - LA VEGA"/>
    <n v="15936"/>
    <n v="1906847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s v="11 - LA ALTAGRACIA"/>
    <n v="15055"/>
    <n v="1509490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s v="23 - SAN PEDRO DE MACORIS"/>
    <n v="15937"/>
    <n v="752108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s v="23 - SAN PEDRO DE MACORIS"/>
    <n v="15056"/>
    <n v="161548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s v="24 - SANCHEZ RAMIREZ"/>
    <n v="15938"/>
    <n v="105236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s v="04 - BARAHONA"/>
    <n v="15057"/>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s v="29 - MONTE PLATA"/>
    <n v="15939"/>
    <n v="1500038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s v="22 - SAN JUAN"/>
    <n v="15058"/>
    <n v="2700000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L MUNICIPIO SABANA GRANDE DE BOYÁ, PROVINCIA MONTE PLATA"/>
    <s v="10 - FONDO GENERAL"/>
    <s v="29 - MONTE PLATA"/>
    <n v="15940"/>
    <n v="601939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s v="27 - VALVERDE"/>
    <n v="15059"/>
    <n v="30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s v="29 - MONTE PLATA"/>
    <n v="15941"/>
    <n v="1500018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s v="24 - SANCHEZ RAMIREZ"/>
    <n v="15942"/>
    <n v="1800001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s v="09 - ESPAILLAT"/>
    <n v="15061"/>
    <n v="18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s v="17 - PERAVIA"/>
    <n v="15943"/>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s v="04 - BARAHONA"/>
    <n v="15062"/>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s v="31 - SAN JOSE DE OCOA"/>
    <n v="15944"/>
    <n v="752978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s v="02 - AZUA"/>
    <n v="15063"/>
    <n v="2250011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s v="21 - SAN CRISTOBAL"/>
    <n v="15945"/>
    <n v="900807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s v="21 - SAN CRISTOBAL"/>
    <n v="15946"/>
    <n v="900218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s v="17 - PERAVIA"/>
    <n v="15065"/>
    <n v="420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s v="23 - SAN PEDRO DE MACORIS"/>
    <n v="15947"/>
    <n v="1552745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INFRAESTRUCTURA VIAL URBANA EN LA CIRCUNSCRIPCIÓN 1 DEL DISTRITO NACIONAL"/>
    <s v="10 - FONDO GENERAL"/>
    <s v="01 - DISTRITO NACIONAL"/>
    <n v="15066"/>
    <n v="317142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s v="21 - SAN CRISTOBAL"/>
    <n v="15948"/>
    <n v="6750824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s v="21 - SAN CRISTOBAL"/>
    <n v="15949"/>
    <n v="56562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s v="12 - LA ROMANA"/>
    <n v="15067"/>
    <n v="22501775"/>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s v="12 - LA ROMANA"/>
    <n v="16081"/>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s v="27 - VALVERDE"/>
    <n v="15068"/>
    <n v="4200000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s v="13 - LA VEGA"/>
    <n v="15069"/>
    <n v="2999999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s v="18 - PUERTO PLATA"/>
    <n v="15070"/>
    <n v="90000360"/>
    <n v="8996367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s v="11 - LA ALTAGRACIA"/>
    <n v="16083"/>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s v="02 - AZUA"/>
    <n v="15071"/>
    <n v="2025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s v="08 - EL SEIBO"/>
    <n v="16084"/>
    <n v="3733333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s v="04 - BARAHONA"/>
    <n v="15308"/>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s v="08 - EL SEIBO"/>
    <n v="16085"/>
    <n v="8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s v="31 - SAN JOSE DE OCOA"/>
    <n v="15309"/>
    <n v="750399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s v="21 - SAN CRISTOBAL"/>
    <n v="16086"/>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s v="09 - ESPAILLAT"/>
    <n v="15310"/>
    <n v="10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s v="24 - SANCHEZ RAMIREZ"/>
    <n v="16088"/>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s v="22 - SAN JUAN"/>
    <n v="15311"/>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s v="04 - BARAHONA"/>
    <n v="16089"/>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s v="32 - SANTO DOMINGO"/>
    <n v="15312"/>
    <n v="30000002"/>
    <n v="29662224"/>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s v="14 - MARIA TRINIDAD SANCHEZ"/>
    <n v="16090"/>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s v="26 - SANTIAGO RODRIGUEZ"/>
    <n v="15313"/>
    <n v="4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s v="23 - SAN PEDRO DE MACORIS"/>
    <n v="15314"/>
    <n v="16458419"/>
    <n v="1606703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s v="03 - BAHORUCO"/>
    <n v="16091"/>
    <n v="75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s v="29 - MONTE PLATA"/>
    <n v="15315"/>
    <n v="16000526"/>
    <n v="15449075"/>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s v="03 - BAHORUCO"/>
    <n v="16092"/>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s v="21 - SAN CRISTOBAL"/>
    <n v="15316"/>
    <n v="30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s v="07 - ELIAS PINA"/>
    <n v="16093"/>
    <n v="300002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s v="25 - SANTIAGO"/>
    <n v="15317"/>
    <n v="1157614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s v="07 - ELIAS PINA"/>
    <n v="16094"/>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s v="15 - MONTE CRISTI"/>
    <n v="15318"/>
    <n v="1050754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s v="07 - ELIAS PINA"/>
    <n v="16095"/>
    <n v="300000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s v="15 - MONTE CRISTI"/>
    <n v="16096"/>
    <n v="9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10 - FONDO GENERAL"/>
    <s v="32 - SANTO DOMINGO"/>
    <n v="15319"/>
    <n v="31480514"/>
    <n v="31167381"/>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s v="05 - DAJABON"/>
    <n v="15320"/>
    <n v="577305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s v="06 - DUARTE"/>
    <n v="16097"/>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s v="01 - DISTRITO NACIONAL"/>
    <n v="15321"/>
    <n v="45001054"/>
    <n v="4452483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s v="06 - DUARTE"/>
    <n v="16098"/>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s v="18 - PUERTO PLATA"/>
    <n v="15322"/>
    <n v="600002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s v="18 - PUERTO PLATA"/>
    <n v="16099"/>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BOCA CHICA, PROVINCIA SANTO DOMINGO"/>
    <s v="10 - FONDO GENERAL"/>
    <s v="32 - SANTO DOMINGO"/>
    <n v="15323"/>
    <n v="332332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s v="06 - DUARTE"/>
    <n v="16100"/>
    <n v="22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s v="30 - HATO MAYOR"/>
    <n v="15324"/>
    <n v="4569245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s v="09 - ESPAILLAT"/>
    <n v="16101"/>
    <n v="38765724"/>
    <n v="3816414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s v="15 - MONTE CRISTI"/>
    <n v="16102"/>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s v="19 - HERMANAS MIRABAL"/>
    <n v="15325"/>
    <n v="2133649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s v="28 - MONSENOR NOUEL"/>
    <n v="15326"/>
    <n v="3002923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s v="18 - PUERTO PLATA"/>
    <n v="16103"/>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s v="10 - INDEPENDENCIA"/>
    <n v="16104"/>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s v="17 - PERAVIA"/>
    <n v="15327"/>
    <n v="121029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s v="24 - SANCHEZ RAMIREZ"/>
    <n v="15328"/>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s v="25 - SANTIAGO"/>
    <n v="16105"/>
    <n v="3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s v="10 - INDEPENDENCIA"/>
    <n v="15329"/>
    <n v="750849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s v="10 - INDEPENDENCIA"/>
    <n v="16106"/>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s v="10 - INDEPENDENCIA"/>
    <n v="16107"/>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SAN ANTONIO DE GUERRA, PROVINCIA SANTO DOMINGO"/>
    <s v="10 - FONDO GENERAL"/>
    <s v="32 - SANTO DOMINGO"/>
    <n v="15330"/>
    <n v="210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s v="14 - MARIA TRINIDAD SANCHEZ"/>
    <n v="15331"/>
    <n v="4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s v="15 - MONTE CRISTI"/>
    <n v="16108"/>
    <n v="750211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s v="03 - BAHORUCO"/>
    <n v="15332"/>
    <n v="6001015"/>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s v="15 - MONTE CRISTI"/>
    <n v="16109"/>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s v="02 - AZUA"/>
    <n v="16110"/>
    <n v="15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s v="16 - PEDERNALES"/>
    <n v="15333"/>
    <n v="21001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s v="07 - ELIAS PINA"/>
    <n v="15334"/>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s v="13 - LA VEGA"/>
    <n v="15335"/>
    <n v="4510883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s v="20 - SAMANA"/>
    <n v="16163"/>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OS ALCARRIZOS, PROVINCIA SANTO DOMINGO"/>
    <s v="10 - FONDO GENERAL"/>
    <s v="32 - SANTO DOMINGO"/>
    <n v="15336"/>
    <n v="1500006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s v="14 - MARIA TRINIDAD SANCHEZ"/>
    <n v="16162"/>
    <n v="1206305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s v="02 - AZUA"/>
    <n v="15337"/>
    <n v="150006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s v="06 - DUARTE"/>
    <n v="15338"/>
    <n v="1951237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9 - RECONSTRUCCIÓN DE LA INFRAESTRUCTURA VIAL URBANA DEL MUNICIPIO DE PEDRO BRAND, PROVINCIA SANTO DOMINGO"/>
    <s v="10 - FONDO GENERAL"/>
    <s v="32 - SANTO DOMINGO"/>
    <n v="15339"/>
    <n v="21001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s v="15 - MONTE CRISTI"/>
    <n v="14546"/>
    <n v="1375500000"/>
    <n v="13528754.8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s v="20 - SAMANA"/>
    <n v="15340"/>
    <n v="385868624"/>
    <n v="74058387.10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INFRAESTRUCTURAS DE PUENTES PARA MEJORAR LA RESILIENCIA CLIMÁTICA EN REPÚBLICA DOMINICANA."/>
    <s v="60 - CREDITO EXTERNO"/>
    <s v="29 - MONTE PLATA"/>
    <n v="16876"/>
    <n v="1230616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s v="25 - SANTIAGO"/>
    <n v="16303"/>
    <n v="262702285"/>
    <n v="17496734.42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s v="32 - SANTO DOMINGO"/>
    <n v="15347"/>
    <n v="113431505"/>
    <n v="22295012.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INFRAESTRUCTURAS DE PUENTES PARA MEJORAR LA RESILIENCIA CLIMÁTICA EN REPÚBLICA DOMINICANA."/>
    <s v="60 - CREDITO EXTERNO"/>
    <s v="29 - MONTE PLATA"/>
    <n v="16876"/>
    <n v="716866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PARACIÓN DE LOS CAMINOS VECINALES LA JAGUITA Y EL GORRO, MUNICIPIO TENARES, PROVINCIA HERMANAS MIRABAL"/>
    <s v="10 - FONDO GENERAL"/>
    <s v="19 - HERMANAS MIRABAL"/>
    <n v="16893"/>
    <n v="218696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s v="29 - MONTE PLATA"/>
    <n v="16395"/>
    <n v="1561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s v="05 - DAJABON"/>
    <n v="6131"/>
    <n v="110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CAMINO VECINAL EL POMO-LOMA BAJITA, MUNICIPIO SOSUA, PROVINCIA PUERTO PLATA"/>
    <s v="10 - FONDO GENERAL"/>
    <s v="18 - PUERTO PLATA"/>
    <n v="16916"/>
    <n v="1949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s v="04 - BARAHONA"/>
    <n v="15386"/>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s v="06 - DUARTE"/>
    <n v="16121"/>
    <n v="574069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s v="18 - PUERTO PLATA"/>
    <n v="16538"/>
    <n v="137000000"/>
    <n v="10443962.02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10 - FONDO GENERAL"/>
    <s v="26 - SANTIAGO RODRIGUEZ"/>
    <n v="16398"/>
    <n v="288293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CAMINO VECINAL EL AGUACATE-SALAMANCA, MUNICIPIO SANTIAGO DE LOS CABALLEROS, PROVINCIA SANTIAGO"/>
    <s v="10 - FONDO GENERAL"/>
    <s v="25 - SANTIAGO"/>
    <n v="16917"/>
    <n v="2339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s v="04 - BARAHONA"/>
    <n v="15387"/>
    <n v="85200000"/>
    <n v="22096357.43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INFRAESTRUCTURAS DE PUENTES PARA MEJORAR LA RESILIENCIA CLIMÁTICA EN REPÚBLICA DOMINICANA."/>
    <s v="60 - CREDITO EXTERNO"/>
    <s v="29 - MONTE PLATA"/>
    <n v="16876"/>
    <n v="915168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s v="99 - MULTIPROVINCIAL"/>
    <n v="14110"/>
    <n v="69792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s v="03 - BAHORUCO"/>
    <n v="15388"/>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MINO VECINAL BARRIO LOS FRANCESES-LOS ARTILES, MUNICIPIO MICHES, PROVINCIA EL SEIBO."/>
    <s v="10 - FONDO GENERAL"/>
    <s v="08 - EL SEIBO"/>
    <n v="16973"/>
    <n v="2708558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s v="30 - HATO MAYOR"/>
    <n v="12720"/>
    <n v="155926763"/>
    <n v="134768455.6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s v="03 - BAHORUCO"/>
    <n v="15389"/>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INFRAESTRUCTURAS DE PUENTES PARA MEJORAR LA RESILIENCIA CLIMÁTICA EN REPÚBLICA DOMINICANA."/>
    <s v="60 - CREDITO EXTERNO"/>
    <s v="29 - MONTE PLATA"/>
    <n v="16876"/>
    <n v="50955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s v="14 - MARIA TRINIDAD SANCHEZ"/>
    <n v="14790"/>
    <n v="1460651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CAMINO VECINAL LA ISLA -AGUA CLARA, MUNICIPIO SANTA CRUZ DEL SEIBO, PROVINCIA EL SEIBO."/>
    <s v="10 - FONDO GENERAL"/>
    <s v="08 - EL SEIBO"/>
    <n v="16974"/>
    <n v="4943287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s v="29 - MONTE PLATA"/>
    <n v="16681"/>
    <n v="14528217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s v="07 - ELIAS PINA"/>
    <n v="15390"/>
    <n v="12000000"/>
    <n v="6948028.2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s v="29 - MONTE PLATA"/>
    <n v="16689"/>
    <n v="68429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s v="02 - AZUA"/>
    <n v="14293"/>
    <n v="1002968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CAMINO VECINAL CRUCE DE PIRULOS - LA TRAVESIA, MUNICIPIO NAGUA, PROVINCIA MARIA TRINIDAD SANCHEZ."/>
    <s v="10 - FONDO GENERAL"/>
    <s v="14 - MARIA TRINIDAD SANCHEZ"/>
    <n v="16979"/>
    <n v="6741459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s v="07 - ELIAS PINA"/>
    <n v="15391"/>
    <n v="1203868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s v="20 - SAMANA"/>
    <n v="16403"/>
    <n v="381029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DE BARRAQUITO-LOMA MAJINA, MUNICIPIO COTUI, PROVINCIA SANCHEZ RAMIREZ"/>
    <s v="10 - FONDO GENERAL"/>
    <s v="24 - SANCHEZ RAMIREZ"/>
    <n v="16981"/>
    <n v="1930674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s v="06 - DUARTE"/>
    <n v="2451"/>
    <n v="2923760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RRETERA BAYAGUANA - EL PUERTO, PROVINCIA MONTE PLATA"/>
    <s v="10 - FONDO GENERAL"/>
    <s v="29 - MONTE PLATA"/>
    <n v="13641"/>
    <n v="158322380"/>
    <n v="32825958.10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s v="05 - DAJABON"/>
    <n v="15392"/>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s v="16 - PEDERNALES"/>
    <n v="16370"/>
    <n v="1061727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s v="01 - DISTRITO NACIONAL"/>
    <n v="16365"/>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s v="20 - SAMANA"/>
    <n v="16404"/>
    <n v="191227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CAMINO VECINAL GUERRA - LA JOYA - EL PEJE, MUNICIPIO SAN ANTONIO DE GUERRA, PROVINCIA SANTO DOMINGO"/>
    <s v="10 - FONDO GENERAL"/>
    <s v="32 - SANTO DOMINGO"/>
    <n v="16986"/>
    <n v="5455705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s v="08 - EL SEIBO"/>
    <n v="16709"/>
    <n v="39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s v="14 - MARIA TRINIDAD SANCHEZ"/>
    <n v="15393"/>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s v="19 - HERMANAS MIRABAL"/>
    <n v="15013"/>
    <n v="17935269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INFRAESTRUCTURAS DE PUENTES PARA MEJORAR LA RESILIENCIA CLIMÁTICA EN REPÚBLICA DOMINICANA."/>
    <s v="60 - CREDITO EXTERNO"/>
    <s v="29 - MONTE PLATA"/>
    <n v="16876"/>
    <n v="566083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s v="30 - HATO MAYOR"/>
    <n v="16710"/>
    <n v="7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s v="05 - DAJABON"/>
    <n v="15394"/>
    <n v="4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INFRAESTRUCTURAS DE PUENTES PARA MEJORAR LA RESILIENCIA CLIMÁTICA EN REPÚBLICA DOMINICANA."/>
    <s v="60 - CREDITO EXTERNO"/>
    <s v="29 - MONTE PLATA"/>
    <n v="16876"/>
    <n v="538270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2 - AZUA"/>
    <n v="15015"/>
    <n v="50577384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5 - DAJABON"/>
    <n v="15015"/>
    <n v="27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8 - EL SEIBO"/>
    <n v="15015"/>
    <n v="2325505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12 - LA ROMANA"/>
    <n v="15015"/>
    <n v="46730500"/>
    <n v="38513937.70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15 - MONTE CRISTI"/>
    <n v="15015"/>
    <n v="8604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3 - SAN PEDRO DE MACORIS"/>
    <n v="15015"/>
    <n v="39078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4 - SANCHEZ RAMIREZ"/>
    <n v="15015"/>
    <n v="4397276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7 - VALVERDE"/>
    <n v="15015"/>
    <n v="415699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9 - MONTE PLATA"/>
    <n v="15015"/>
    <n v="29128150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99 - MULTIPROVINCIAL"/>
    <n v="15015"/>
    <n v="51287388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s v="01 - DISTRITO NACIONAL"/>
    <n v="16372"/>
    <n v="352695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s v="18 - PUERTO PLATA"/>
    <n v="16711"/>
    <n v="7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s v="20 - SAMANA"/>
    <n v="15395"/>
    <n v="4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INFRAESTRUCTURAS DE PUENTES PARA MEJORAR LA RESILIENCIA CLIMÁTICA EN REPÚBLICA DOMINICANA."/>
    <s v="60 - CREDITO EXTERNO"/>
    <s v="29 - MONTE PLATA"/>
    <n v="16876"/>
    <n v="84953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s v="04 - BARAHONA"/>
    <n v="16407"/>
    <n v="1560423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s v="13 - LA VEGA"/>
    <n v="14441"/>
    <n v="65889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s v="05 - DAJABON"/>
    <n v="15396"/>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s v="31 - SAN JOSE DE OCOA"/>
    <n v="16716"/>
    <n v="396095956"/>
    <n v="167110971.96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s v="20 - SAMANA"/>
    <n v="13946"/>
    <n v="5268462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INFRAESTRUCTURAS DE PUENTES PARA MEJORAR LA RESILIENCIA CLIMÁTICA EN REPÚBLICA DOMINICANA."/>
    <s v="60 - CREDITO EXTERNO"/>
    <s v="29 - MONTE PLATA"/>
    <n v="16876"/>
    <n v="17934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10 - FONDO GENERAL"/>
    <s v="32 - SANTO DOMINGO"/>
    <n v="14574"/>
    <n v="3478421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20 - FONDOS CON DESTINO ESPECÍFICO"/>
    <s v="32 - SANTO DOMINGO"/>
    <n v="14574"/>
    <n v="143123897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MINO VECINAL GUACO-RIO CEDRO, MUNICIPIO MICHES, PROVINCIA EL SEIBO"/>
    <s v="10 - FONDO GENERAL"/>
    <s v="08 - EL SEIBO"/>
    <n v="16934"/>
    <n v="3615750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s v="29 - MONTE PLATA"/>
    <n v="4178"/>
    <n v="757168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s v="30 - HATO MAYOR"/>
    <n v="16718"/>
    <n v="52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s v="05 - DAJABON"/>
    <n v="15397"/>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INFRAESTRUCTURAS DE PUENTES PARA MEJORAR LA RESILIENCIA CLIMÁTICA EN REPÚBLICA DOMINICANA."/>
    <s v="60 - CREDITO EXTERNO"/>
    <s v="29 - MONTE PLATA"/>
    <n v="16876"/>
    <n v="38714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s v="30 - HATO MAYOR"/>
    <n v="16719"/>
    <n v="117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s v="30 - HATO MAYOR"/>
    <n v="15398"/>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INFRAESTRUCTURAS DE PUENTES PARA MEJORAR LA RESILIENCIA CLIMÁTICA EN REPÚBLICA DOMINICANA."/>
    <s v="60 - CREDITO EXTERNO"/>
    <s v="29 - MONTE PLATA"/>
    <n v="16876"/>
    <n v="289817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CAMINO VECINAL RIO GRANDE-BAJABONICO, MUNICIPIO ALTAMIRA, PROVINCIA PUERTO PLATA"/>
    <s v="10 - FONDO GENERAL"/>
    <s v="18 - PUERTO PLATA"/>
    <n v="17005"/>
    <n v="7836094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s v="30 - HATO MAYOR"/>
    <n v="16719"/>
    <n v="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s v="30 - HATO MAYOR"/>
    <n v="15401"/>
    <n v="12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INFRAESTRUCTURAS DE PUENTES PARA MEJORAR LA RESILIENCIA CLIMÁTICA EN REPÚBLICA DOMINICANA."/>
    <s v="60 - CREDITO EXTERNO"/>
    <s v="29 - MONTE PLATA"/>
    <n v="16876"/>
    <n v="1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CAMINO VECINAL CRUCE TENARES-LOS CANETES-LOS CACAOS, MUNICIPIO TENARES, PROVINCIA HERMANAS MIRABAL"/>
    <s v="10 - FONDO GENERAL"/>
    <s v="19 - HERMANAS MIRABAL"/>
    <n v="17006"/>
    <n v="562948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s v="08 - EL SEIBO"/>
    <n v="16720"/>
    <n v="1025533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s v="15 - MONTE CRISTI"/>
    <n v="15402"/>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INFRAESTRUCTURAS DE PUENTES PARA MEJORAR LA RESILIENCIA CLIMÁTICA EN REPÚBLICA DOMINICANA."/>
    <s v="60 - CREDITO EXTERNO"/>
    <s v="29 - MONTE PLATA"/>
    <n v="16876"/>
    <n v="69268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s v="22 - SAN JUAN"/>
    <n v="15403"/>
    <n v="24000000"/>
    <n v="19509292.06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INFRAESTRUCTURAS DE PUENTES PARA MEJORAR LA RESILIENCIA CLIMÁTICA EN REPÚBLICA DOMINICANA."/>
    <s v="60 - CREDITO EXTERNO"/>
    <s v="29 - MONTE PLATA"/>
    <n v="16876"/>
    <n v="107117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s v="22 - SAN JUAN"/>
    <n v="15404"/>
    <n v="78000000"/>
    <n v="63993745.26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L CAMINO VECINAL MATA LARGA, MUNICIPIO SAN FRANCISCO DE MACORÍS, PROVINCIA DUARTE"/>
    <s v="10 - FONDO GENERAL"/>
    <s v="06 - DUARTE"/>
    <n v="17033"/>
    <n v="3307739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INFRAESTRUCTURAS DE PUENTES PARA MEJORAR LA RESILIENCIA CLIMÁTICA EN REPÚBLICA DOMINICANA."/>
    <s v="60 - CREDITO EXTERNO"/>
    <s v="29 - MONTE PLATA"/>
    <n v="16876"/>
    <n v="78473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s v="15 - MONTE CRISTI"/>
    <n v="16724"/>
    <n v="3452262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s v="25 - SANTIAGO"/>
    <n v="15405"/>
    <n v="60022536"/>
    <n v="19279768.80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INFRAESTRUCTURAS DE PUENTES PARA MEJORAR LA RESILIENCIA CLIMÁTICA EN REPÚBLICA DOMINICANA."/>
    <s v="60 - CREDITO EXTERNO"/>
    <s v="29 - MONTE PLATA"/>
    <n v="16876"/>
    <n v="422045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CONSTRUCCIÓN DE PASO A DESNIVEL EN INTERSECCIÓN PROLONGACION AV. 27 DE FEBRERO CON AV. ISABEL AGUIAR, MUNICIPIO SANTO DOMINGO OESTE, PROVINCIA SANTO DOMINGO"/>
    <s v="60 - CREDITO EXTERNO"/>
    <s v="32 - SANTO DOMINGO"/>
    <n v="17003"/>
    <n v="1327877267"/>
    <n v="379455910.04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s v="32 - SANTO DOMINGO"/>
    <n v="16725"/>
    <n v="3472990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s v="25 - SANTIAGO"/>
    <n v="15406"/>
    <n v="6000076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INFRAESTRUCTURAS DE PUENTES PARA MEJORAR LA RESILIENCIA CLIMÁTICA EN REPÚBLICA DOMINICANA."/>
    <s v="60 - CREDITO EXTERNO"/>
    <s v="29 - MONTE PLATA"/>
    <n v="16876"/>
    <n v="55419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CONSTRUCCIÓN DE LA EXTENSIÓN DE LA AV. JACOBO MAJLUTA CON AV. REPÚBLICA DE COLOMBIA Y SU ENTORNO, DISTRITO NACIONAL."/>
    <s v="60 - CREDITO EXTERNO"/>
    <s v="01 - DISTRITO NACIONAL"/>
    <n v="17039"/>
    <n v="2398649990"/>
    <n v="372370393.76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s v="25 - SANTIAGO"/>
    <n v="15407"/>
    <n v="90006640"/>
    <n v="4545931.1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s v="25 - SANTIAGO"/>
    <n v="16728"/>
    <n v="7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INFRAESTRUCTURAS DE PUENTES PARA MEJORAR LA RESILIENCIA CLIMÁTICA EN REPÚBLICA DOMINICANA."/>
    <s v="60 - CREDITO EXTERNO"/>
    <s v="29 - MONTE PLATA"/>
    <n v="16876"/>
    <n v="862621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s v="17 - PERAVIA"/>
    <n v="12630"/>
    <n v="26177269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20 - FONDOS CON DESTINO ESPECÍFICO"/>
    <s v="17 - PERAVIA"/>
    <n v="12630"/>
    <n v="145408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10 - FONDO GENERAL"/>
    <s v="23 - SAN PEDRO DE MACORIS"/>
    <n v="12723"/>
    <n v="16600000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s v="09 - ESPAILLAT"/>
    <n v="16731"/>
    <n v="2994798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s v="19 - HERMANAS MIRABAL"/>
    <n v="15801"/>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s v="01 - DISTRITO NACIONAL"/>
    <n v="16547"/>
    <n v="128423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s v="18 - PUERTO PLATA"/>
    <n v="15798"/>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INFRAESTRUCTURAS DE PUENTES PARA MEJORAR LA RESILIENCIA CLIMÁTICA EN REPÚBLICA DOMINICANA."/>
    <s v="60 - CREDITO EXTERNO"/>
    <s v="29 - MONTE PLATA"/>
    <n v="16876"/>
    <n v="588726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s v="18 - PUERTO PLATA"/>
    <n v="15802"/>
    <n v="3000033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INFRAESTRUCTURAS DE PUENTES PARA MEJORAR LA RESILIENCIA CLIMÁTICA EN REPÚBLICA DOMINICANA."/>
    <s v="60 - CREDITO EXTERNO"/>
    <s v="29 - MONTE PLATA"/>
    <n v="16876"/>
    <n v="384195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s v="18 - PUERTO PLATA"/>
    <n v="16775"/>
    <n v="108454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CARRETERA LA YAGUIZA - LOS ZACONES - LOS CACAOS - SAN FRANCISCO DE MACORÍS"/>
    <s v="20 - FONDOS CON DESTINO ESPECÍFICO"/>
    <s v="06 - DUARTE"/>
    <n v="13837"/>
    <n v="659919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s v="09 - ESPAILLAT"/>
    <n v="15803"/>
    <n v="60009959"/>
    <n v="1215912.3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INFRAESTRUCTURAS DE PUENTES PARA MEJORAR LA RESILIENCIA CLIMÁTICA EN REPÚBLICA DOMINICANA."/>
    <s v="60 - CREDITO EXTERNO"/>
    <s v="29 - MONTE PLATA"/>
    <n v="16876"/>
    <n v="636844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s v="17 - PERAVIA"/>
    <n v="16571"/>
    <n v="25518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HABILITACIÓN DEL CAMINO VECINAL CRUCE DE PIMENTEL-CASA DE ALTO-SAN FELIPE ABAJO, MUNICIPIO PIMENTEL PROVINCIA DUARTE"/>
    <s v="10 - FONDO GENERAL"/>
    <s v="06 - DUARTE"/>
    <n v="16119"/>
    <n v="2146241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s v="29 - MONTE PLATA"/>
    <n v="16127"/>
    <n v="38865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s v="09 - ESPAILLAT"/>
    <n v="15804"/>
    <n v="8400003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s v="25 - SANTIAGO"/>
    <n v="16586"/>
    <n v="1012462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INFRAESTRUCTURAS DE PUENTES PARA MEJORAR LA RESILIENCIA CLIMÁTICA EN REPÚBLICA DOMINICANA."/>
    <s v="60 - CREDITO EXTERNO"/>
    <s v="29 - MONTE PLATA"/>
    <n v="16876"/>
    <n v="538270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s v="04 - BARAHONA"/>
    <n v="15072"/>
    <n v="24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s v="16 - PEDERNALES"/>
    <n v="12631"/>
    <n v="1001596236"/>
    <n v="1266274339.7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s v="06 - DUARTE"/>
    <n v="15805"/>
    <n v="30010000"/>
    <n v="20888531.14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s v="06 - DUARTE"/>
    <n v="16147"/>
    <n v="37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INFRAESTRUCTURAS DE PUENTES PARA MEJORAR LA RESILIENCIA CLIMÁTICA EN REPÚBLICA DOMINICANA."/>
    <s v="60 - CREDITO EXTERNO"/>
    <s v="29 - MONTE PLATA"/>
    <n v="16876"/>
    <n v="162124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CONSTRUCCIÓN DE LA CIRCUNVALACION DE AZUA 1RA. ETAPA, EN LA PROVINCIA AZUA"/>
    <s v="10 - FONDO GENERAL"/>
    <s v="02 - AZUA"/>
    <n v="12628"/>
    <n v="31043132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s v="14 - MARIA TRINIDAD SANCHEZ"/>
    <n v="15104"/>
    <n v="332967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s v="04 - BARAHONA"/>
    <n v="15073"/>
    <n v="36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s v="06 - DUARTE"/>
    <n v="15806"/>
    <n v="30000029"/>
    <n v="29883672.18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INFRAESTRUCTURAS DE PUENTES PARA MEJORAR LA RESILIENCIA CLIMÁTICA EN REPÚBLICA DOMINICANA."/>
    <s v="60 - CREDITO EXTERNO"/>
    <s v="29 - MONTE PLATA"/>
    <n v="16876"/>
    <n v="24953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s v="25 - SANTIAGO"/>
    <n v="15807"/>
    <n v="6000005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INFRAESTRUCTURAS DE PUENTES PARA MEJORAR LA RESILIENCIA CLIMÁTICA EN REPÚBLICA DOMINICANA."/>
    <s v="60 - CREDITO EXTERNO"/>
    <s v="29 - MONTE PLATA"/>
    <n v="16876"/>
    <n v="29968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s v="08 - EL SEIBO"/>
    <n v="16823"/>
    <n v="119333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s v="25 - SANTIAGO"/>
    <n v="15808"/>
    <n v="6000102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s v="01 - DISTRITO NACIONAL"/>
    <n v="15074"/>
    <n v="445727328"/>
    <n v="220564484.68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s v="25 - SANTIAGO"/>
    <n v="15809"/>
    <n v="12174005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INFRAESTRUCTURAS DE PUENTES PARA MEJORAR LA RESILIENCIA CLIMÁTICA EN REPÚBLICA DOMINICANA."/>
    <s v="60 - CREDITO EXTERNO"/>
    <s v="29 - MONTE PLATA"/>
    <n v="16876"/>
    <n v="170748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s v="05 - DAJABON"/>
    <n v="16444"/>
    <n v="55682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s v="14 - MARIA TRINIDAD SANCHEZ"/>
    <n v="1510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s v="14 - MARIA TRINIDAD SANCHEZ"/>
    <n v="15108"/>
    <n v="22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s v="26 - SANTIAGO RODRIGUEZ"/>
    <n v="15810"/>
    <n v="141825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INFRAESTRUCTURAS DE PUENTES PARA MEJORAR LA RESILIENCIA CLIMÁTICA EN REPÚBLICA DOMINICANA."/>
    <s v="60 - CREDITO EXTERNO"/>
    <s v="29 - MONTE PLATA"/>
    <n v="16876"/>
    <n v="286864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s v="25 - SANTIAGO"/>
    <n v="15811"/>
    <n v="3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s v="26 - SANTIAGO RODRIGUEZ"/>
    <n v="15812"/>
    <n v="60000367"/>
    <n v="5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INFRAESTRUCTURAS DE PUENTES PARA MEJORAR LA RESILIENCIA CLIMÁTICA EN REPÚBLICA DOMINICANA."/>
    <s v="60 - CREDITO EXTERNO"/>
    <s v="29 - MONTE PLATA"/>
    <n v="16876"/>
    <n v="132167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s v="31 - SAN JOSE DE OCOA"/>
    <n v="15813"/>
    <n v="24002794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INFRAESTRUCTURAS DE PUENTES PARA MEJORAR LA RESILIENCIA CLIMÁTICA EN REPÚBLICA DOMINICANA."/>
    <s v="60 - CREDITO EXTERNO"/>
    <s v="29 - MONTE PLATA"/>
    <n v="16876"/>
    <n v="187162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s v="02 - AZUA"/>
    <n v="15814"/>
    <n v="63001372"/>
    <n v="51310467.23000000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INFRAESTRUCTURAS DE PUENTES PARA MEJORAR LA RESILIENCIA CLIMÁTICA EN REPÚBLICA DOMINICANA."/>
    <s v="60 - CREDITO EXTERNO"/>
    <s v="29 - MONTE PLATA"/>
    <n v="16876"/>
    <n v="27565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s v="29 - MONTE PLATA"/>
    <n v="14308"/>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s v="16 - PEDERNALES"/>
    <n v="15815"/>
    <n v="36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INFRAESTRUCTURAS DE PUENTES PARA MEJORAR LA RESILIENCIA CLIMÁTICA EN REPÚBLICA DOMINICANA."/>
    <s v="60 - CREDITO EXTERNO"/>
    <s v="29 - MONTE PLATA"/>
    <n v="16876"/>
    <n v="311346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s v="10 - INDEPENDENCIA"/>
    <n v="15816"/>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INFRAESTRUCTURAS DE PUENTES PARA MEJORAR LA RESILIENCIA CLIMÁTICA EN REPÚBLICA DOMINICANA."/>
    <s v="60 - CREDITO EXTERNO"/>
    <s v="29 - MONTE PLATA"/>
    <n v="16876"/>
    <n v="1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s v="06 - DUARTE"/>
    <n v="4795"/>
    <n v="19643382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s v="04 - BARAHONA"/>
    <n v="15028"/>
    <n v="12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s v="02 - AZUA"/>
    <n v="15817"/>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INFRAESTRUCTURAS DE PUENTES PARA MEJORAR LA RESILIENCIA CLIMÁTICA EN REPÚBLICA DOMINICANA."/>
    <s v="60 - CREDITO EXTERNO"/>
    <s v="29 - MONTE PLATA"/>
    <n v="16876"/>
    <n v="512305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s v="15 - MONTE CRISTI"/>
    <n v="14321"/>
    <n v="244450444"/>
    <n v="220783500.93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10 - FONDO GENERAL"/>
    <s v="02 - AZUA"/>
    <n v="603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s v="19 - HERMANAS MIRABAL"/>
    <n v="15029"/>
    <n v="48000005"/>
    <n v="45122139.63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s v="02 - AZUA"/>
    <n v="15818"/>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INFRAESTRUCTURAS DE PUENTES PARA MEJORAR LA RESILIENCIA CLIMÁTICA EN REPÚBLICA DOMINICANA."/>
    <s v="60 - CREDITO EXTERNO"/>
    <s v="29 - MONTE PLATA"/>
    <n v="16876"/>
    <n v="12898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s v="16 - PEDERNALES"/>
    <n v="6527"/>
    <n v="3181687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s v="18 - PUERTO PLATA"/>
    <n v="15030"/>
    <n v="51473443"/>
    <n v="33940636.60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s v="02 - AZUA"/>
    <n v="15819"/>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INFRAESTRUCTURAS DE PUENTES PARA MEJORAR LA RESILIENCIA CLIMÁTICA EN REPÚBLICA DOMINICANA."/>
    <s v="60 - CREDITO EXTERNO"/>
    <s v="29 - MONTE PLATA"/>
    <n v="16876"/>
    <n v="445912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s v="30 - HATO MAYOR"/>
    <n v="12183"/>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RRETERA BATEY HORMIGA-RANCHO ESPAÑOL, MUNICIPIO SANTA BARBARA DE SAMANA, PROVINCIA SAMANA"/>
    <s v="10 - FONDO GENERAL"/>
    <s v="20 - SAMANA"/>
    <n v="16915"/>
    <n v="7155079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s v="27 - VALVERDE"/>
    <n v="15031"/>
    <n v="65000000"/>
    <n v="49922653.9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s v="02 - AZUA"/>
    <n v="15820"/>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INFRAESTRUCTURAS DE PUENTES PARA MEJORAR LA RESILIENCIA CLIMÁTICA EN REPÚBLICA DOMINICANA."/>
    <s v="60 - CREDITO EXTERNO"/>
    <s v="29 - MONTE PLATA"/>
    <n v="16876"/>
    <n v="162124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CARRETERA CRUCE AUTOPISTA DUARTE-PRESA DE TAVERAS-LOS COCOS-BAITOA, PROVINCIAS LA VEGA Y SANTIAGO"/>
    <s v="10 - FONDO GENERAL"/>
    <s v="13 - LA VEGA"/>
    <n v="16977"/>
    <n v="10238921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CARRETERA ENRIQUILLO - BARAHONA EN LA PROVINCIA BARAHONA"/>
    <s v="10 - FONDO GENERAL"/>
    <s v="04 - BARAHONA"/>
    <n v="12635"/>
    <n v="985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s v="04 - BARAHONA"/>
    <n v="15032"/>
    <n v="24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s v="02 - AZUA"/>
    <n v="15821"/>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INFRAESTRUCTURAS DE PUENTES PARA MEJORAR LA RESILIENCIA CLIMÁTICA EN REPÚBLICA DOMINICANA."/>
    <s v="60 - CREDITO EXTERNO"/>
    <s v="29 - MONTE PLATA"/>
    <n v="16876"/>
    <n v="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s v="22 - SAN JUAN"/>
    <n v="15822"/>
    <n v="48000000"/>
    <n v="32307194.14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s v="06 - DUARTE"/>
    <n v="6233"/>
    <n v="1085004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RRETERA COMENDADOR - GUAROA, PROV. ELIAS PIÑA"/>
    <s v="10 - FONDO GENERAL"/>
    <s v="07 - ELIAS PINA"/>
    <n v="12080"/>
    <n v="700000000"/>
    <n v="26598472.96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s v="04 - BARAHONA"/>
    <n v="15033"/>
    <n v="36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TRAMO CARRETERA SAN MARCOS ARRIBA - SAN MARCOS, MUNICIPIO PUERTO PLATA, PROVINCIA PUERTO PLATA."/>
    <s v="10 - FONDO GENERAL"/>
    <s v="18 - PUERTO PLATA"/>
    <n v="16984"/>
    <n v="5872223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s v="07 - ELIAS PINA"/>
    <n v="12092"/>
    <n v="155926163"/>
    <n v="16572399.53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s v="10 - INDEPENDENCIA"/>
    <n v="15034"/>
    <n v="92066727"/>
    <n v="59370641.29999999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s v="22 - SAN JUAN"/>
    <n v="15823"/>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INFRAESTRUCTURAS DE PUENTES PARA MEJORAR LA RESILIENCIA CLIMÁTICA EN REPÚBLICA DOMINICANA."/>
    <s v="60 - CREDITO EXTERNO"/>
    <s v="29 - MONTE PLATA"/>
    <n v="16876"/>
    <n v="1113463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s v="13 - LA VEGA"/>
    <n v="15932"/>
    <n v="360000000"/>
    <n v="98184575.2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s v="18 - PUERTO PLATA"/>
    <n v="15035"/>
    <n v="16375726"/>
    <n v="12376594.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s v="06 - DUARTE"/>
    <n v="16119"/>
    <n v="4490186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CARRETERA LAS PAJAS - GUINEAL, MUNICIPIO SAN FRANCISCO DE MACORÍS, PROVINCIA DUARTE"/>
    <s v="10 - FONDO GENERAL"/>
    <s v="06 - DUARTE"/>
    <n v="17032"/>
    <n v="165091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s v="29 - MONTE PLATA"/>
    <n v="15036"/>
    <n v="1200000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s v="28 - MONSENOR NOUEL"/>
    <n v="15933"/>
    <n v="30000000"/>
    <n v="8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10 - FONDO GENERAL"/>
    <s v="20 - SAMANA"/>
    <n v="16122"/>
    <n v="8201803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s v="29 - MONTE PLATA"/>
    <n v="16126"/>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CARRETERA RANCHETE- LOS TRES PASOS - LOS HIDALGOS, MUNICIPIO PUERTO PLATA, PROVINCIA PUERTO PLATA"/>
    <s v="10 - FONDO GENERAL"/>
    <s v="18 - PUERTO PLATA"/>
    <n v="16937"/>
    <n v="330658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s v="18 - PUERTO PLATA"/>
    <n v="15039"/>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s v="28 - MONSENOR NOUEL"/>
    <n v="15934"/>
    <n v="90000000"/>
    <n v="18168344.9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s v="21 - SAN CRISTOBAL"/>
    <n v="15053"/>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s v="23 - SAN PEDRO DE MACORIS"/>
    <n v="15935"/>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s v="29 - MONTE PLATA"/>
    <n v="16128"/>
    <n v="175219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s v="22 - SAN JUAN"/>
    <n v="16148"/>
    <n v="133146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s v="18 - PUERTO PLATA"/>
    <n v="15054"/>
    <n v="4586704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s v="13 - LA VEGA"/>
    <n v="15936"/>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s v="32 - SANTO DOMINGO"/>
    <n v="13633"/>
    <n v="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s v="11 - LA ALTAGRACIA"/>
    <n v="15055"/>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s v="23 - SAN PEDRO DE MACORIS"/>
    <n v="15937"/>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s v="30 - HATO MAYOR"/>
    <n v="16699"/>
    <n v="1463988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s v="23 - SAN PEDRO DE MACORIS"/>
    <n v="15056"/>
    <n v="60000005"/>
    <n v="15592525.85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s v="24 - SANCHEZ RAMIREZ"/>
    <n v="15938"/>
    <n v="4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s v="04 - BARAHONA"/>
    <n v="15057"/>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s v="29 - MONTE PLATA"/>
    <n v="15939"/>
    <n v="60000000"/>
    <n v="19660596.21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60 - CREDITO EXTERNO"/>
    <s v="32 - SANTO DOMINGO"/>
    <n v="14109"/>
    <n v="126120768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s v="21 - SAN CRISTOBAL"/>
    <n v="16702"/>
    <n v="3746245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s v="22 - SAN JUAN"/>
    <n v="15058"/>
    <n v="10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s v="29 - MONTE PLATA"/>
    <n v="15940"/>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LAGUNA SALADA, PROVINCIA VALVERDE."/>
    <s v="10 - FONDO GENERAL"/>
    <s v="27 - VALVERDE"/>
    <n v="15059"/>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s v="29 - MONTE PLATA"/>
    <n v="15941"/>
    <n v="60000000"/>
    <n v="19334140.10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s v="24 - SANCHEZ RAMIREZ"/>
    <n v="15942"/>
    <n v="72000000"/>
    <n v="25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s v="09 - ESPAILLAT"/>
    <n v="15061"/>
    <n v="7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s v="17 - PERAVIA"/>
    <n v="15943"/>
    <n v="24000000"/>
    <n v="23568014.17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s v="04 - BARAHONA"/>
    <n v="15062"/>
    <n v="24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s v="31 - SAN JOSE DE OCOA"/>
    <n v="15944"/>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s v="02 - AZUA"/>
    <n v="15063"/>
    <n v="90000000"/>
    <n v="68788533.46000000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s v="21 - SAN CRISTOBAL"/>
    <n v="15945"/>
    <n v="36000000"/>
    <n v="35999745.7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s v="21 - SAN CRISTOBAL"/>
    <n v="15946"/>
    <n v="36000000"/>
    <n v="35907996.42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s v="17 - PERAVIA"/>
    <n v="15065"/>
    <n v="168000000"/>
    <n v="93678698.10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s v="23 - SAN PEDRO DE MACORIS"/>
    <n v="15947"/>
    <n v="60000000"/>
    <n v="44685833.63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s v="01 - DISTRITO NACIONAL"/>
    <n v="15066"/>
    <n v="118285700"/>
    <n v="6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s v="21 - SAN CRISTOBAL"/>
    <n v="15948"/>
    <n v="270000000"/>
    <n v="103668679.24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s v="21 - SAN CRISTOBAL"/>
    <n v="15949"/>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s v="12 - LA ROMANA"/>
    <n v="15067"/>
    <n v="90000000"/>
    <n v="75403348.62000000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s v="12 - LA ROMANA"/>
    <n v="16081"/>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s v="27 - VALVERDE"/>
    <n v="15068"/>
    <n v="16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s v="13 - LA VEGA"/>
    <n v="15069"/>
    <n v="1199999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s v="18 - PUERTO PLATA"/>
    <n v="15070"/>
    <n v="3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s v="11 - LA ALTAGRACIA"/>
    <n v="16083"/>
    <n v="60000000"/>
    <n v="22151693.2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s v="02 - AZUA"/>
    <n v="15071"/>
    <n v="92250000"/>
    <n v="3607815.6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s v="08 - EL SEIBO"/>
    <n v="16084"/>
    <n v="67666668"/>
    <n v="15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s v="04 - BARAHONA"/>
    <n v="15308"/>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s v="08 - EL SEIBO"/>
    <n v="16085"/>
    <n v="785637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s v="31 - SAN JOSE DE OCOA"/>
    <n v="15309"/>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s v="21 - SAN CRISTOBAL"/>
    <n v="16086"/>
    <n v="4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s v="21 - SAN CRISTOBAL"/>
    <n v="16787"/>
    <n v="1919626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s v="18 - PUERTO PLATA"/>
    <n v="5603"/>
    <n v="8054398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s v="21 - SAN CRISTOBAL"/>
    <n v="1608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s v="09 - ESPAILLAT"/>
    <n v="15310"/>
    <n v="4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s v="08 - EL SEIBO"/>
    <n v="16335"/>
    <n v="506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s v="15 - MONTE CRISTI"/>
    <n v="15950"/>
    <n v="1559267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s v="24 - SANCHEZ RAMIREZ"/>
    <n v="16088"/>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s v="22 - SAN JUAN"/>
    <n v="15311"/>
    <n v="6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s v="04 - BARAHONA"/>
    <n v="16089"/>
    <n v="450936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SANTO DOMINGO NORTE, PROVINCIA SANTO DOMINGO"/>
    <s v="10 - FONDO GENERAL"/>
    <s v="32 - SANTO DOMINGO"/>
    <n v="15312"/>
    <n v="120000000"/>
    <n v="77246833.64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s v="29 - MONTE PLATA"/>
    <n v="16124"/>
    <n v="233890144"/>
    <n v="6416273.099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s v="14 - MARIA TRINIDAD SANCHEZ"/>
    <n v="16090"/>
    <n v="1800691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s v="26 - SANTIAGO RODRIGUEZ"/>
    <n v="15313"/>
    <n v="18533019"/>
    <n v="10474064.2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s v="23 - SAN PEDRO DE MACORIS"/>
    <n v="15314"/>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s v="03 - BAHORUCO"/>
    <n v="16091"/>
    <n v="3003257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s v="06 - DUARTE"/>
    <n v="16145"/>
    <n v="21578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s v="29 - MONTE PLATA"/>
    <n v="15315"/>
    <n v="60000000"/>
    <n v="59349911.46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s v="03 - BAHORUCO"/>
    <n v="16092"/>
    <n v="1800000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s v="25 - SANTIAGO"/>
    <n v="16829"/>
    <n v="91889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s v="21 - SAN CRISTOBAL"/>
    <n v="15316"/>
    <n v="12000000"/>
    <n v="11111520.55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s v="07 - ELIAS PINA"/>
    <n v="16093"/>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s v="08 - EL SEIBO"/>
    <n v="16830"/>
    <n v="1650339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s v="25 - SANTIAGO"/>
    <n v="15317"/>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s v="07 - ELIAS PINA"/>
    <n v="16094"/>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s v="15 - MONTE CRISTI"/>
    <n v="15318"/>
    <n v="42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s v="07 - ELIAS PINA"/>
    <n v="16095"/>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s v="15 - MONTE CRISTI"/>
    <n v="16096"/>
    <n v="3600018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10 - FONDO GENERAL"/>
    <s v="32 - SANTO DOMINGO"/>
    <n v="15319"/>
    <n v="120000000"/>
    <n v="50249803.75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10 - FONDO GENERAL"/>
    <s v="06 - DUARTE"/>
    <n v="16502"/>
    <n v="969070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s v="05 - DAJABON"/>
    <n v="15320"/>
    <n v="24000000"/>
    <n v="2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s v="06 - DUARTE"/>
    <n v="16097"/>
    <n v="12000031"/>
    <n v="1200003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s v="23 - SAN PEDRO DE MACORIS"/>
    <n v="16460"/>
    <n v="111042332"/>
    <n v="6328218.990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s v="01 - DISTRITO NACIONAL"/>
    <n v="15321"/>
    <n v="180000000"/>
    <n v="4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s v="06 - DUARTE"/>
    <n v="16098"/>
    <n v="60000000"/>
    <n v="59938026.78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s v="18 - PUERTO PLATA"/>
    <n v="15322"/>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s v="18 - PUERTO PLATA"/>
    <n v="16099"/>
    <n v="600001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s v="32 - SANTO DOMINGO"/>
    <n v="15323"/>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s v="06 - DUARTE"/>
    <n v="16100"/>
    <n v="90420651"/>
    <n v="9042065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OBRAS COMPLEMENTARIAS CARRETERA TURÍSTICA GREGORIO LUPERÓN, PROVINCIAS SANTIAGO- PUERTO PLATA"/>
    <s v="10 - FONDO GENERAL"/>
    <s v="25 - SANTIAGO"/>
    <n v="16305"/>
    <n v="381504763"/>
    <n v="72349756.53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s v="30 - HATO MAYOR"/>
    <n v="15324"/>
    <n v="180000000"/>
    <n v="87272735.34000000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s v="09 - ESPAILLAT"/>
    <n v="16101"/>
    <n v="5019782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s v="13 - LA VEGA"/>
    <n v="16309"/>
    <n v="779633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s v="15 - MONTE CRISTI"/>
    <n v="16102"/>
    <n v="24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s v="19 - HERMANAS MIRABAL"/>
    <n v="15325"/>
    <n v="8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s v="25 - SANTIAGO"/>
    <n v="16305"/>
    <n v="1295822624"/>
    <n v="150663986.6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s v="15 - MONTE CRISTI"/>
    <n v="16322"/>
    <n v="1368915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s v="28 - MONSENOR NOUEL"/>
    <n v="15326"/>
    <n v="120000000"/>
    <n v="108560528.43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s v="18 - PUERTO PLATA"/>
    <n v="16103"/>
    <n v="601169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s v="10 - INDEPENDENCIA"/>
    <n v="16104"/>
    <n v="18000000"/>
    <n v="13969955.69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s v="17 - PERAVIA"/>
    <n v="15327"/>
    <n v="4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s v="06 - DUARTE"/>
    <n v="16321"/>
    <n v="383723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CONSTRUCCIÓN  DEL TRAMO DE CARRETERA ENLACE VIAL ESTANCIA NUEVA HASTA EL CRUCE DE CHERO MUNICIPIO MOCA, PROVINCIA ESPAILLAT"/>
    <s v="10 - FONDO GENERAL"/>
    <s v="09 - ESPAILLAT"/>
    <n v="16337"/>
    <n v="900000000"/>
    <n v="74344162.03999999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s v="24 - SANCHEZ RAMIREZ"/>
    <n v="15328"/>
    <n v="10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s v="25 - SANTIAGO"/>
    <n v="16105"/>
    <n v="1440607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s v="10 - INDEPENDENCIA"/>
    <n v="15329"/>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s v="10 - INDEPENDENCIA"/>
    <n v="16106"/>
    <n v="180934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s v="06 - DUARTE"/>
    <n v="16344"/>
    <n v="4605277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s v="10 - INDEPENDENCIA"/>
    <n v="16107"/>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10 - FONDO GENERAL"/>
    <s v="32 - SANTO DOMINGO"/>
    <n v="15330"/>
    <n v="84000000"/>
    <n v="84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EL CUEY - EL PALMAR - LOS PRIETOS, MUNICIPIO SANTA CRUZ DE EL SEIBO, PROVINCIA EL SEIBO"/>
    <s v="10 - FONDO GENERAL"/>
    <s v="08 - EL SEIBO"/>
    <n v="16335"/>
    <n v="238797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s v="11 - LA ALTAGRACIA"/>
    <n v="16773"/>
    <n v="1677603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s v="14 - MARIA TRINIDAD SANCHEZ"/>
    <n v="15331"/>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s v="15 - MONTE CRISTI"/>
    <n v="16108"/>
    <n v="7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s v="32 - SANTO DOMINGO"/>
    <n v="16351"/>
    <n v="30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s v="03 - BAHORUCO"/>
    <n v="15332"/>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s v="15 - MONTE CRISTI"/>
    <n v="16109"/>
    <n v="18000000"/>
    <n v="18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s v="11 - LA ALTAGRACIA"/>
    <n v="16786"/>
    <n v="876301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s v="25 - SANTIAGO"/>
    <n v="16376"/>
    <n v="210978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s v="02 - AZUA"/>
    <n v="16110"/>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s v="16 - PEDERNALES"/>
    <n v="15333"/>
    <n v="8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CONSTRUCCIÓN DE PUENTE SOBRE EL RIO LA LEONORA, CALLE MIGUEL ANGEL GARRIDO, MUNICIPIO MAIMON, PROVINCIA MONSEÑOR NOUEL"/>
    <s v="10 - FONDO GENERAL"/>
    <s v="28 - MONSENOR NOUEL"/>
    <n v="16983"/>
    <n v="246801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10 - FONDO GENERAL"/>
    <s v="03 - BAHORUCO"/>
    <n v="16417"/>
    <n v="779633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s v="03 - BAHORUCO"/>
    <n v="16417"/>
    <n v="1535326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s v="07 - ELIAS PINA"/>
    <n v="15334"/>
    <n v="1800005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s v="29 - MONTE PLATA"/>
    <n v="16125"/>
    <n v="1482068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s v="13 - LA VEGA"/>
    <n v="15335"/>
    <n v="180000000"/>
    <n v="17976444.78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s v="06 - DUARTE"/>
    <n v="16835"/>
    <n v="35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10 - FONDO GENERAL"/>
    <s v="06 - DUARTE"/>
    <n v="16136"/>
    <n v="593606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s v="06 - DUARTE"/>
    <n v="16874"/>
    <n v="12554719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s v="20 - SAMANA"/>
    <n v="16163"/>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10 - FONDO GENERAL"/>
    <s v="32 - SANTO DOMINGO"/>
    <n v="15336"/>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s v="11 - LA ALTAGRACIA"/>
    <n v="16503"/>
    <n v="39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s v="14 - MARIA TRINIDAD SANCHEZ"/>
    <n v="16162"/>
    <n v="4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s v="02 - AZUA"/>
    <n v="15337"/>
    <n v="60000000"/>
    <n v="6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s v="06 - DUARTE"/>
    <n v="15338"/>
    <n v="78000000"/>
    <n v="65432734.14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s v="07 - ELIAS PINA"/>
    <n v="14948"/>
    <n v="1000000"/>
    <n v="75697641.26000000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10 - FONDO GENERAL"/>
    <s v="32 - SANTO DOMINGO"/>
    <n v="15339"/>
    <n v="84000000"/>
    <n v="28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s v="29 - MONTE PLATA"/>
    <n v="16294"/>
    <n v="30000002"/>
    <n v="0"/>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s v="99 - MULTIPROVINCIAL"/>
    <n v="13932"/>
    <n v="410215000"/>
    <n v="0"/>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s v="01 - DISTRITO NACIONAL"/>
    <n v="14279"/>
    <n v="45109788"/>
    <n v="0"/>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57 - CONSTRUCCIÓN DEL EDIFICIO DE PARQUEOS CENTRO DE LOS HEROES I, DISTRITO NACIONAL"/>
    <s v="10 - FONDO GENERAL"/>
    <s v="01 - DISTRITO NACIONAL"/>
    <n v="17004"/>
    <n v="181782167"/>
    <n v="0"/>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99 - CONSTRUCCIÓN DE EDIFICIO DE ESTACIONAMIENTOS PÚBLICOS EN EL  MUNICIPIO SAN CRISTÓBAL, PROVINCIA SAN CRISTÓBAL"/>
    <s v="10 - FONDO GENERAL"/>
    <s v="21 - SAN CRISTOBAL"/>
    <n v="17010"/>
    <n v="5278281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s v="24 - SANCHEZ RAMIREZ"/>
    <n v="16383"/>
    <n v="1508080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s v="31 - SAN JOSE DE OCOA"/>
    <n v="16394"/>
    <n v="215888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s v="31 - SAN JOSE DE OCOA"/>
    <n v="16496"/>
    <n v="779633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s v="08 - EL SEIBO"/>
    <n v="16501"/>
    <n v="8976654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s v="01 - DISTRITO NACIONAL"/>
    <n v="16661"/>
    <n v="309044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s v="06 - DUARTE"/>
    <n v="16399"/>
    <n v="25006973"/>
    <n v="11060624.949999999"/>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s v="24 - SANCHEZ RAMIREZ"/>
    <n v="16400"/>
    <n v="20652855"/>
    <n v="7262727.9900000002"/>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s v="29 - MONTE PLATA"/>
    <n v="16401"/>
    <n v="2219914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s v="21 - SAN CRISTOBAL"/>
    <n v="16402"/>
    <n v="549037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s v="08 - EL SEIBO"/>
    <n v="16706"/>
    <n v="78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10 - FONDO GENERAL"/>
    <s v="11 - LA ALTAGRACIA"/>
    <n v="16266"/>
    <n v="779633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s v="11 - LA ALTAGRACIA"/>
    <n v="16267"/>
    <n v="91053295"/>
    <n v="1000000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s v="21 - SAN CRISTOBAL"/>
    <n v="16390"/>
    <n v="2239044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s v="11 - LA ALTAGRACIA"/>
    <n v="16286"/>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s v="24 - SANCHEZ RAMIREZ"/>
    <n v="16406"/>
    <n v="2773916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s v="11 - LA ALTAGRACIA"/>
    <n v="16287"/>
    <n v="27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s v="01 - DISTRITO NACIONAL"/>
    <n v="16770"/>
    <n v="2472674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s v="11 - LA ALTAGRACIA"/>
    <n v="16288"/>
    <n v="3663528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s v="32 - SANTO DOMINGO"/>
    <n v="16408"/>
    <n v="17816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s v="32 - SANTO DOMINGO"/>
    <n v="16813"/>
    <n v="5332656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s v="31 - SAN JOSE DE OCOA"/>
    <n v="16412"/>
    <n v="2986077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s v="28 - MONSENOR NOUEL"/>
    <n v="16293"/>
    <n v="91420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s v="01 - DISTRITO NACIONAL"/>
    <n v="16814"/>
    <n v="5041300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s v="32 - SANTO DOMINGO"/>
    <n v="16414"/>
    <n v="2582838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s v="11 - LA ALTAGRACIA"/>
    <n v="16721"/>
    <n v="10843271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s v="14 - MARIA TRINIDAD SANCHEZ"/>
    <n v="16722"/>
    <n v="609796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s v="31 - SAN JOSE DE OCOA"/>
    <n v="16685"/>
    <n v="65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s v="26 - SANTIAGO RODRIGUEZ"/>
    <n v="16541"/>
    <n v="59051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s v="20 - SAMANA"/>
    <n v="16782"/>
    <n v="10778488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s v="08 - EL SEIBO"/>
    <n v="16784"/>
    <n v="1056435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s v="18 - PUERTO PLATA"/>
    <n v="16644"/>
    <n v="46227768"/>
    <n v="1000000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10 - FONDO GENERAL"/>
    <s v="17 - PERAVIA"/>
    <n v="16808"/>
    <n v="588311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s v="17 - PERAVIA"/>
    <n v="16808"/>
    <n v="1259666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s v="11 - LA ALTAGRACIA"/>
    <n v="16645"/>
    <n v="2252765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10 - FONDO GENERAL"/>
    <s v="13 - LA VEGA"/>
    <n v="16811"/>
    <n v="95358654"/>
    <n v="87358654"/>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s v="23 - SAN PEDRO DE MACORIS"/>
    <n v="16200"/>
    <n v="7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s v="03 - BAHORUCO"/>
    <n v="16810"/>
    <n v="2100424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s v="06 - DUARTE"/>
    <n v="16201"/>
    <n v="564588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s v="21 - SAN CRISTOBAL"/>
    <n v="16380"/>
    <n v="17387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s v="32 - SANTO DOMINGO"/>
    <n v="16441"/>
    <n v="1158251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s v="13 - LA VEGA"/>
    <n v="16203"/>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s v="24 - SANCHEZ RAMIREZ"/>
    <n v="16825"/>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s v="29 - MONTE PLATA"/>
    <n v="16204"/>
    <n v="2334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s v="13 - LA VEGA"/>
    <n v="16206"/>
    <n v="766869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s v="01 - DISTRITO NACIONAL"/>
    <n v="16831"/>
    <n v="1901730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s v="25 - SANTIAGO"/>
    <n v="16474"/>
    <n v="2208936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s v="31 - SAN JOSE DE OCOA"/>
    <n v="16208"/>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10 - FONDO GENERAL"/>
    <s v="24 - SANCHEZ RAMIREZ"/>
    <n v="16832"/>
    <n v="779633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s v="29 - MONTE PLATA"/>
    <n v="16495"/>
    <n v="37429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s v="13 - LA VEGA"/>
    <n v="16211"/>
    <n v="2254496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s v="13 - LA VEGA"/>
    <n v="16213"/>
    <n v="39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s v="31 - SAN JOSE DE OCOA"/>
    <n v="16585"/>
    <n v="796831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s v="02 - AZUA"/>
    <n v="16214"/>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s v="18 - PUERTO PLATA"/>
    <n v="16589"/>
    <n v="1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s v="19 - HERMANAS MIRABAL"/>
    <n v="16215"/>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s v="18 - PUERTO PLATA"/>
    <n v="16642"/>
    <n v="37514624"/>
    <n v="10222826.369999999"/>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s v="11 - LA ALTAGRACIA"/>
    <n v="16217"/>
    <n v="2240117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s v="11 - LA ALTAGRACIA"/>
    <n v="16219"/>
    <n v="2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s v="04 - BARAHONA"/>
    <n v="16643"/>
    <n v="5608787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s v="23 - SAN PEDRO DE MACORIS"/>
    <n v="16220"/>
    <n v="2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s v="32 - SANTO DOMINGO"/>
    <n v="16660"/>
    <n v="5332370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s v="32 - SANTO DOMINGO"/>
    <n v="16708"/>
    <n v="760747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s v="29 - MONTE PLATA"/>
    <n v="16221"/>
    <n v="9775701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s v="21 - SAN CRISTOBAL"/>
    <n v="16668"/>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s v="06 - DUARTE"/>
    <n v="16222"/>
    <n v="37540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s v="04 - BARAHONA"/>
    <n v="16223"/>
    <n v="45006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s v="04 - BARAHONA"/>
    <n v="16224"/>
    <n v="41143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10 - FONDO GENERAL"/>
    <s v="31 - SAN JOSE DE OCOA"/>
    <n v="16225"/>
    <n v="587459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s v="21 - SAN CRISTOBAL"/>
    <n v="16676"/>
    <n v="92886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s v="04 - BARAHONA"/>
    <n v="16226"/>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s v="04 - BARAHONA"/>
    <n v="16228"/>
    <n v="168427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s v="04 - BARAHONA"/>
    <n v="16682"/>
    <n v="2059404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s v="23 - SAN PEDRO DE MACORIS"/>
    <n v="16229"/>
    <n v="1058712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s v="06 - DUARTE"/>
    <n v="16230"/>
    <n v="5012129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s v="32 - SANTO DOMINGO"/>
    <n v="16686"/>
    <n v="10744174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s v="06 - DUARTE"/>
    <n v="16231"/>
    <n v="11597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s v="29 - MONTE PLATA"/>
    <n v="16690"/>
    <n v="4135337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s v="13 - LA VEGA"/>
    <n v="16232"/>
    <n v="1869203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s v="19 - HERMANAS MIRABAL"/>
    <n v="16233"/>
    <n v="14669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10 - FONDO GENERAL"/>
    <s v="09 - ESPAILLAT"/>
    <n v="16209"/>
    <n v="438664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s v="08 - EL SEIBO"/>
    <n v="16210"/>
    <n v="9239151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s v="23 - SAN PEDRO DE MACORIS"/>
    <n v="16227"/>
    <n v="2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s v="03 - BAHORUCO"/>
    <n v="16703"/>
    <n v="3483644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s v="03 - BAHORUCO"/>
    <n v="16705"/>
    <n v="1033857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s v="19 - HERMANAS MIRABAL"/>
    <n v="16237"/>
    <n v="763200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s v="29 - MONTE PLATA"/>
    <n v="16250"/>
    <n v="7012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s v="08 - EL SEIBO"/>
    <n v="16256"/>
    <n v="195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s v="08 - EL SEIBO"/>
    <n v="16257"/>
    <n v="234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s v="13 - LA VEGA"/>
    <n v="16239"/>
    <n v="155489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s v="13 - LA VEGA"/>
    <n v="16240"/>
    <n v="64929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s v="03 - BAHORUCO"/>
    <n v="16717"/>
    <n v="5675795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s v="11 - LA ALTAGRACIA"/>
    <n v="16258"/>
    <n v="195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s v="06 - DUARTE"/>
    <n v="16241"/>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s v="08 - EL SEIBO"/>
    <n v="16259"/>
    <n v="234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s v="18 - PUERTO PLATA"/>
    <n v="16242"/>
    <n v="935303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s v="29 - MONTE PLATA"/>
    <n v="16260"/>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s v="18 - PUERTO PLATA"/>
    <n v="16243"/>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s v="14 - MARIA TRINIDAD SANCHEZ"/>
    <n v="16268"/>
    <n v="702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s v="06 - DUARTE"/>
    <n v="16244"/>
    <n v="2806035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s v="14 - MARIA TRINIDAD SANCHEZ"/>
    <n v="16269"/>
    <n v="234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s v="19 - HERMANAS MIRABAL"/>
    <n v="16245"/>
    <n v="1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s v="29 - MONTE PLATA"/>
    <n v="16271"/>
    <n v="15600000"/>
    <n v="7359643.3099999996"/>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s v="11 - LA ALTAGRACIA"/>
    <n v="16248"/>
    <n v="785103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s v="29 - MONTE PLATA"/>
    <n v="16272"/>
    <n v="116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s v="13 - LA VEGA"/>
    <n v="16251"/>
    <n v="1123103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s v="29 - MONTE PLATA"/>
    <n v="16273"/>
    <n v="5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s v="13 - LA VEGA"/>
    <n v="16252"/>
    <n v="621956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s v="29 - MONTE PLATA"/>
    <n v="16277"/>
    <n v="6030745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s v="19 - HERMANAS MIRABAL"/>
    <n v="16253"/>
    <n v="95382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s v="29 - MONTE PLATA"/>
    <n v="16778"/>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s v="13 - LA VEGA"/>
    <n v="16254"/>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s v="29 - MONTE PLATA"/>
    <n v="16283"/>
    <n v="65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s v="05 - DAJABON"/>
    <n v="16781"/>
    <n v="394934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s v="19 - HERMANAS MIRABAL"/>
    <n v="16255"/>
    <n v="1019376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s v="31 - SAN JOSE DE OCOA"/>
    <n v="16812"/>
    <n v="4611965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s v="08 - EL SEIBO"/>
    <n v="16263"/>
    <n v="4832286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s v="29 - MONTE PLATA"/>
    <n v="16264"/>
    <n v="9237178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s v="08 - EL SEIBO"/>
    <n v="16265"/>
    <n v="300394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s v="11 - LA ALTAGRACIA"/>
    <n v="16274"/>
    <n v="1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10 - FONDO GENERAL"/>
    <s v="06 - DUARTE"/>
    <n v="16826"/>
    <n v="4243116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s v="29 - MONTE PLATA"/>
    <n v="16275"/>
    <n v="1066553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s v="30 - HATO MAYOR"/>
    <n v="16278"/>
    <n v="3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s v="13 - LA VEGA"/>
    <n v="16281"/>
    <n v="15662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s v="14 - MARIA TRINIDAD SANCHEZ"/>
    <n v="16212"/>
    <n v="919206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s v="19 - HERMANAS MIRABAL"/>
    <n v="16289"/>
    <n v="811126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10 - FONDO GENERAL"/>
    <s v="13 - LA VEGA"/>
    <n v="16216"/>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s v="24 - SANCHEZ RAMIREZ"/>
    <n v="16290"/>
    <n v="3503523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s v="08 - EL SEIBO"/>
    <n v="16246"/>
    <n v="6785138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s v="30 - HATO MAYOR"/>
    <n v="16292"/>
    <n v="223038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s v="08 - EL SEIBO"/>
    <n v="16276"/>
    <n v="5457436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s v="28 - MONSENOR NOUEL"/>
    <n v="16293"/>
    <n v="4600977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s v="29 - MONTE PLATA"/>
    <n v="16280"/>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s v="08 - EL SEIBO"/>
    <n v="16296"/>
    <n v="116616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s v="29 - MONTE PLATA"/>
    <n v="16291"/>
    <n v="467780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s v="29 - MONTE PLATA"/>
    <n v="16280"/>
    <n v="74589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s v="06 - DUARTE"/>
    <n v="16247"/>
    <n v="1035693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s v="14 - MARIA TRINIDAD SANCHEZ"/>
    <n v="16381"/>
    <n v="3864732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s v="31 - SAN JOSE DE OCOA"/>
    <n v="16382"/>
    <n v="620961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s v="11 - LA ALTAGRACIA"/>
    <n v="16386"/>
    <n v="1949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s v="12 - LA ROMANA"/>
    <n v="16704"/>
    <n v="8162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s v="24 - SANCHEZ RAMIREZ"/>
    <n v="16807"/>
    <n v="156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s v="06 - DUARTE"/>
    <n v="16418"/>
    <n v="1224628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s v="28 - MONSENOR NOUEL"/>
    <n v="16293"/>
    <n v="2366444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s v="31 - SAN JOSE DE OCOA"/>
    <n v="16389"/>
    <n v="38040987"/>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20 - RECONSTRUCCIÓN  DE CALLES ADYACENTES A LA ESCUELA CANDIDO ELIGIO GUERRERO, AFECTADAS POR LA TORMENTA FRANKLIN, MUNICIPIO SALVALEON DE HIGÜEY, PROVINCIA LA ALTAGRACIA"/>
    <s v="10 - FONDO GENERAL"/>
    <s v="11 - LA ALTAGRACIA"/>
    <n v="16936"/>
    <n v="11735108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s v="21 - SAN CRISTOBAL"/>
    <n v="16891"/>
    <n v="38981691"/>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s v="32 - SANTO DOMINGO"/>
    <n v="16890"/>
    <n v="2124916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2 - RECONSTRUCCIÓN DEL PUENTE SOBRE ARROYO DON JUAN, CARRETERA HACIENDA ESTRELLA - MONTE PLATA, AFECTADO POR EL HURACAN FIONA, MUNICIPIO MONTE PLATA, PROVINCIA MONTE PLATA"/>
    <s v="10 - FONDO GENERAL"/>
    <s v="29 - MONTE PLATA"/>
    <n v="16975"/>
    <n v="1563063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3 - RECONSTRUCCIÓN DEL PUENTE SOBRE ARROYO NARANJO, CARRETERA HACIENDA ESTRELLA-MONTE PLATA, MUNICIPIO MONTE PLATA, PROVINCIA MONTE PLATA"/>
    <s v="10 - FONDO GENERAL"/>
    <s v="29 - MONTE PLATA"/>
    <n v="16976"/>
    <n v="21767853"/>
    <n v="0"/>
  </r>
  <r>
    <s v="2026"/>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s v="22 - SAN JUAN"/>
    <n v="16737"/>
    <n v="138751321"/>
    <n v="0"/>
  </r>
  <r>
    <s v="2026"/>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s v="10 - INDEPENDENCIA"/>
    <n v="16777"/>
    <n v="44525856"/>
    <n v="0"/>
  </r>
  <r>
    <s v="2026"/>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51 - CONSTRUCCIÓN SEGUNDA ETAPA CENTROS DE ATENCIÓN INTEGRAL PARA NIÑOS DISCAPACITADOS(CAID) (COORDINADO CON EL DESPACHO DE LA PRIMERA DAM"/>
    <s v="10 - FONDO GENERAL"/>
    <s v="99 - MULTIPROVINCIAL"/>
    <n v="14112"/>
    <n v="276243408"/>
    <n v="0"/>
  </r>
  <r>
    <s v="2026"/>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73 - CONSTRUCCIÓN DEL PLAY DE BÉISBOL DEL MUNICIPIO DE SABANA LARGA, PROVINCIA SAN JOSÉ DE OCOA"/>
    <s v="10 - FONDO GENERAL"/>
    <s v="31 - SAN JOSE DE OCOA"/>
    <n v="16159"/>
    <n v="2323954"/>
    <n v="3183638.05"/>
  </r>
  <r>
    <s v="2026"/>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s v="25 - SANTIAGO"/>
    <n v="16311"/>
    <n v="21544723"/>
    <n v="2448458.0699999998"/>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s v="32 - SANTO DOMINGO"/>
    <n v="14558"/>
    <n v="8998560"/>
    <n v="240000"/>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50 - CRÉDITO INTERNO"/>
    <s v="32 - SANTO DOMINGO"/>
    <n v="14558"/>
    <n v="61753510"/>
    <n v="9283800"/>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s v="32 - SANTO DOMINGO"/>
    <n v="14558"/>
    <n v="14247930"/>
    <n v="36696"/>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50 - CRÉDITO INTERNO"/>
    <s v="32 - SANTO DOMINGO"/>
    <n v="14558"/>
    <n v="0"/>
    <n v="1433572.47"/>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10 - FONDO GENERAL"/>
    <s v="32 - SANTO DOMINGO"/>
    <n v="14054"/>
    <n v="10000000"/>
    <n v="0"/>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50 - CRÉDITO INTERNO"/>
    <s v="32 - SANTO DOMINGO"/>
    <n v="14558"/>
    <n v="125000000"/>
    <n v="0"/>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s v="32 - SANTO DOMINGO"/>
    <n v="14558"/>
    <n v="115000000"/>
    <n v="39804312.840000004"/>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s v="32 - SANTO DOMINGO"/>
    <n v="15024"/>
    <n v="150000000"/>
    <n v="6154325.9000000004"/>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s v="01 - DISTRITO NACIONAL"/>
    <n v="15025"/>
    <n v="100000000"/>
    <n v="0"/>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99 - MULTIPROVINCIAL"/>
    <s v="(blank)"/>
    <n v="30000000"/>
    <n v="1035226.02"/>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s v="32 - SANTO DOMINGO"/>
    <n v="14054"/>
    <n v="40000000"/>
    <n v="29479613.210000001"/>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s v="32 - SANTO DOMINGO"/>
    <n v="14558"/>
    <n v="676753510"/>
    <n v="114203638.91"/>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50 - CRÉDITO INTERNO"/>
    <s v="32 - SANTO DOMINGO"/>
    <n v="14558"/>
    <n v="1113246490"/>
    <n v="248301909.63"/>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s v="32 - SANTO DOMINGO"/>
    <n v="14558"/>
    <n v="950000000"/>
    <n v="409057838.80999994"/>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s v="32 - SANTO DOMINGO"/>
    <n v="15024"/>
    <n v="951000000"/>
    <n v="38485974.030000001"/>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s v="01 - DISTRITO NACIONAL"/>
    <n v="15025"/>
    <n v="15000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17 - PERAVIA"/>
    <s v="(blank)"/>
    <n v="1052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70 - DONACION EXTERNA"/>
    <s v="17 - PERAVIA"/>
    <s v="(blank)"/>
    <n v="117586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17 - PERAVIA"/>
    <s v="(blank)"/>
    <n v="50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S"/>
    <s v="00 - N/A"/>
    <s v="10 - FONDO GENERAL"/>
    <s v="17 - PERAVIA"/>
    <s v="(blank)"/>
    <n v="136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17 - PERAVIA"/>
    <s v="(blank)"/>
    <n v="85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17 - PERAVIA"/>
    <s v="(blank)"/>
    <n v="2439999"/>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S"/>
    <s v="00 - N/A"/>
    <s v="70 - DONACION EXTERNA"/>
    <s v="17 - PERAVIA"/>
    <s v="(blank)"/>
    <n v="4501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17 - PERAVIA"/>
    <s v="(blank)"/>
    <n v="438798"/>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17 - PERAVIA"/>
    <s v="(blank)"/>
    <n v="847599"/>
    <n v="0"/>
  </r>
  <r>
    <s v="2026"/>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s v="01 - DISTRITO NACIONAL"/>
    <n v="13855"/>
    <n v="463506478"/>
    <n v="0"/>
  </r>
  <r>
    <s v="2026"/>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s v="01 - DISTRITO NACIONAL"/>
    <n v="13855"/>
    <n v="412193337"/>
    <n v="0"/>
  </r>
  <r>
    <s v="2026"/>
    <x v="0"/>
    <x v="0"/>
    <x v="1"/>
    <x v="6"/>
    <s v="2 - Poder Ejecutivo"/>
    <s v="0213 - MINISTERIO DE TURISMO"/>
    <s v="0001 - MINISTERIO DE TURISMO"/>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1 - DIAGNOSTICO PARA LA GESTIÓN COSTERA SOSTENIBLE EN 25 PLAYAS PRIORIZADAS DE LA REPUBLICA DOMINICANA"/>
    <s v="60 - CREDITO EXTERNO"/>
    <s v="99 - MULTIPROVINCIAL"/>
    <n v="16993"/>
    <n v="300000000"/>
    <n v="0"/>
  </r>
  <r>
    <s v="2026"/>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s v="18 - PUERTO PLATA"/>
    <n v="16140"/>
    <n v="592620"/>
    <n v="0"/>
  </r>
  <r>
    <s v="2026"/>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s v="18 - PUERTO PLATA"/>
    <n v="16140"/>
    <n v="2724844"/>
    <n v="0"/>
  </r>
  <r>
    <s v="2026"/>
    <x v="0"/>
    <x v="0"/>
    <x v="1"/>
    <x v="6"/>
    <s v="2 - Poder Ejecutivo"/>
    <s v="0213 - MINISTERIO DE TURISMO"/>
    <s v="0002 - COMITE EJECUTOR DE INFRAESTRUCTA EN ZONAS TURISTICAS (CEIZTUR)"/>
    <s v="1 - SERVICIOS  GENERALES"/>
    <s v="1.4 - Justicia, orden público y seguridad"/>
    <s v="1.4.01 - Servicios de seguridad interior"/>
    <s v="2.7 - OBRAS"/>
    <s v="2.7.2 - INFRAESTRUCTURA"/>
    <s v="S"/>
    <s v="83 - CONSTRUCCIÓN DESTACAMENTO POLITUR EL LIMÓN, DISTRITO MUNICIPAL EL LIMÓN, PROVINCIA SAMANÁ."/>
    <s v="20 - FONDOS CON DESTINO ESPECÍFICO"/>
    <s v="20 - SAMANA"/>
    <n v="17082"/>
    <n v="0"/>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5 - RECONSTRUCCIÓN DE LAS CALLES DEL MUNICIPIO SOSUA, PROVINCIA  PUERTO PLATA."/>
    <s v="20 - FONDOS CON DESTINO ESPECÍFICO"/>
    <s v="18 - PUERTO PLATA"/>
    <n v="16158"/>
    <n v="523812"/>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s v="13 - LA VEGA"/>
    <n v="16150"/>
    <n v="2747421"/>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s v="01 - DISTRITO NACIONAL"/>
    <n v="16325"/>
    <n v="528591"/>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s v="18 - PUERTO PLATA"/>
    <n v="16375"/>
    <n v="406837"/>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s v="12 - LA ROMANA"/>
    <n v="16506"/>
    <n v="1651160"/>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s v="01 - DISTRITO NACIONAL"/>
    <n v="16641"/>
    <n v="6179022"/>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s v="18 - PUERTO PLATA"/>
    <n v="16768"/>
    <n v="28229"/>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s v="13 - LA VEGA"/>
    <n v="16881"/>
    <n v="584384"/>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6 - RECONSTRUCCIÓN DE ACERAS Y CONTENES DEL PERÍMETRO DE LA BASÍLICA CATEDRAL NUESTRA SEÑORA DE LA ALTAGRACIA, MUNICIPIO HIGÜEY, PROVINCIA LA ALTAGRACIA"/>
    <s v="20 - FONDOS CON DESTINO ESPECÍFICO"/>
    <s v="11 - LA ALTAGRACIA"/>
    <n v="17024"/>
    <n v="147214"/>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81 - RECONSTRUCCIÓN DEL CAMINO DE ACCESO A PLAYA UVERO ALTO DESDE EL DISTRITO MUNICIPAL LAS LAGUNAS DE NISIBON, PROVINCIA LA ALTAGRACIA"/>
    <s v="20 - FONDOS CON DESTINO ESPECÍFICO"/>
    <s v="11 - LA ALTAGRACIA"/>
    <n v="17069"/>
    <n v="0"/>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s v="11 - LA ALTAGRACIA"/>
    <n v="16141"/>
    <n v="32777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s v="18 - PUERTO PLATA"/>
    <n v="16158"/>
    <n v="77995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s v="13 - LA VEGA"/>
    <n v="16150"/>
    <n v="72850342"/>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s v="01 - DISTRITO NACIONAL"/>
    <n v="16325"/>
    <n v="408912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s v="18 - PUERTO PLATA"/>
    <n v="16375"/>
    <n v="20697475"/>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s v="12 - LA ROMANA"/>
    <n v="16506"/>
    <n v="208868840"/>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s v="01 - DISTRITO NACIONAL"/>
    <n v="16641"/>
    <n v="3587281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s v="18 - PUERTO PLATA"/>
    <n v="16768"/>
    <n v="3765796"/>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s v="13 - LA VEGA"/>
    <n v="16881"/>
    <n v="77955970"/>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76 - RECONSTRUCCIÓN DE ACERAS Y CONTENES DEL PERÍMETRO DE LA BASÍLICA CATEDRAL NUESTRA SEÑORA DE LA ALTAGRACIA, MUNICIPIO HIGÜEY, PROVINCIA LA ALTAGRACIA"/>
    <s v="20 - FONDOS CON DESTINO ESPECÍFICO"/>
    <s v="11 - LA ALTAGRACIA"/>
    <n v="17024"/>
    <n v="11221902"/>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81 - RECONSTRUCCIÓN DEL CAMINO DE ACCESO A PLAYA UVERO ALTO DESDE EL DISTRITO MUNICIPAL LAS LAGUNAS DE NISIBON, PROVINCIA LA ALTAGRACIA"/>
    <s v="20 - FONDOS CON DESTINO ESPECÍFICO"/>
    <s v="11 - LA ALTAGRACIA"/>
    <n v="17069"/>
    <n v="0"/>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s v="20 - SAMANA"/>
    <n v="15131"/>
    <n v="3787716"/>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s v="21 - SAN CRISTOBAL"/>
    <n v="15452"/>
    <n v="471114"/>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s v="11 - LA ALTAGRACIA"/>
    <n v="16070"/>
    <n v="208349"/>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s v="20 - SAMANA"/>
    <n v="16076"/>
    <n v="223079"/>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s v="32 - SANTO DOMINGO"/>
    <n v="16114"/>
    <n v="1238635"/>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s v="08 - EL SEIBO"/>
    <n v="16326"/>
    <n v="450529"/>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s v="04 - BARAHONA"/>
    <n v="16373"/>
    <n v="978601"/>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s v="20 - SAMANA"/>
    <n v="16694"/>
    <n v="632678"/>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1 - CONSTRUCCIÓN PLAZA DE VENDEDORES PLAYA TECO, DISTRITO MUNICIPAL MAIMÓN, PROVINCIA PUERTO PLATA"/>
    <s v="20 - FONDOS CON DESTINO ESPECÍFICO"/>
    <s v="18 - PUERTO PLATA"/>
    <n v="16970"/>
    <n v="0"/>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8 - RECONSTRUCCIÓN DE TRES PARQUES RECREATIVOS EN EL POLIGONO CENTRAL DEL MUNICIPIO DE BOCA CHICA, PROVINCIA SANTO DOMINGO&quot;."/>
    <s v="20 - FONDOS CON DESTINO ESPECÍFICO"/>
    <s v="32 - SANTO DOMINGO"/>
    <n v="17027"/>
    <n v="376827"/>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9 - REMODELACIÓN DE LA PLAZA DE MUNICIPALIDAD DE MONTE PLATA, PROVINCIA DE MONTE PLATA"/>
    <s v="20 - FONDOS CON DESTINO ESPECÍFICO"/>
    <s v="29 - MONTE PLATA"/>
    <n v="17029"/>
    <n v="225307"/>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s v="21 - SAN CRISTOBAL"/>
    <n v="16327"/>
    <n v="0"/>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87 - CONSTRUCCIÓN DE LAS INFRAESTRUCTURAS DE SERVICIO DE LA PLAYA MONTE RIO, PROVINCIA DE AZUA"/>
    <s v="20 - FONDOS CON DESTINO ESPECÍFICO"/>
    <s v="02 - AZUA"/>
    <n v="17162"/>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99 - MULTIPROVINCIAL"/>
    <s v="(blank)"/>
    <n v="245000000"/>
    <n v="1965754.98"/>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s v="20 - SAMANA"/>
    <n v="15131"/>
    <n v="22363275"/>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s v="21 - SAN CRISTOBAL"/>
    <n v="15452"/>
    <n v="4400126"/>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s v="07 - ELIAS PINA"/>
    <n v="15499"/>
    <n v="1288795"/>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s v="11 - LA ALTAGRACIA"/>
    <n v="16070"/>
    <n v="23643427"/>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s v="20 - SAMANA"/>
    <n v="16076"/>
    <n v="974551"/>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s v="32 - SANTO DOMINGO"/>
    <n v="16114"/>
    <n v="77286236"/>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s v="08 - EL SEIBO"/>
    <n v="16132"/>
    <n v="19720001"/>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s v="08 - EL SEIBO"/>
    <n v="16326"/>
    <n v="19492344"/>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s v="04 - BARAHONA"/>
    <n v="16373"/>
    <n v="69554244"/>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s v="20 - SAMANA"/>
    <n v="16410"/>
    <n v="6581634"/>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s v="23 - SAN PEDRO DE MACORIS"/>
    <n v="16415"/>
    <n v="7068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s v="20 - SAMANA"/>
    <n v="16694"/>
    <n v="44282856"/>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s v="01 - DISTRITO NACIONAL"/>
    <n v="16841"/>
    <n v="12910617"/>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s v="17 - PERAVIA"/>
    <n v="16852"/>
    <n v="9984821"/>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s v="14 - MARIA TRINIDAD SANCHEZ"/>
    <n v="16845"/>
    <n v="8199987"/>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1 - CONSTRUCCIÓN PLAZA DE VENDEDORES PLAYA TECO, DISTRITO MUNICIPAL MAIMÓN, PROVINCIA PUERTO PLATA"/>
    <s v="20 - FONDOS CON DESTINO ESPECÍFICO"/>
    <s v="18 - PUERTO PLATA"/>
    <n v="16970"/>
    <n v="55405043"/>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2 - MEJORAMIENTO  ENTORNOS  BALNEARIOS CASCADA LAS TAÍNAS Y EL TABERNÁCULO, MUNICIPIO LOS CACAOS, PROVINCIA SAN CRISTOBAL."/>
    <s v="20 - FONDOS CON DESTINO ESPECÍFICO"/>
    <s v="21 - SAN CRISTOBAL"/>
    <n v="16971"/>
    <n v="300683"/>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8 - RECONSTRUCCIÓN DE TRES PARQUES RECREATIVOS EN EL POLIGONO CENTRAL DEL MUNICIPIO DE BOCA CHICA, PROVINCIA SANTO DOMINGO&quot;."/>
    <s v="20 - FONDOS CON DESTINO ESPECÍFICO"/>
    <s v="32 - SANTO DOMINGO"/>
    <n v="17027"/>
    <n v="37980761"/>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9 - REMODELACIÓN DE LA PLAZA DE MUNICIPALIDAD DE MONTE PLATA, PROVINCIA DE MONTE PLATA"/>
    <s v="20 - FONDOS CON DESTINO ESPECÍFICO"/>
    <s v="29 - MONTE PLATA"/>
    <n v="17029"/>
    <n v="17681079"/>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6 - MEJORAMIENTO ENTORNO DEL BALNEARIO LAS MARIAS, MUNICIPIO DE NEYBA, PROVINCIA BAHORUCO."/>
    <s v="20 - FONDOS CON DESTINO ESPECÍFICO"/>
    <s v="03 - BAHORUCO"/>
    <n v="17146"/>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2 - CONSTRUCCIÓN BOULEVARD TURÍSTICO MUNICIPIOS EL PEÑON Y FUNDACIÓN, PROVINCIA DE BARAHONA."/>
    <s v="20 - FONDOS CON DESTINO ESPECÍFICO"/>
    <s v="04 - BARAHONA"/>
    <n v="17081"/>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s v="21 - SAN CRISTOBAL"/>
    <n v="16327"/>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4 - RECONSTRUCCIÓN DE PARQUE PLAZA DE LOS MARTIRES (LOS PALITOS), MUNICIPIO DE SALCEDO, PROVINCIA HERMANAS MIRABAL."/>
    <s v="20 - FONDOS CON DESTINO ESPECÍFICO"/>
    <s v="19 - HERMANAS MIRABAL"/>
    <n v="17127"/>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5 - CONSTRUCCIÓN DE PARADORES FOTOGRÁFICOS: LAS CIÉNEGAS, EL NUEVO CURRO, LAS CLAVELLINAS Y GUAYABAL, PROVINCIA AZUA."/>
    <s v="20 - FONDOS CON DESTINO ESPECÍFICO"/>
    <s v="02 - AZUA"/>
    <n v="17129"/>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0 - MEJORAMIENTO ENTORNO DE LA PLAYA EL FARO, MUNICIPIO SAN PEDRO, PROVINCIA SAN PEDRO DE MACORIS."/>
    <s v="20 - FONDOS CON DESTINO ESPECÍFICO"/>
    <s v="23 - SAN PEDRO DE MACORIS"/>
    <n v="17043"/>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48 - CONSTRUCCIÓN DE MUELLE MARITIMO EN EL DISTRITO MUNICIPAL CALETA, PROVINCIA LA ROMANA"/>
    <s v="20 - FONDOS CON DESTINO ESPECÍFICO"/>
    <s v="12 - LA ROMANA"/>
    <n v="16169"/>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8 - RESTAURACIÓN DEL PALACIO DE BORGELLA Y MUSEO DE LA CATEDRAL, CIUDAD COLONIAL, DISTRITO NACIONAL&quot;."/>
    <s v="20 - FONDOS CON DESTINO ESPECÍFICO"/>
    <s v="01 - DISTRITO NACIONAL"/>
    <n v="17165"/>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7 - CONSTRUCCIÓN DE LAS INFRAESTRUCTURAS DE SERVICIO DE LA PLAYA MONTE RIO, PROVINCIA DE AZUA"/>
    <s v="20 - FONDOS CON DESTINO ESPECÍFICO"/>
    <s v="02 - AZUA"/>
    <n v="17162"/>
    <n v="0"/>
    <n v="0"/>
  </r>
  <r>
    <s v="2026"/>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s v="23 - SAN PEDRO DE MACORIS"/>
    <n v="16115"/>
    <n v="20292"/>
    <n v="0"/>
  </r>
  <r>
    <s v="2026"/>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s v="23 - SAN PEDRO DE MACORIS"/>
    <n v="16115"/>
    <n v="13415689"/>
    <n v="6660764.1400000006"/>
  </r>
  <r>
    <s v="2026"/>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s v="18 - PUERTO PLATA"/>
    <n v="15345"/>
    <n v="588510"/>
    <n v="0"/>
  </r>
  <r>
    <s v="2026"/>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s v="18 - PUERTO PLATA"/>
    <n v="15345"/>
    <n v="212247195"/>
    <n v="3000000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4 - REMODELACIÓN  MALECON   MUNICIPIO  SANTO DOMINGO ESTE, PROVINCIA SANTO DOMINGO"/>
    <s v="20 - FONDOS CON DESTINO ESPECÍFICO"/>
    <s v="32 - SANTO DOMINGO"/>
    <n v="15092"/>
    <n v="1000000"/>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s v="21 - SAN CRISTOBAL"/>
    <n v="16135"/>
    <n v="300880"/>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s v="16 - PEDERNALES"/>
    <n v="16588"/>
    <n v="405444"/>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75 - RECONSTRUCCIÓN DEL PARQUE DE LA MUJER (OBELISCO), MUNICIPIO HIGUEY, PROVINCIA LA ALTAGRACIA."/>
    <s v="20 - FONDOS CON DESTINO ESPECÍFICO"/>
    <s v="11 - LA ALTAGRACIA"/>
    <n v="17015"/>
    <n v="99401"/>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s v="32 - SANTO DOMINGO"/>
    <n v="15092"/>
    <n v="128969515"/>
    <n v="19883714.780000001"/>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s v="21 - SAN CRISTOBAL"/>
    <n v="16135"/>
    <n v="0"/>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s v="20 - SAMANA"/>
    <n v="16539"/>
    <n v="2644226"/>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s v="16 - PEDERNALES"/>
    <n v="16588"/>
    <n v="204721975"/>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5 - RECONSTRUCCIÓN DEL PARQUE DE LA MUJER (OBELISCO), MUNICIPIO HIGUEY, PROVINCIA LA ALTAGRACIA."/>
    <s v="20 - FONDOS CON DESTINO ESPECÍFICO"/>
    <s v="11 - LA ALTAGRACIA"/>
    <n v="17015"/>
    <n v="3315019"/>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4 - RECONSTRUCCIÓN DEL PARQUE ANACAONA, MUNICIPIO DE CONSTANZA, PROVINCIA LA VEGA"/>
    <s v="20 - FONDOS CON DESTINO ESPECÍFICO"/>
    <s v="13 - LA VEGA"/>
    <n v="16990"/>
    <n v="0"/>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s v="20 - SAMANA"/>
    <n v="16317"/>
    <n v="133529"/>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77 - REMODELACIÓN  PARROQUIA SAN RAFAEL ARCANGEL, MUNICIPIO  BOCA CHICA, PROVINCIA SANTO DOMINGO."/>
    <s v="20 - FONDOS CON DESTINO ESPECÍFICO"/>
    <s v="32 - SANTO DOMINGO"/>
    <n v="17026"/>
    <n v="409096"/>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s v="20 - SAMANA"/>
    <n v="16317"/>
    <n v="1797658"/>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s v="29 - MONTE PLATA"/>
    <n v="16409"/>
    <n v="11788086"/>
    <n v="8564710.0800000001"/>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77 - REMODELACIÓN  PARROQUIA SAN RAFAEL ARCANGEL, MUNICIPIO  BOCA CHICA, PROVINCIA SANTO DOMINGO."/>
    <s v="20 - FONDOS CON DESTINO ESPECÍFICO"/>
    <s v="32 - SANTO DOMINGO"/>
    <n v="17026"/>
    <n v="2662131"/>
    <n v="0"/>
  </r>
  <r>
    <s v="2026"/>
    <x v="0"/>
    <x v="0"/>
    <x v="1"/>
    <x v="6"/>
    <s v="2 - Poder Ejecutivo"/>
    <s v="0213 - MINISTERIO DE TURISMO"/>
    <s v="0002 - COMITE EJECUTOR DE INFRAESTRUCTA EN ZONAS TURISTICAS (CEIZTUR)"/>
    <s v="4 - SERVICIOS SOCIALES"/>
    <s v="4.4 - Educación"/>
    <s v="4.4.06 - Educación técnica"/>
    <s v="2.7 - OBRAS"/>
    <s v="2.7.2 - INFRAESTRUCTURA"/>
    <s v="S"/>
    <s v="73 - REMODELACIÓN INSTITUTO DE FORMACIÓN TURÍSTICA DEL CARIBE (IFTC), MUNICIPIO SAN CRISTÓBAL, PROVINCIA SAN CRISTÓBAL."/>
    <s v="20 - FONDOS CON DESTINO ESPECÍFICO"/>
    <s v="21 - SAN CRISTOBAL"/>
    <n v="16989"/>
    <n v="10255426"/>
    <n v="0"/>
  </r>
  <r>
    <s v="2026"/>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99 - MULTIPROVINCIAL"/>
    <s v="(blank)"/>
    <n v="876443"/>
    <n v="0"/>
  </r>
  <r>
    <s v="2026"/>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99 - MULTIPROVINCIAL"/>
    <s v="(blank)"/>
    <n v="200000"/>
    <n v="0"/>
  </r>
  <r>
    <s v="2026"/>
    <x v="0"/>
    <x v="0"/>
    <x v="1"/>
    <x v="6"/>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2 - INFRAESTRUCTURA"/>
    <s v="N"/>
    <s v="00 - N/A"/>
    <s v="20 - FONDOS CON DESTINO ESPECÍFICO"/>
    <s v="99 - MULTIPROVINCIAL"/>
    <s v="(blank)"/>
    <n v="325200000"/>
    <n v="0"/>
  </r>
  <r>
    <s v="2026"/>
    <x v="0"/>
    <x v="0"/>
    <x v="1"/>
    <x v="6"/>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2 - INFRAESTRUCTURA"/>
    <s v="N"/>
    <s v="00 - N/A"/>
    <s v="20 - FONDOS CON DESTINO ESPECÍFICO"/>
    <s v="99 - MULTIPROVINCIAL"/>
    <s v="(blank)"/>
    <n v="120000000"/>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S"/>
    <s v="01 - GESTION  INTEGRAL DE RESIDUOS SOLIDOS EN EL VERTEDERO DE DUQUESA , PROVINCIA SANTO DOMINGO"/>
    <s v="60 - CREDITO EXTERNO"/>
    <s v="32 - SANTO DOMINGO"/>
    <n v="16580"/>
    <n v="13701472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1 - SERVICIOS BÁSICOS"/>
    <s v="S"/>
    <s v="01 - GESTION  INTEGRAL DE RESIDUOS SOLIDOS EN EL VERTEDERO DE DUQUESA , PROVINCIA SANTO DOMINGO"/>
    <s v="60 - CREDITO EXTERNO"/>
    <s v="32 - SANTO DOMINGO"/>
    <n v="16580"/>
    <n v="1027945"/>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s v="32 - SANTO DOMINGO"/>
    <n v="16580"/>
    <n v="127339918"/>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s v="32 - SANTO DOMINGO"/>
    <n v="16580"/>
    <n v="29671672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S"/>
    <s v="01 - GESTION  INTEGRAL DE RESIDUOS SOLIDOS EN EL VERTEDERO DE DUQUESA , PROVINCIA SANTO DOMINGO"/>
    <s v="60 - CREDITO EXTERNO"/>
    <s v="32 - SANTO DOMINGO"/>
    <n v="16580"/>
    <n v="8248360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s v="32 - SANTO DOMINGO"/>
    <n v="16580"/>
    <n v="321606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s v="32 - SANTO DOMINGO"/>
    <n v="16580"/>
    <n v="16647474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3 - CONSTRUCCIONES EN BIENES CONCESIONADOS"/>
    <s v="S"/>
    <s v="01 - GESTION  INTEGRAL DE RESIDUOS SOLIDOS EN EL VERTEDERO DE DUQUESA , PROVINCIA SANTO DOMINGO"/>
    <s v="60 - CREDITO EXTERNO"/>
    <s v="32 - SANTO DOMINGO"/>
    <n v="16580"/>
    <n v="152089385"/>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s v="06 - DUARTE"/>
    <n v="15003"/>
    <n v="691658"/>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s v="06 - DUARTE"/>
    <n v="15003"/>
    <n v="89741096"/>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s v="06 - DUARTE"/>
    <n v="15003"/>
    <n v="1523827"/>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s v="06 - DUARTE"/>
    <n v="15003"/>
    <n v="2859333"/>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s v="06 - DUARTE"/>
    <n v="15003"/>
    <n v="2113930"/>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s v="31 - SAN JOSE DE OCOA"/>
    <n v="13852"/>
    <n v="10000000"/>
    <n v="164000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s v="31 - SAN JOSE DE OCOA"/>
    <n v="13852"/>
    <n v="320140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99 - MULTIPROVINCIAL"/>
    <s v="(blank)"/>
    <n v="331991035"/>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60 - CREDITO EXTERNO"/>
    <s v="02 - AZUA"/>
    <n v="13928"/>
    <n v="347931755"/>
    <n v="45315316.670000002"/>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60 - CREDITO EXTERNO"/>
    <s v="02 - AZUA"/>
    <n v="13928"/>
    <n v="22984803"/>
    <n v="380700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60 - CREDITO EXTERNO"/>
    <s v="02 - AZUA"/>
    <n v="13928"/>
    <n v="23217372"/>
    <n v="4872029.5999999996"/>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60 - CREDITO EXTERNO"/>
    <s v="02 - AZUA"/>
    <n v="13928"/>
    <n v="8056923"/>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60 - CREDITO EXTERNO"/>
    <s v="02 - AZUA"/>
    <n v="13928"/>
    <n v="785716"/>
    <n v="11398.8"/>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60 - CREDITO EXTERNO"/>
    <s v="02 - AZUA"/>
    <n v="13928"/>
    <n v="6000000"/>
    <n v="1092167.5"/>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60 - CREDITO EXTERNO"/>
    <s v="02 - AZUA"/>
    <n v="13928"/>
    <n v="88674574"/>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60 - CREDITO EXTERNO"/>
    <s v="02 - AZUA"/>
    <n v="13928"/>
    <n v="6521706"/>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60 - CREDITO EXTERNO"/>
    <s v="02 - AZUA"/>
    <n v="13928"/>
    <n v="4456867"/>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60 - CREDITO EXTERNO"/>
    <s v="02 - AZUA"/>
    <n v="13928"/>
    <n v="12985716"/>
    <n v="370832.59"/>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60 - CREDITO EXTERNO"/>
    <s v="02 - AZUA"/>
    <n v="13928"/>
    <n v="7503369"/>
    <n v="2299980.0700000003"/>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60 - CREDITO EXTERNO"/>
    <s v="02 - AZUA"/>
    <n v="13928"/>
    <n v="3128574"/>
    <n v="980694.68"/>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60 - CREDITO EXTERNO"/>
    <s v="02 - AZUA"/>
    <n v="13928"/>
    <n v="342860"/>
    <n v="42992.939999999995"/>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60 - CREDITO EXTERNO"/>
    <s v="02 - AZUA"/>
    <n v="13928"/>
    <n v="0"/>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60 - CREDITO EXTERNO"/>
    <s v="02 - AZUA"/>
    <n v="13928"/>
    <n v="235710"/>
    <n v="18974.400000000001"/>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60 - CREDITO EXTERNO"/>
    <s v="02 - AZUA"/>
    <n v="13928"/>
    <n v="0"/>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60 - CREDITO EXTERNO"/>
    <s v="02 - AZUA"/>
    <n v="13928"/>
    <n v="7221427"/>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60 - CREDITO EXTERNO"/>
    <s v="02 - AZUA"/>
    <n v="13928"/>
    <n v="864285"/>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60 - CREDITO EXTERNO"/>
    <s v="02 - AZUA"/>
    <n v="13928"/>
    <n v="250721473"/>
    <n v="704824.99999999814"/>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60 - CREDITO EXTERNO"/>
    <s v="02 - AZUA"/>
    <n v="13928"/>
    <n v="2807139"/>
    <n v="2273000.96"/>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60 - CREDITO EXTERNO"/>
    <s v="02 - AZUA"/>
    <n v="13928"/>
    <n v="0"/>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S"/>
    <s v="00 - N/A"/>
    <s v="60 - CREDITO EXTERNO"/>
    <s v="99 - MULTIPROVINCIAL"/>
    <s v="(blank)"/>
    <n v="3713107"/>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S"/>
    <s v="00 - N/A"/>
    <s v="60 - CREDITO EXTERNO"/>
    <s v="99 - MULTIPROVINCIAL"/>
    <s v="(blank)"/>
    <n v="3565539"/>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S"/>
    <s v="00 - N/A"/>
    <s v="60 - CREDITO EXTERNO"/>
    <s v="99 - MULTIPROVINCIAL"/>
    <s v="(blank)"/>
    <n v="2139321"/>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99 - MULTIPROVINCIAL"/>
    <s v="(blank)"/>
    <n v="32004344"/>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S"/>
    <s v="00 - N/A"/>
    <s v="60 - CREDITO EXTERNO"/>
    <s v="99 - MULTIPROVINCIAL"/>
    <s v="(blank)"/>
    <n v="7813248"/>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S"/>
    <s v="00 - N/A"/>
    <s v="60 - CREDITO EXTERNO"/>
    <s v="99 - MULTIPROVINCIAL"/>
    <s v="(blank)"/>
    <n v="2515598"/>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S"/>
    <s v="00 - N/A"/>
    <s v="60 - CREDITO EXTERNO"/>
    <s v="99 - MULTIPROVINCIAL"/>
    <s v="(blank)"/>
    <n v="29533972"/>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blank)"/>
    <n v="124550316"/>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99 - MULTIPROVINCIAL"/>
    <s v="(blank)"/>
    <n v="5047362"/>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S"/>
    <s v="00 - N/A"/>
    <s v="60 - CREDITO EXTERNO"/>
    <s v="99 - MULTIPROVINCIAL"/>
    <s v="(blank)"/>
    <n v="1000000"/>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99 - MULTIPROVINCIAL"/>
    <s v="(blank)"/>
    <n v="3093638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1 - MEJORAMIENTO DEL SISTEMA DE DISTRIBUCION ELECTRICA A NIVEL NACIONAL"/>
    <s v="60 - CREDITO EXTERNO"/>
    <s v="99 - MULTIPROVINCIAL"/>
    <n v="13434"/>
    <n v="2620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3 - MEJORAMIENTO DE LA EFICIENCIA ENERGÉTICA GUBERNAMENTAL EN REPÚBLICA DOMINICANA"/>
    <s v="60 - CREDITO EXTERNO"/>
    <s v="99 - MULTIPROVINCIAL"/>
    <n v="13916"/>
    <n v="2751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1 - MEJORAMIENTO DEL SISTEMA DE DISTRIBUCION ELECTRICA A NIVEL NACIONAL"/>
    <s v="60 - CREDITO EXTERNO"/>
    <s v="99 - MULTIPROVINCIAL"/>
    <n v="13434"/>
    <n v="30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3 - MEJORAMIENTO DE LA EFICIENCIA ENERGÉTICA GUBERNAMENTAL EN REPÚBLICA DOMINICANA"/>
    <s v="60 - CREDITO EXTERNO"/>
    <s v="99 - MULTIPROVINCIAL"/>
    <n v="13916"/>
    <n v="3275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1 - MEJORAMIENTO DEL SISTEMA DE DISTRIBUCION ELECTRICA A NIVEL NACIONAL"/>
    <s v="60 - CREDITO EXTERNO"/>
    <s v="99 - MULTIPROVINCIAL"/>
    <n v="13434"/>
    <n v="49125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3 - MEJORAMIENTO DE LA EFICIENCIA ENERGÉTICA GUBERNAMENTAL EN REPÚBLICA DOMINICANA"/>
    <s v="60 - CREDITO EXTERNO"/>
    <s v="99 - MULTIPROVINCIAL"/>
    <n v="13916"/>
    <n v="55675000"/>
    <n v="63800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1 - MEJORAMIENTO DEL SISTEMA DE DISTRIBUCION ELECTRICA A NIVEL NACIONAL"/>
    <s v="60 - CREDITO EXTERNO"/>
    <s v="99 - MULTIPROVINCIAL"/>
    <n v="13434"/>
    <n v="7500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3 - MEJORAMIENTO DE LA EFICIENCIA ENERGÉTICA GUBERNAMENTAL EN REPÚBLICA DOMINICANA"/>
    <s v="60 - CREDITO EXTERNO"/>
    <s v="99 - MULTIPROVINCIAL"/>
    <n v="13916"/>
    <n v="22925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1 - MEJORAMIENTO DEL SISTEMA DE DISTRIBUCION ELECTRICA A NIVEL NACIONAL"/>
    <s v="60 - CREDITO EXTERNO"/>
    <s v="99 - MULTIPROVINCIAL"/>
    <n v="13434"/>
    <n v="131000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3 - MEJORAMIENTO DE LA EFICIENCIA ENERGÉTICA GUBERNAMENTAL EN REPÚBLICA DOMINICANA"/>
    <s v="60 - CREDITO EXTERNO"/>
    <s v="99 - MULTIPROVINCIAL"/>
    <n v="13916"/>
    <n v="327500"/>
    <n v="0"/>
  </r>
  <r>
    <s v="2026"/>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1 - MEJORAMIENTO DEL SISTEMA DE DISTRIBUCION ELECTRICA A NIVEL NACIONAL"/>
    <s v="60 - CREDITO EXTERNO"/>
    <s v="99 - MULTIPROVINCIAL"/>
    <n v="13434"/>
    <n v="734477500"/>
    <n v="0"/>
  </r>
  <r>
    <s v="2026"/>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3 - MEJORAMIENTO DE LA EFICIENCIA ENERGÉTICA GUBERNAMENTAL EN REPÚBLICA DOMINICANA"/>
    <s v="60 - CREDITO EXTERNO"/>
    <s v="99 - MULTIPROVINCIAL"/>
    <n v="13916"/>
    <n v="1597456654"/>
    <n v="0"/>
  </r>
  <r>
    <s v="2026"/>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1 - CONSTRUCCIÓN LABORATORIO DE CALIBRACIONES DOSIMÉTRICAS PARA LA PROTECCIÓN RADIOLÓGICA, DISTRITO NACIONAL."/>
    <s v="10 - FONDO GENERAL"/>
    <s v="99 - MULTIPROVINCIAL"/>
    <n v="16657"/>
    <n v="1923297"/>
    <n v="0"/>
  </r>
  <r>
    <s v="2026"/>
    <x v="0"/>
    <x v="0"/>
    <x v="1"/>
    <x v="6"/>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S"/>
    <s v="01 - CONSTRUCCIÓN LABORATORIO DE CALIBRACIONES DOSIMÉTRICAS PARA LA PROTECCIÓN RADIOLÓGICA, DISTRITO NACIONAL."/>
    <s v="10 - FONDO GENERAL"/>
    <s v="99 - MULTIPROVINCIAL"/>
    <n v="16657"/>
    <n v="0"/>
    <n v="0"/>
  </r>
  <r>
    <s v="2026"/>
    <x v="0"/>
    <x v="0"/>
    <x v="1"/>
    <x v="6"/>
    <s v="2 - Poder Ejecutivo"/>
    <s v="0222 - MINISTERIO DE ENERGIA Y MINAS"/>
    <s v="0001 - MINISTERIO DE ENERGIA Y MINAS"/>
    <s v="2 - SERVICIOS ECONÓMICOS"/>
    <s v="2.4 - Energía y combustible"/>
    <s v="2.4.08 - Energía eléctrica de fuentes nucleares"/>
    <s v="2.7 - OBRAS"/>
    <s v="2.7.2 - INFRAESTRUCTURA"/>
    <s v="S"/>
    <s v="01 - CONSTRUCCIÓN LABORATORIO DE CALIBRACIONES DOSIMÉTRICAS PARA LA PROTECCIÓN RADIOLÓGICA, DISTRITO NACIONAL."/>
    <s v="10 - FONDO GENERAL"/>
    <s v="99 - MULTIPROVINCIAL"/>
    <n v="16657"/>
    <n v="8000000"/>
    <n v="0"/>
  </r>
  <r>
    <s v="2026"/>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99 - MULTIPROVINCIAL"/>
    <s v="(blank)"/>
    <n v="0"/>
    <n v="2018651.16"/>
  </r>
  <r>
    <s v="2026"/>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99 - MULTIPROVINCIAL"/>
    <s v="(blank)"/>
    <n v="138272643"/>
    <n v="26701662.020000003"/>
  </r>
  <r>
    <s v="2026"/>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s v="16 - PEDERNALES"/>
    <n v="16726"/>
    <n v="13314000"/>
    <n v="3543500"/>
  </r>
  <r>
    <s v="2026"/>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s v="16 - PEDERNALES"/>
    <n v="16726"/>
    <n v="0"/>
    <n v="214000"/>
  </r>
  <r>
    <s v="2026"/>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s v="16 - PEDERNALES"/>
    <n v="16726"/>
    <n v="2321880"/>
    <n v="526577.77999999991"/>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s v="16 - PEDERNALES"/>
    <n v="16726"/>
    <n v="1976670"/>
    <n v="364768.99"/>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s v="16 - PEDERNALES"/>
    <n v="16726"/>
    <n v="12387450"/>
    <n v="4732105.8499999996"/>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s v="16 - PEDERNALES"/>
    <n v="16726"/>
    <n v="100965347"/>
    <n v="8398641.7400000002"/>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s v="16 - PEDERNALES"/>
    <n v="16726"/>
    <n v="0"/>
    <n v="17110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10 - FONDO GENERAL"/>
    <s v="01 - DISTRITO NACIONAL"/>
    <n v="14749"/>
    <n v="500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7 - SERVICIOS DE CONSERVACIÓN, REPARACIONES MENORES E INSTALACIONES TEMPORALES"/>
    <s v="S"/>
    <s v="41 - REMODELACIÓN DE LAS OFICINAS DEL  MINISTERIO DE LA VIVIENDA, HÁBITAT Y EDIFICACIONES, DISTRITO NACIONAL"/>
    <s v="10 - FONDO GENERAL"/>
    <s v="01 - DISTRITO NACIONAL"/>
    <n v="14749"/>
    <n v="5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10 - FONDO GENERAL"/>
    <s v="01 - DISTRITO NACIONAL"/>
    <n v="14749"/>
    <n v="12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2 - TEXTILES Y VESTUARIOS"/>
    <s v="S"/>
    <s v="41 - REMODELACIÓN DE LAS OFICINAS DEL  MINISTERIO DE LA VIVIENDA, HÁBITAT Y EDIFICACIONES, DISTRITO NACIONAL"/>
    <s v="10 - FONDO GENERAL"/>
    <s v="01 - DISTRITO NACIONAL"/>
    <n v="14749"/>
    <n v="2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9 - PRODUCTOS Y ÚTILES VARIOS"/>
    <s v="S"/>
    <s v="41 - REMODELACIÓN DE LAS OFICINAS DEL  MINISTERIO DE LA VIVIENDA, HÁBITAT Y EDIFICACIONES, DISTRITO NACIONAL"/>
    <s v="10 - FONDO GENERAL"/>
    <s v="01 - DISTRITO NACIONAL"/>
    <n v="14749"/>
    <n v="1261000"/>
    <n v="0"/>
  </r>
  <r>
    <s v="2026"/>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1 - REMUNERACIONES"/>
    <s v="S"/>
    <s v="03 - CONSTRUCCIÓN DEL CENTRO DE RETENCIÓN VEHICULAR DE LA DIGESETT, PROVINCIA SANTO DOMINGO"/>
    <s v="10 - FONDO GENERAL"/>
    <s v="99 - MULTIPROVINCIAL"/>
    <n v="14640"/>
    <n v="0"/>
    <n v="608000"/>
  </r>
  <r>
    <s v="2026"/>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5 - CONTRIBUCIONES A LA SEGURIDAD SOCIAL"/>
    <s v="S"/>
    <s v="03 - CONSTRUCCIÓN DEL CENTRO DE RETENCIÓN VEHICULAR DE LA DIGESETT, PROVINCIA SANTO DOMINGO"/>
    <s v="10 - FONDO GENERAL"/>
    <s v="99 - MULTIPROVINCIAL"/>
    <n v="14640"/>
    <n v="0"/>
    <n v="94179.200000000012"/>
  </r>
  <r>
    <s v="2026"/>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2 - INFRAESTRUCTURA"/>
    <s v="S"/>
    <s v="03 - CONSTRUCCIÓN DEL CENTRO DE RETENCIÓN VEHICULAR DE LA DIGESETT, PROVINCIA SANTO DOMINGO"/>
    <s v="10 - FONDO GENERAL"/>
    <s v="99 - MULTIPROVINCIAL"/>
    <n v="14640"/>
    <n v="0"/>
    <n v="50279597.5"/>
  </r>
  <r>
    <s v="2026"/>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s v="99 - MULTIPROVINCIAL"/>
    <n v="14063"/>
    <n v="0"/>
    <n v="7024166.6699999999"/>
  </r>
  <r>
    <s v="2026"/>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s v="99 - MULTIPROVINCIAL"/>
    <n v="14063"/>
    <n v="0"/>
    <n v="4457500"/>
  </r>
  <r>
    <s v="2026"/>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s v="99 - MULTIPROVINCIAL"/>
    <n v="14063"/>
    <n v="0"/>
    <n v="1069536.08"/>
  </r>
  <r>
    <s v="2026"/>
    <x v="0"/>
    <x v="0"/>
    <x v="1"/>
    <x v="6"/>
    <s v="2 - Poder Ejecutivo"/>
    <s v="0223 - MINISTERIO DE LA VIVIENDA, HABITAT Y EDIFICACIONES (MIVHED)"/>
    <s v="0001 - MINISTERIO DE LA VIVIENDA, HABITAT Y EDIFICACIONES (MIVHED)"/>
    <s v="2 - SERVICIOS ECONÓMICOS"/>
    <s v="2.6 - Transporte"/>
    <s v="2.6.99 - Planificación, gestión y supervisión del transporte"/>
    <s v="2.7 - OBRAS"/>
    <s v="2.7.2 - INFRAESTRUCTURA"/>
    <s v="S"/>
    <s v="16 - CONSTRUCCIÓN DEL EDIFICIO DE PARQUEOS DE LA DIRECCIÓN GENERAL DE IMPUESTOS INTERNOS (DGII), SECTOR GAZCUE, DISTRITO NACIONAL"/>
    <s v="10 - FONDO GENERAL"/>
    <s v="01 - DISTRITO NACIONAL"/>
    <n v="16142"/>
    <n v="26221970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10 - FONDO GENERAL"/>
    <s v="32 - SANTO DOMINGO"/>
    <n v="14649"/>
    <n v="13200000"/>
    <n v="22859569.829999998"/>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10 - FONDO GENERAL"/>
    <s v="32 - SANTO DOMINGO"/>
    <n v="14649"/>
    <n v="23650000"/>
    <n v="3414525.7200000007"/>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10 - FONDO GENERAL"/>
    <s v="32 - SANTO DOMINGO"/>
    <n v="14649"/>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10 - FONDO GENERAL"/>
    <s v="32 - SANTO DOMINGO"/>
    <n v="14649"/>
    <n v="136894498"/>
    <n v="25540942.43"/>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10 - FONDO GENERAL"/>
    <s v="32 - SANTO DOMINGO"/>
    <n v="14649"/>
    <n v="165000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5 - CUERO, CAUCHO Y PLÁSTICO"/>
    <s v="S"/>
    <s v="01 - MEJORAMIENTO DE 100,000 VIVIENDAS EN LA REPÚBLICA DOMINICANA"/>
    <s v="10 - FONDO GENERAL"/>
    <s v="32 - SANTO DOMINGO"/>
    <n v="14649"/>
    <n v="0"/>
    <n v="230336"/>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10 - FONDO GENERAL"/>
    <s v="32 - SANTO DOMINGO"/>
    <n v="14649"/>
    <n v="214789443"/>
    <n v="11445746.109999999"/>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10 - FONDO GENERAL"/>
    <s v="32 - SANTO DOMINGO"/>
    <n v="14649"/>
    <n v="881782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10 - FONDO GENERAL"/>
    <s v="32 - SANTO DOMINGO"/>
    <n v="14649"/>
    <n v="159899900"/>
    <n v="29497233.57"/>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9 - CONSTRUCCIÓN DE 354 VIVIENDAS E INFRAESTRUCTURAS URBANAS RESILIENTES PARA LA COMUNIDAD BARRIO AZUL EN URBANIZACIÓN CORDERO TEJADA, SAN FRANCISCO DE MACORÍS, PROVINCIA DUARTE"/>
    <s v="60 - CREDITO EXTERNO"/>
    <s v="06 - DUARTE"/>
    <n v="14615"/>
    <n v="158188750"/>
    <n v="0"/>
  </r>
  <r>
    <s v="2026"/>
    <x v="0"/>
    <x v="0"/>
    <x v="1"/>
    <x v="6"/>
    <s v="2 - Poder Ejecutivo"/>
    <s v="0223 - MINISTERIO DE LA VIVIENDA, HABITAT Y EDIFICACIONES (MIVHED)"/>
    <s v="0001 - MINISTERIO DE LA VIVIENDA, HABITAT Y EDIFICACIONES (MIVHED)"/>
    <s v="4 - SERVICIOS SOCIALES"/>
    <s v="4.1 - Vivienda y servicios comunitarios"/>
    <s v="4.1.02 - Desarrollo comunitario"/>
    <s v="2.7 - OBRAS"/>
    <s v="2.7.2 - INFRAESTRUCTURA"/>
    <s v="S"/>
    <s v="04 - CONSTRUCCIÓN OBRAS COMPLEMENTARIAS PARA EL DESARROLLO COMUNITARIO DEL CENTRO POBLADO MONTEGRANDE, PROVINCIA BARAHONA"/>
    <s v="10 - FONDO GENERAL"/>
    <s v="04 - BARAHONA"/>
    <n v="14670"/>
    <n v="4027292"/>
    <n v="0"/>
  </r>
  <r>
    <s v="2026"/>
    <x v="0"/>
    <x v="0"/>
    <x v="1"/>
    <x v="6"/>
    <s v="2 - Poder Ejecutivo"/>
    <s v="0223 - MINISTERIO DE LA VIVIENDA, HABITAT Y EDIFICACIONES (MIVHED)"/>
    <s v="0001 - MINISTERIO DE LA VIVIENDA, HABITAT Y EDIFICACIONES (MIVHED)"/>
    <s v="4 - SERVICIOS SOCIALES"/>
    <s v="4.1 - Vivienda y servicios comunitarios"/>
    <s v="4.1.02 - Desarrollo comunitario"/>
    <s v="2.7 - OBRAS"/>
    <s v="2.7.2 - INFRAESTRUCTURA"/>
    <s v="S"/>
    <s v="29 - RECONSTRUCCIÓN DE ESPACIOS PUBLICOS EN LOS PRADITOS, SECTOR JULIETA MORALES, DISTRITO NACIONAL."/>
    <s v="10 - FONDO GENERAL"/>
    <s v="01 - DISTRITO NACIONAL"/>
    <n v="17040"/>
    <n v="6000000"/>
    <n v="0"/>
  </r>
  <r>
    <s v="2026"/>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s v="21 - SAN CRISTOBAL"/>
    <n v="14692"/>
    <n v="48010142"/>
    <n v="0"/>
  </r>
  <r>
    <s v="2026"/>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2 - CONTRATACIÓN DE SERVICIOS"/>
    <s v="2.2.5 - ALQUILERES Y RENTAS"/>
    <s v="S"/>
    <s v="90 - CONSTRUCCIÓN DE LA CIUDAD SANITARIA DR. LUIS E. AYBAR, DISTRITO NACIONAL"/>
    <s v="10 - FONDO GENERAL"/>
    <s v="01 - DISTRITO NACIONAL"/>
    <n v="13302"/>
    <n v="0"/>
    <n v="1870770.32"/>
  </r>
  <r>
    <s v="2026"/>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s v="06 - DUARTE"/>
    <n v="13656"/>
    <n v="0"/>
    <n v="2620000"/>
  </r>
  <r>
    <s v="2026"/>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s v="06 - DUARTE"/>
    <n v="13656"/>
    <n v="0"/>
    <n v="396273.23"/>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s v="32 - SANTO DOMINGO"/>
    <n v="16788"/>
    <n v="497273476"/>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s v="01 - DISTRITO NACIONAL"/>
    <n v="16785"/>
    <n v="40000000"/>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9 - REPARACIÓN DE 12 INSTALACIONES DEPORTIVAS DEL CENTRO OLÍMPICO JUAN PABLO DUARTE, DISTRITO NACIONAL"/>
    <s v="10 - FONDO GENERAL"/>
    <s v="01 - DISTRITO NACIONAL"/>
    <n v="16789"/>
    <n v="96831704"/>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s v="32 - SANTO DOMINGO"/>
    <n v="16149"/>
    <n v="15717810"/>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s v="01 - DISTRITO NACIONAL"/>
    <n v="16700"/>
    <n v="12862214"/>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s v="01 - DISTRITO NACIONAL"/>
    <n v="16785"/>
    <n v="0"/>
    <n v="408003700.14999998"/>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9 - REPARACIÓN DE 12 INSTALACIONES DEPORTIVAS DEL CENTRO OLÍMPICO JUAN PABLO DUARTE, DISTRITO NACIONAL"/>
    <s v="10 - FONDO GENERAL"/>
    <s v="01 - DISTRITO NACIONAL"/>
    <n v="16789"/>
    <n v="171437999"/>
    <n v="67060784.979999997"/>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27 - CONSTRUCCIÓN INFRAESTRUCTURA DEPORTIVA PARA BEISBOL SANTO DOMINGO OESTE, PROVINCIA SANTO DOMINGO"/>
    <s v="10 - FONDO GENERAL"/>
    <s v="32 - SANTO DOMINGO"/>
    <n v="16999"/>
    <n v="19475446"/>
    <n v="41383888.969999999"/>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s v="28 - MONSENOR NOUEL"/>
    <n v="14349"/>
    <n v="32037047"/>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s v="01 - DISTRITO NACIONAL"/>
    <n v="15148"/>
    <n v="1751736"/>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s v="01 - DISTRITO NACIONAL"/>
    <n v="15200"/>
    <n v="1751736"/>
    <n v="0"/>
  </r>
  <r>
    <s v="2026"/>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99 - MULTIPROVINCIAL"/>
    <s v="(blank)"/>
    <n v="23000000"/>
    <n v="0"/>
  </r>
  <r>
    <s v="2026"/>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20 - FONDOS CON DESTINO ESPECÍFICO"/>
    <s v="99 - MULTIPROVINCIAL"/>
    <s v="(blank)"/>
    <n v="10230919"/>
    <n v="0"/>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99 - MULTIPROVINCIAL"/>
    <s v="(blank)"/>
    <n v="5000000"/>
    <n v="1249998"/>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99 - MULTIPROVINCIAL"/>
    <s v="(blank)"/>
    <n v="3000000"/>
    <n v="750000"/>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99 - MULTIPROVINCIAL"/>
    <s v="(blank)"/>
    <n v="250000"/>
    <n v="62499"/>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99 - MULTIPROVINCIAL"/>
    <s v="(blank)"/>
    <n v="9500000"/>
    <n v="2375001"/>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99 - MULTIPROVINCIAL"/>
    <s v="(blank)"/>
    <n v="35100000"/>
    <n v="8775000"/>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99 - MULTIPROVINCIAL"/>
    <s v="(blank)"/>
    <n v="1500000"/>
    <n v="375000"/>
  </r>
  <r>
    <s v="2026"/>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99 - MULTIPROVINCIAL"/>
    <s v="(blank)"/>
    <n v="7700000"/>
    <n v="1925001"/>
  </r>
  <r>
    <s v="2026"/>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99 - MULTIPROVINCIAL"/>
    <s v="(blank)"/>
    <n v="116500000"/>
    <n v="28775000.669999994"/>
  </r>
  <r>
    <s v="2026"/>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99 - MULTIPROVINCIAL"/>
    <s v="(blank)"/>
    <n v="5455200"/>
    <n v="1363797.66"/>
  </r>
  <r>
    <s v="2026"/>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99 - MULTIPROVINCIAL"/>
    <s v="(blank)"/>
    <n v="15500000"/>
    <n v="3875001"/>
  </r>
  <r>
    <s v="2026"/>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99 - MULTIPROVINCIAL"/>
    <s v="(blank)"/>
    <n v="28100000"/>
    <n v="7024998.6600000001"/>
  </r>
  <r>
    <s v="2026"/>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99 - MULTIPROVINCIAL"/>
    <s v="(blank)"/>
    <n v="750000"/>
    <n v="18750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99 - MULTIPROVINCIAL"/>
    <s v="(blank)"/>
    <n v="9100000"/>
    <n v="29197.919999999998"/>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blank)"/>
    <n v="200000"/>
    <n v="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blank)"/>
    <n v="3000000"/>
    <n v="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99 - MULTIPROVINCIAL"/>
    <s v="(blank)"/>
    <n v="3200000"/>
    <n v="35633"/>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99 - MULTIPROVINCIAL"/>
    <s v="(blank)"/>
    <n v="2510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28424616"/>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99 - MULTIPROVINCIAL"/>
    <s v="(blank)"/>
    <n v="65065801"/>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53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5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20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1352804"/>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475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99 - MULTIPROVINCIAL"/>
    <s v="(blank)"/>
    <n v="100000"/>
    <n v="0"/>
  </r>
  <r>
    <s v="2026"/>
    <x v="0"/>
    <x v="0"/>
    <x v="1"/>
    <x v="7"/>
    <s v="2 - Poder Ejecutivo"/>
    <s v="0201 - PRESIDENCIA DE LA REPÚBLICA"/>
    <s v="0001 - GABINETE SOCIAL DE LA PRESIDENCIA"/>
    <s v="3 - PROTECCIÓN DEL MEDIO AMBIENTE"/>
    <s v="3.3 - Cambio Climático"/>
    <s v="3.3.06 - Respuesta y recuperación de desastres climáticos"/>
    <s v="2.6 - BIENES MUEBLES, INMUEBLES E INTANGIBLES"/>
    <s v="2.6.1 - MOBILIARIO Y EQUIPO"/>
    <s v="S"/>
    <s v="00 - N/A"/>
    <s v="70 - DONACION EXTERNA"/>
    <s v="99 - MULTIPROVINCIAL"/>
    <s v="(blank)"/>
    <n v="2000000"/>
    <n v="0"/>
  </r>
  <r>
    <s v="2026"/>
    <x v="0"/>
    <x v="0"/>
    <x v="1"/>
    <x v="7"/>
    <s v="2 - Poder Ejecutivo"/>
    <s v="0201 - PRESIDENCIA DE LA REPÚBLICA"/>
    <s v="0001 - GABINETE SOCIAL DE LA PRESIDENCIA"/>
    <s v="3 - PROTECCIÓN DEL MEDIO AMBIENTE"/>
    <s v="3.3 - Cambio Climático"/>
    <s v="3.3.06 - Respuesta y recuperación de desastres climáticos"/>
    <s v="2.6 - BIENES MUEBLES, INMUEBLES E INTANGIBLES"/>
    <s v="2.6.8 - BIENES INTANGIBLES"/>
    <s v="S"/>
    <s v="00 - N/A"/>
    <s v="70 - DONACION EXTERNA"/>
    <s v="99 - MULTIPROVINCIAL"/>
    <s v="(blank)"/>
    <n v="9858507"/>
    <n v="0"/>
  </r>
  <r>
    <s v="2026"/>
    <x v="0"/>
    <x v="0"/>
    <x v="1"/>
    <x v="7"/>
    <s v="2 - Poder Ejecutivo"/>
    <s v="0201 - PRESIDENCIA DE LA REPÚBLICA"/>
    <s v="0001 - GABINETE SOCIAL DE LA PRESIDENCIA"/>
    <s v="3 - PROTECCIÓN DEL MEDIO AMBIENTE"/>
    <s v="3.3 - Cambio Climático"/>
    <s v="3.3.06 - Respuesta y recuperación de desastres climáticos"/>
    <s v="2.7 - OBRAS"/>
    <s v="2.7.1 - OBRAS EN EDIFICACIONES"/>
    <s v="S"/>
    <s v="00 - N/A"/>
    <s v="70 - DONACION EXTERNA"/>
    <s v="99 - MULTIPROVINCIAL"/>
    <s v="(blank)"/>
    <n v="30115000"/>
    <n v="0"/>
  </r>
  <r>
    <s v="2026"/>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99 - MULTIPROVINCIAL"/>
    <s v="(blank)"/>
    <n v="16718900"/>
    <n v="0"/>
  </r>
  <r>
    <s v="2026"/>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99 - MULTIPROVINCIAL"/>
    <s v="(blank)"/>
    <n v="374000"/>
    <n v="0"/>
  </r>
  <r>
    <s v="2026"/>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99 - MULTIPROVINCIAL"/>
    <s v="(blank)"/>
    <n v="750000"/>
    <n v="0"/>
  </r>
  <r>
    <s v="2026"/>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99 - MULTIPROVINCIAL"/>
    <s v="(blank)"/>
    <n v="59000"/>
    <n v="0"/>
  </r>
  <r>
    <s v="2026"/>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99 - MULTIPROVINCIAL"/>
    <s v="(blank)"/>
    <n v="4408750"/>
    <n v="0"/>
  </r>
  <r>
    <s v="2026"/>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99 - MULTIPROVINCIAL"/>
    <s v="(blank)"/>
    <n v="23440692"/>
    <n v="0"/>
  </r>
  <r>
    <s v="2026"/>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99 - MULTIPROVINCIAL"/>
    <s v="(blank)"/>
    <n v="2412920"/>
    <n v="0"/>
  </r>
  <r>
    <s v="2026"/>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99 - MULTIPROVINCIAL"/>
    <s v="(blank)"/>
    <n v="150200"/>
    <n v="0"/>
  </r>
  <r>
    <s v="2026"/>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99 - MULTIPROVINCIAL"/>
    <s v="(blank)"/>
    <n v="6004500"/>
    <n v="0"/>
  </r>
  <r>
    <s v="2026"/>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99 - MULTIPROVINCIAL"/>
    <s v="(blank)"/>
    <n v="7142749"/>
    <n v="0"/>
  </r>
  <r>
    <s v="2026"/>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99 - MULTIPROVINCIAL"/>
    <s v="(blank)"/>
    <n v="285000"/>
    <n v="0"/>
  </r>
  <r>
    <s v="2026"/>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99 - MULTIPROVINCIAL"/>
    <s v="(blank)"/>
    <n v="60000"/>
    <n v="0"/>
  </r>
  <r>
    <s v="2026"/>
    <x v="0"/>
    <x v="0"/>
    <x v="1"/>
    <x v="7"/>
    <s v="2 - Poder Ejecutivo"/>
    <s v="0201 - PRESIDENCIA DE LA REPÚBLICA"/>
    <s v="0001 - GABINETE SOCIAL DE LA PRESIDENCIA"/>
    <s v="4 - SERVICIOS SOCIALES"/>
    <s v="4.5 - Protección social"/>
    <s v="4.5.10 - Asistencia social"/>
    <s v="2.6 - BIENES MUEBLES, INMUEBLES E INTANGIBLES"/>
    <s v="2.6.9 - EDIFICIOS, ESTRUCTURAS, TIERRAS, TERRENOS Y OBJETOS DE VALOR"/>
    <s v="N"/>
    <s v="00 - N/A"/>
    <s v="10 - FONDO GENERAL"/>
    <s v="99 - MULTIPROVINCIAL"/>
    <s v="(blank)"/>
    <n v="97500"/>
    <n v="0"/>
  </r>
  <r>
    <s v="2026"/>
    <x v="0"/>
    <x v="0"/>
    <x v="1"/>
    <x v="7"/>
    <s v="2 - Poder Ejecutivo"/>
    <s v="0201 - PRESIDENCIA DE LA REPÚBLICA"/>
    <s v="0001 - GABINETE SOCIAL DE LA PRESIDENCIA"/>
    <s v="4 - SERVICIOS SOCIALES"/>
    <s v="4.5 - Protección social"/>
    <s v="4.5.10 - Asistencia social"/>
    <s v="2.7 - OBRAS"/>
    <s v="2.7.1 - OBRAS EN EDIFICACIONES"/>
    <s v="N"/>
    <s v="00 - N/A"/>
    <s v="10 - FONDO GENERAL"/>
    <s v="99 - MULTIPROVINCIAL"/>
    <s v="(blank)"/>
    <n v="537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25 - SANTIAGO"/>
    <s v="(blank)"/>
    <n v="331156"/>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32 - SANTO DOMINGO"/>
    <s v="(blank)"/>
    <n v="1892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99 - MULTIPROVINCIAL"/>
    <s v="(blank)"/>
    <n v="2004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25 - SANTIAGO"/>
    <s v="(blank)"/>
    <n v="50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32 - SANTO DOMINGO"/>
    <s v="(blank)"/>
    <n v="213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99 - MULTIPROVINCIAL"/>
    <s v="(blank)"/>
    <n v="2723822"/>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25 - SANTIAGO"/>
    <s v="(blank)"/>
    <n v="2572548"/>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32 - SANTO DOMINGO"/>
    <s v="(blank)"/>
    <n v="330967"/>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99 - MULTIPROVINCIAL"/>
    <s v="(blank)"/>
    <n v="9186"/>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32 - SANTO DOMINGO"/>
    <s v="(blank)"/>
    <n v="28000"/>
    <n v="0"/>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153750000"/>
    <n v="0"/>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500000"/>
    <n v="0"/>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1600000"/>
    <n v="0"/>
  </r>
  <r>
    <s v="2026"/>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99 - MULTIPROVINCIAL"/>
    <s v="(blank)"/>
    <n v="5390000"/>
    <n v="0"/>
  </r>
  <r>
    <s v="2026"/>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70 - DONACION EXTERNA"/>
    <s v="99 - MULTIPROVINCIAL"/>
    <s v="(blank)"/>
    <n v="18743374"/>
    <n v="0"/>
  </r>
  <r>
    <s v="2026"/>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99 - MULTIPROVINCIAL"/>
    <s v="(blank)"/>
    <n v="650000"/>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1 - MOBILIARIO Y EQUIPO"/>
    <s v="S"/>
    <s v="00 - N/A"/>
    <s v="60 - CREDITO EXTERNO"/>
    <s v="99 - MULTIPROVINCIAL"/>
    <s v="(blank)"/>
    <n v="6520107"/>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2 - MOBILIARIO Y EQUIPO DE AUDIO, AUDIOVISUAL, RECREATIVO Y EDUCACIONAL"/>
    <s v="S"/>
    <s v="00 - N/A"/>
    <s v="60 - CREDITO EXTERNO"/>
    <s v="99 - MULTIPROVINCIAL"/>
    <s v="(blank)"/>
    <n v="145221"/>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3 - EQUIPO E INSTRUMENTAL, CIENTÍFICO Y LABORATORIO"/>
    <s v="S"/>
    <s v="00 - N/A"/>
    <s v="60 - CREDITO EXTERNO"/>
    <s v="99 - MULTIPROVINCIAL"/>
    <s v="(blank)"/>
    <n v="1965000"/>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4 - VEHÍCULOS Y EQUIPO DE TRANSPORTE, TRACCIÓN Y ELEVACIÓN"/>
    <s v="S"/>
    <s v="00 - N/A"/>
    <s v="60 - CREDITO EXTERNO"/>
    <s v="99 - MULTIPROVINCIAL"/>
    <s v="(blank)"/>
    <n v="665061"/>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5 - MAQUINARIA, OTROS EQUIPOS Y HERRAMIENTAS"/>
    <s v="S"/>
    <s v="00 - N/A"/>
    <s v="60 - CREDITO EXTERNO"/>
    <s v="99 - MULTIPROVINCIAL"/>
    <s v="(blank)"/>
    <n v="716406"/>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8 - BIENES INTANGIBLES"/>
    <s v="S"/>
    <s v="00 - N/A"/>
    <s v="60 - CREDITO EXTERNO"/>
    <s v="99 - MULTIPROVINCIAL"/>
    <s v="(blank)"/>
    <n v="6191450"/>
    <n v="0"/>
  </r>
  <r>
    <s v="2026"/>
    <x v="0"/>
    <x v="0"/>
    <x v="1"/>
    <x v="7"/>
    <s v="2 - Poder Ejecutivo"/>
    <s v="0201 - PRESIDENCIA DE LA REPÚBLICA"/>
    <s v="0001 - MINISTERIO DE LA PRESIDENCIA"/>
    <s v="4 - SERVICIOS SOCIALES"/>
    <s v="4.1 - Vivienda y servicios comunitarios"/>
    <s v="4.1.02 - Desarrollo comunitario"/>
    <s v="2.6 - BIENES MUEBLES, INMUEBLES E INTANGIBLES"/>
    <s v="2.6.1 - MOBILIARIO Y EQUIPO"/>
    <s v="S"/>
    <s v="00 - N/A"/>
    <s v="10 - FONDO GENERAL"/>
    <s v="99 - MULTIPROVINCIAL"/>
    <s v="(blank)"/>
    <n v="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4740000"/>
    <n v="1776764.85"/>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1575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155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3385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4940000"/>
    <n v="1321240.8"/>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270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99 - MULTIPROVINCIAL"/>
    <s v="(blank)"/>
    <n v="25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25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99 - MULTIPROVINCIAL"/>
    <s v="(blank)"/>
    <n v="50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99 - MULTIPROVINCIAL"/>
    <s v="(blank)"/>
    <n v="8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99 - MULTIPROVINCIAL"/>
    <s v="(blank)"/>
    <n v="16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99 - MULTIPROVINCIAL"/>
    <s v="(blank)"/>
    <n v="2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99 - MULTIPROVINCIAL"/>
    <s v="(blank)"/>
    <n v="10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99 - MULTIPROVINCIAL"/>
    <s v="(blank)"/>
    <n v="325000"/>
    <n v="57536.800000000003"/>
  </r>
  <r>
    <s v="2026"/>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99 - MULTIPROVINCIAL"/>
    <s v="(blank)"/>
    <n v="25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99 - MULTIPROVINCIAL"/>
    <s v="(blank)"/>
    <n v="25000"/>
    <n v="0"/>
  </r>
  <r>
    <s v="2026"/>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99 - MULTIPROVINCIAL"/>
    <s v="(blank)"/>
    <n v="200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99 - MULTIPROVINCIAL"/>
    <s v="(blank)"/>
    <n v="30331284"/>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99 - MULTIPROVINCIAL"/>
    <s v="(blank)"/>
    <n v="3487026"/>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99 - MULTIPROVINCIAL"/>
    <s v="(blank)"/>
    <n v="1520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99 - MULTIPROVINCIAL"/>
    <s v="(blank)"/>
    <n v="80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99 - MULTIPROVINCIAL"/>
    <s v="(blank)"/>
    <n v="1710129"/>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6 - EQUIPOS DE DEFENSA Y SEGURIDAD"/>
    <s v="N"/>
    <s v="00 - N/A"/>
    <s v="10 - FONDO GENERAL"/>
    <s v="99 - MULTIPROVINCIAL"/>
    <s v="(blank)"/>
    <n v="249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99 - MULTIPROVINCIAL"/>
    <s v="(blank)"/>
    <n v="97238"/>
    <n v="0"/>
  </r>
  <r>
    <s v="2026"/>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99 - MULTIPROVINCIAL"/>
    <s v="(blank)"/>
    <n v="94248812"/>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99 - MULTIPROVINCIAL"/>
    <s v="(blank)"/>
    <n v="21389332"/>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99 - MULTIPROVINCIAL"/>
    <s v="(blank)"/>
    <n v="65179191"/>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s v="15 - MONTE CRISTI"/>
    <n v="14624"/>
    <n v="75200000"/>
    <n v="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99 - MULTIPROVINCIAL"/>
    <s v="(blank)"/>
    <n v="500000"/>
    <n v="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99 - MULTIPROVINCIAL"/>
    <s v="(blank)"/>
    <n v="13000000"/>
    <n v="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s v="15 - MONTE CRISTI"/>
    <n v="14624"/>
    <n v="100000"/>
    <n v="0"/>
  </r>
  <r>
    <s v="2026"/>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99 - MULTIPROVINCIAL"/>
    <s v="(blank)"/>
    <n v="600000"/>
    <n v="0"/>
  </r>
  <r>
    <s v="2026"/>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99 - MULTIPROVINCIAL"/>
    <s v="(blank)"/>
    <n v="166500000"/>
    <n v="331264080"/>
  </r>
  <r>
    <s v="2026"/>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s v="15 - MONTE CRISTI"/>
    <n v="14624"/>
    <n v="392000000"/>
    <n v="0"/>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99 - MULTIPROVINCIAL"/>
    <s v="(blank)"/>
    <n v="4020000"/>
    <n v="0"/>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99 - MULTIPROVINCIAL"/>
    <s v="(blank)"/>
    <n v="80500000"/>
    <n v="0"/>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s v="15 - MONTE CRISTI"/>
    <n v="14624"/>
    <n v="238450000"/>
    <n v="0"/>
  </r>
  <r>
    <s v="2026"/>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99 - MULTIPROVINCIAL"/>
    <s v="(blank)"/>
    <n v="20000"/>
    <n v="0"/>
  </r>
  <r>
    <s v="2026"/>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99 - MULTIPROVINCIAL"/>
    <s v="(blank)"/>
    <n v="700000"/>
    <n v="0"/>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99 - MULTIPROVINCIAL"/>
    <s v="(blank)"/>
    <n v="500000"/>
    <n v="0"/>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99 - MULTIPROVINCIAL"/>
    <s v="(blank)"/>
    <n v="20000000"/>
    <n v="0"/>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s v="15 - MONTE CRISTI"/>
    <n v="14624"/>
    <n v="8000000"/>
    <n v="326632.03999999998"/>
  </r>
  <r>
    <s v="2026"/>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99 - MULTIPROVINCIAL"/>
    <s v="(blank)"/>
    <n v="114485534"/>
    <n v="0"/>
  </r>
  <r>
    <s v="2026"/>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s v="15 - MONTE CRISTI"/>
    <n v="14624"/>
    <n v="50000"/>
    <n v="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300000"/>
    <n v="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221358"/>
    <n v="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235000"/>
    <n v="0"/>
  </r>
  <r>
    <s v="2026"/>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11420000"/>
    <n v="0"/>
  </r>
  <r>
    <s v="2026"/>
    <x v="0"/>
    <x v="0"/>
    <x v="1"/>
    <x v="7"/>
    <s v="2 - Poder Ejecutivo"/>
    <s v="0201 - PRESIDENCIA DE LA REPÚBLICA"/>
    <s v="0005 - UNIDAD EJECUTORA PARA LA READECUACION DE BARRIOS  Y ENTORNOS (URBE)"/>
    <s v="3 - PROTECCIÓN DEL MEDIO AMBIENTE"/>
    <s v="3.3 - Cambio Climático"/>
    <s v="3.3.05 - Reducción del riesgo de desastres climáticos"/>
    <s v="2.7 - OBRAS"/>
    <s v="2.7.1 - OBRAS EN EDIFICACIONES"/>
    <s v="S"/>
    <s v="04 - RECUPERACION DEL MARGEN OCCIDENTAL DEL RÍO OZAMA EN EL BARRIO DE GUALEY, DISTRITO NACIONAL"/>
    <s v="10 - FONDO GENERAL"/>
    <s v="01 - DISTRITO NACIONAL"/>
    <n v="16878"/>
    <n v="7500000"/>
    <n v="0"/>
  </r>
  <r>
    <s v="2026"/>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1271200"/>
    <n v="0"/>
  </r>
  <r>
    <s v="2026"/>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180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340000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20000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99 - MULTIPROVINCIAL"/>
    <s v="(blank)"/>
    <n v="30000000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s v="01 - DISTRITO NACIONAL"/>
    <n v="14541"/>
    <n v="73808208"/>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s v="04 - BARAHONA"/>
    <n v="14577"/>
    <n v="9096288"/>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s v="14 - MARIA TRINIDAD SANCHEZ"/>
    <n v="16137"/>
    <n v="9149755"/>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s v="14 - MARIA TRINIDAD SANCHEZ"/>
    <n v="16139"/>
    <n v="8649755"/>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s v="32 - SANTO DOMINGO"/>
    <n v="14542"/>
    <n v="0"/>
    <n v="0"/>
  </r>
  <r>
    <s v="2026"/>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s v="06 - DUARTE"/>
    <n v="14586"/>
    <n v="0"/>
    <n v="0"/>
  </r>
  <r>
    <s v="2026"/>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s v="22 - SAN JUAN"/>
    <n v="14500"/>
    <n v="13846610"/>
    <n v="0"/>
  </r>
  <r>
    <s v="2026"/>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s v="25 - SANTIAGO"/>
    <n v="15027"/>
    <n v="38000000"/>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s v="04 - BARAHONA"/>
    <n v="14645"/>
    <n v="36826601"/>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s v="17 - PERAVIA"/>
    <n v="14545"/>
    <n v="4319869"/>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s v="28 - MONSENOR NOUEL"/>
    <n v="14924"/>
    <n v="117414"/>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s v="32 - SANTO DOMINGO"/>
    <n v="15144"/>
    <n v="8656061"/>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s v="05 - DAJABON"/>
    <n v="16164"/>
    <n v="12480334"/>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DE FUNERARIAS EN COMUNIDADES DE LA PROVINCIA MONTECRISTI"/>
    <s v="10 - FONDO GENERAL"/>
    <s v="15 - MONTE CRISTI"/>
    <n v="14613"/>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1 - REMODELACIÓN CLUB DEPORTIVO, SOCIAL Y CULTURAL VILLA FRANCISCA, SECTOR VILLA FRANCISCA, DISTRITO NACIONAL."/>
    <s v="10 - FONDO GENERAL"/>
    <s v="01 - DISTRITO NACIONAL"/>
    <n v="16542"/>
    <n v="9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4 - REMODELACIÓN CLUB ATLETICO Y CULTURAL HUGO KUNHARDT, BARRIO INVI, MUNICIPIO PUERTO PLATA, PROVINCIA PUERTO PLATA"/>
    <s v="10 - FONDO GENERAL"/>
    <s v="18 - PUERTO PLATA"/>
    <n v="16696"/>
    <n v="6329091"/>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s v="01 - DISTRITO NACIONAL"/>
    <n v="16542"/>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s v="32 - SANTO DOMINGO"/>
    <n v="16544"/>
    <n v="65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s v="12 - LA ROMANA"/>
    <n v="16691"/>
    <n v="12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s v="18 - PUERTO PLATA"/>
    <n v="16696"/>
    <n v="65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s v="32 - SANTO DOMINGO"/>
    <n v="16727"/>
    <n v="1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s v="01 - DISTRITO NACIONAL"/>
    <n v="16755"/>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s v="08 - EL SEIBO"/>
    <n v="16757"/>
    <n v="1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s v="25 - SANTIAGO"/>
    <n v="16766"/>
    <n v="24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0 - REMODELACIÓN CLUB DEPORTIVO GUSTAVO BEHALL, CENTRO HISTORICO DE PUERTO PLATA, MUNICIPIO PUERTO PLATA"/>
    <s v="10 - FONDO GENERAL"/>
    <s v="18 - PUERTO PLATA"/>
    <n v="16857"/>
    <n v="1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s v="27 - VALVERDE"/>
    <n v="15078"/>
    <n v="35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s v="17 - PERAVIA"/>
    <n v="15088"/>
    <n v="733273"/>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s v="17 - PERAVIA"/>
    <n v="15097"/>
    <n v="302152"/>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s v="32 - SANTO DOMINGO"/>
    <n v="15098"/>
    <n v="6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s v="29 - MONTE PLATA"/>
    <n v="15099"/>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s v="17 - PERAVIA"/>
    <n v="15114"/>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s v="32 - SANTO DOMINGO"/>
    <n v="15115"/>
    <n v="733273"/>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s v="17 - PERAVIA"/>
    <n v="15123"/>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s v="29 - MONTE PLATA"/>
    <n v="15132"/>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s v="23 - SAN PEDRO DE MACORIS"/>
    <n v="15140"/>
    <n v="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s v="29 - MONTE PLATA"/>
    <n v="15824"/>
    <n v="380589"/>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s v="32 - SANTO DOMINGO"/>
    <n v="16177"/>
    <n v="666125"/>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s v="32 - SANTO DOMINGO"/>
    <n v="16185"/>
    <n v="30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RECREATIVO Y CULTURAL VILLA XARAGUA, MUNICIPIO VILLA JARAGUA, PROVINCIA BAHORUCO"/>
    <s v="10 - FONDO GENERAL"/>
    <s v="03 - BAHORUCO"/>
    <n v="16411"/>
    <n v="42006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s v="22 - SAN JUAN"/>
    <n v="14695"/>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s v="22 - SAN JUAN"/>
    <n v="14698"/>
    <n v="0"/>
    <n v="0"/>
  </r>
  <r>
    <s v="2026"/>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s v="25 - SANTIAGO"/>
    <n v="14813"/>
    <n v="3117489"/>
    <n v="0"/>
  </r>
  <r>
    <s v="2026"/>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s v="25 - SANTIAGO"/>
    <n v="14814"/>
    <n v="228523"/>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s v="13 - LA VEGA"/>
    <n v="15081"/>
    <n v="6428097"/>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s v="32 - SANTO DOMINGO"/>
    <n v="15120"/>
    <n v="7245692"/>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4 - CONSTRUCCIÓN CENTRO PARROQUIAL DE LA IGLESIA SAN FRANCISCO DE ASÍS, SECTOR LA NUEVA BARQUITA, MUNICIPIO SANTO DOMINGO NORTE"/>
    <s v="10 - FONDO GENERAL"/>
    <s v="32 - SANTO DOMINGO"/>
    <n v="15146"/>
    <n v="6761825"/>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951000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80000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9800000"/>
    <n v="147489"/>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0"/>
    <n v="196824"/>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60010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50000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99 - MULTIPROVINCIAL"/>
    <s v="(blank)"/>
    <n v="3500000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1 - MOBILIARIO Y EQUIPO"/>
    <s v="S"/>
    <s v="05 - CONSTRUCCIÓN DE ECO-HÁBITAT INTEGRAL PARA FAMILIAS EN CONDICIONES DE VULNERABILIDAD EN EL MUNICIPIO EL SEIBO, PROVINCIA EL SEIBO"/>
    <s v="10 - FONDO GENERAL"/>
    <s v="08 - EL SEIBO"/>
    <n v="15118"/>
    <n v="747500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5 - CONSTRUCCIÓN DE ECO-HÁBITAT INTEGRAL PARA FAMILIAS EN CONDICIONES DE VULNERABILIDAD EN EL MUNICIPIO EL SEIBO, PROVINCIA EL SEIBO"/>
    <s v="10 - FONDO GENERAL"/>
    <s v="08 - EL SEIBO"/>
    <n v="15118"/>
    <n v="8004432"/>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s v="02 - AZUA"/>
    <n v="14713"/>
    <n v="2000000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s v="14 - MARIA TRINIDAD SANCHEZ"/>
    <n v="15014"/>
    <n v="7203181"/>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s v="08 - EL SEIBO"/>
    <n v="15118"/>
    <n v="27238813"/>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s v="23 - SAN PEDRO DE MACORIS"/>
    <n v="15128"/>
    <n v="26496875"/>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s v="29 - MONTE PLATA"/>
    <n v="16366"/>
    <n v="42248433"/>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s v="15 - MONTE CRISTI"/>
    <n v="15129"/>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6 - BIENES MUEBLES, INMUEBLES E INTANGIBLES"/>
    <s v="2.6.1 - MOBILIARIO Y EQUIPO"/>
    <s v="S"/>
    <s v="08 - CONSTRUCCIÓN DE PLAZA COMUNITARIA EN EL MUNICIPIO DE BÁNICA,  PROVINCIA ELÍAS PIÑA"/>
    <s v="10 - FONDO GENERAL"/>
    <s v="07 - ELIAS PINA"/>
    <n v="15351"/>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6 - BIENES MUEBLES, INMUEBLES E INTANGIBLES"/>
    <s v="2.6.5 - MAQUINARIA, OTROS EQUIPOS Y HERRAMIENTAS"/>
    <s v="S"/>
    <s v="08 - CONSTRUCCIÓN DE PLAZA COMUNITARIA EN EL MUNICIPIO DE BÁNICA,  PROVINCIA ELÍAS PIÑA"/>
    <s v="10 - FONDO GENERAL"/>
    <s v="07 - ELIAS PINA"/>
    <n v="15351"/>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s v="29 - MONTE PLATA"/>
    <n v="16424"/>
    <n v="28438437"/>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s v="07 - ELIAS PINA"/>
    <n v="15351"/>
    <n v="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99 - MULTIPROVINCIAL"/>
    <s v="(blank)"/>
    <n v="5891879"/>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99 - MULTIPROVINCIAL"/>
    <s v="(blank)"/>
    <n v="7959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99 - MULTIPROVINCIAL"/>
    <s v="(blank)"/>
    <n v="1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01 - DISTRITO NACIONAL"/>
    <s v="(blank)"/>
    <n v="120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13 - LA VEGA"/>
    <s v="(blank)"/>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16 - PEDERNALES"/>
    <s v="(blank)"/>
    <n v="4132984"/>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1 - SAN CRISTOBAL"/>
    <s v="(blank)"/>
    <n v="8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5 - SANTIAGO"/>
    <s v="(blank)"/>
    <n v="8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7 - VALVERDE"/>
    <s v="(blank)"/>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30 - HATO MAYOR"/>
    <s v="(blank)"/>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32 - SANTO DOMINGO"/>
    <s v="(blank)"/>
    <n v="40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99 - MULTIPROVINCIAL"/>
    <s v="(blank)"/>
    <n v="3195161"/>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99 - MULTIPROVINCIAL"/>
    <s v="(blank)"/>
    <n v="1058259"/>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99 - MULTIPROVINCIAL"/>
    <s v="(blank)"/>
    <n v="100000"/>
    <n v="0"/>
  </r>
  <r>
    <s v="2026"/>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99 - MULTIPROVINCIAL"/>
    <s v="(blank)"/>
    <n v="600000"/>
    <n v="0"/>
  </r>
  <r>
    <s v="2026"/>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99 - MULTIPROVINCIAL"/>
    <s v="(blank)"/>
    <n v="100000"/>
    <n v="20953.66"/>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3768385"/>
    <n v="144384.79999999999"/>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22200000"/>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172000"/>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99 - MULTIPROVINCIAL"/>
    <s v="(blank)"/>
    <n v="5400000"/>
    <n v="1498620.22"/>
  </r>
  <r>
    <s v="2026"/>
    <x v="0"/>
    <x v="0"/>
    <x v="1"/>
    <x v="7"/>
    <s v="2 - Poder Ejecutivo"/>
    <s v="0201 - PRESIDENCIA DE LA REPÚBLICA"/>
    <s v="0011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800000"/>
    <n v="0"/>
  </r>
  <r>
    <s v="2026"/>
    <x v="0"/>
    <x v="0"/>
    <x v="1"/>
    <x v="7"/>
    <s v="2 - Poder Ejecutivo"/>
    <s v="0201 - PRESIDENCIA DE LA REPÚBLICA"/>
    <s v="0011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800000"/>
    <n v="0"/>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10 - FONDO GENERAL"/>
    <s v="99 - MULTIPROVINCIAL"/>
    <s v="(blank)"/>
    <n v="874000"/>
    <n v="15340"/>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99 - MULTIPROVINCIAL"/>
    <s v="(blank)"/>
    <n v="3284536"/>
    <n v="0"/>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99 - MULTIPROVINCIAL"/>
    <s v="(blank)"/>
    <n v="58400"/>
    <n v="0"/>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99 - MULTIPROVINCIAL"/>
    <s v="(blank)"/>
    <n v="29000"/>
    <n v="0"/>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7 - ACTIVOS BIOLÓGICOS"/>
    <s v="N"/>
    <s v="00 - N/A"/>
    <s v="10 - FONDO GENERAL"/>
    <s v="99 - MULTIPROVINCIAL"/>
    <s v="(blank)"/>
    <n v="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99 - MULTIPROVINCIAL"/>
    <s v="(blank)"/>
    <n v="12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99 - MULTIPROVINCIAL"/>
    <s v="(blank)"/>
    <n v="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99 - MULTIPROVINCIAL"/>
    <s v="(blank)"/>
    <n v="3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99 - MULTIPROVINCIAL"/>
    <s v="(blank)"/>
    <n v="1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7 - ACTIVOS BIOLÓGICOS"/>
    <s v="N"/>
    <s v="00 - N/A"/>
    <s v="10 - FONDO GENERAL"/>
    <s v="99 - MULTIPROVINCIAL"/>
    <s v="(blank)"/>
    <n v="2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9 - EDIFICIOS, ESTRUCTURAS, TIERRAS, TERRENOS Y OBJETOS DE VALOR"/>
    <s v="N"/>
    <s v="00 - N/A"/>
    <s v="10 - FONDO GENERAL"/>
    <s v="99 - MULTIPROVINCIAL"/>
    <s v="(blank)"/>
    <n v="0"/>
    <n v="0"/>
  </r>
  <r>
    <s v="2026"/>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99 - MULTIPROVINCIAL"/>
    <s v="(blank)"/>
    <n v="100000"/>
    <n v="0"/>
  </r>
  <r>
    <s v="2026"/>
    <x v="0"/>
    <x v="0"/>
    <x v="1"/>
    <x v="7"/>
    <s v="2 - Poder Ejecutivo"/>
    <s v="0201 - PRESIDENCIA DE LA REPÚBLICA"/>
    <s v="0017 - DIRECCIÓN DE DESARROLLO SOCIAL SUPÉRATE"/>
    <s v="4 - SERVICIOS SOCIALES"/>
    <s v="4.4 - Educación"/>
    <s v="4.4.07 - Educación vocacional"/>
    <s v="2.7 - OBRAS"/>
    <s v="2.7.1 - OBRAS EN EDIFICACIONES"/>
    <s v="S"/>
    <s v="01 - CONSTRUCCIÓN CENTRO DE DESARROLLO DE CAPACIDADES EN COMENDADOR,  PROVINCIA ELÍAS PIÑA"/>
    <s v="70 - DONACION EXTERNA"/>
    <s v="07 - ELIAS PINA"/>
    <n v="14224"/>
    <n v="15299574"/>
    <n v="0"/>
  </r>
  <r>
    <s v="2026"/>
    <x v="0"/>
    <x v="0"/>
    <x v="1"/>
    <x v="7"/>
    <s v="2 - Poder Ejecutivo"/>
    <s v="0201 - PRESIDENCIA DE LA REPÚBLICA"/>
    <s v="0017 - DIRECCIÓN DE DESARROLLO SOCIAL SUPÉRATE"/>
    <s v="4 - SERVICIOS SOCIALES"/>
    <s v="4.5 - Protección social"/>
    <s v="4.5.10 - Asistencia social"/>
    <s v="2.6 - BIENES MUEBLES, INMUEBLES E INTANGIBLES"/>
    <s v="2.6.1 - MOBILIARIO Y EQUIPO"/>
    <s v="N"/>
    <s v="00 - N/A"/>
    <s v="10 - FONDO GENERAL"/>
    <s v="99 - MULTIPROVINCIAL"/>
    <s v="(blank)"/>
    <n v="26197474"/>
    <n v="0"/>
  </r>
  <r>
    <s v="2026"/>
    <x v="0"/>
    <x v="0"/>
    <x v="1"/>
    <x v="7"/>
    <s v="2 - Poder Ejecutivo"/>
    <s v="0201 - PRESIDENCIA DE LA REPÚBLICA"/>
    <s v="0017 - DIRECCIÓN DE DESARROLLO SOCIAL SUPÉRATE"/>
    <s v="4 - SERVICIOS SOCIALES"/>
    <s v="4.5 - Protección social"/>
    <s v="4.5.10 - Asistencia social"/>
    <s v="2.6 - BIENES MUEBLES, INMUEBLES E INTANGIBLES"/>
    <s v="2.6.2 - MOBILIARIO Y EQUIPO DE AUDIO, AUDIOVISUAL, RECREATIVO Y EDUCACIONAL"/>
    <s v="N"/>
    <s v="00 - N/A"/>
    <s v="10 - FONDO GENERAL"/>
    <s v="99 - MULTIPROVINCIAL"/>
    <s v="(blank)"/>
    <n v="199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3 - EQUIPO E INSTRUMENTAL, CIENTÍFICO Y LABORATORIO"/>
    <s v="N"/>
    <s v="00 - N/A"/>
    <s v="10 - FONDO GENERAL"/>
    <s v="99 - MULTIPROVINCIAL"/>
    <s v="(blank)"/>
    <n v="7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4 - VEHÍCULOS Y EQUIPO DE TRANSPORTE, TRACCIÓN Y ELEVACIÓN"/>
    <s v="N"/>
    <s v="00 - N/A"/>
    <s v="10 - FONDO GENERAL"/>
    <s v="99 - MULTIPROVINCIAL"/>
    <s v="(blank)"/>
    <n v="56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5 - MAQUINARIA, OTROS EQUIPOS Y HERRAMIENTAS"/>
    <s v="N"/>
    <s v="00 - N/A"/>
    <s v="10 - FONDO GENERAL"/>
    <s v="99 - MULTIPROVINCIAL"/>
    <s v="(blank)"/>
    <n v="593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6 - EQUIPOS DE DEFENSA Y SEGURIDAD"/>
    <s v="N"/>
    <s v="00 - N/A"/>
    <s v="10 - FONDO GENERAL"/>
    <s v="99 - MULTIPROVINCIAL"/>
    <s v="(blank)"/>
    <n v="165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7 - ACTIVOS BIOLÓGICOS"/>
    <s v="N"/>
    <s v="00 - N/A"/>
    <s v="10 - FONDO GENERAL"/>
    <s v="99 - MULTIPROVINCIAL"/>
    <s v="(blank)"/>
    <n v="1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8 - BIENES INTANGIBLES"/>
    <s v="N"/>
    <s v="00 - N/A"/>
    <s v="10 - FONDO GENERAL"/>
    <s v="99 - MULTIPROVINCIAL"/>
    <s v="(blank)"/>
    <n v="267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9 - EDIFICIOS, ESTRUCTURAS, TIERRAS, TERRENOS Y OBJETOS DE VALOR"/>
    <s v="N"/>
    <s v="00 - N/A"/>
    <s v="10 - FONDO GENERAL"/>
    <s v="99 - MULTIPROVINCIAL"/>
    <s v="(blank)"/>
    <n v="100000"/>
    <n v="0"/>
  </r>
  <r>
    <s v="2026"/>
    <x v="0"/>
    <x v="0"/>
    <x v="1"/>
    <x v="7"/>
    <s v="2 - Poder Ejecutivo"/>
    <s v="0201 - PRESIDENCIA DE LA REPÚBLICA"/>
    <s v="0017 - DIRECCIÓN DE DESARROLLO SOCIAL SUPÉRATE"/>
    <s v="4 - SERVICIOS SOCIALES"/>
    <s v="4.5 - Protección social"/>
    <s v="4.5.10 - Asistencia social"/>
    <s v="2.7 - OBRAS"/>
    <s v="2.7.1 - OBRAS EN EDIFICACIONES"/>
    <s v="N"/>
    <s v="00 - N/A"/>
    <s v="10 - FONDO GENERAL"/>
    <s v="99 - MULTIPROVINCIAL"/>
    <s v="(blank)"/>
    <n v="1500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1 - MOBILIARIO Y EQUIPO"/>
    <s v="S"/>
    <s v="00 - N/A"/>
    <s v="60 - CREDITO EXTERNO"/>
    <s v="99 - MULTIPROVINCIAL"/>
    <s v="(blank)"/>
    <n v="450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2 - MOBILIARIO Y EQUIPO DE AUDIO, AUDIOVISUAL, RECREATIVO Y EDUCACIONAL"/>
    <s v="S"/>
    <s v="00 - N/A"/>
    <s v="60 - CREDITO EXTERNO"/>
    <s v="99 - MULTIPROVINCIAL"/>
    <s v="(blank)"/>
    <n v="85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4 - VEHÍCULOS Y EQUIPO DE TRANSPORTE, TRACCIÓN Y ELEVACIÓN"/>
    <s v="S"/>
    <s v="00 - N/A"/>
    <s v="60 - CREDITO EXTERNO"/>
    <s v="99 - MULTIPROVINCIAL"/>
    <s v="(blank)"/>
    <n v="150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99 - MULTIPROVINCIAL"/>
    <s v="(blank)"/>
    <n v="2763380"/>
    <n v="0"/>
  </r>
  <r>
    <s v="2026"/>
    <x v="0"/>
    <x v="0"/>
    <x v="1"/>
    <x v="7"/>
    <s v="2 - Poder Ejecutivo"/>
    <s v="0201 - PRESIDENCIA DE LA REPÚBLICA"/>
    <s v="0017 - DIRECCIÓN DE DESARROLLO SOCIAL SUPÉRATE"/>
    <s v="4 - SERVICIOS SOCIALES"/>
    <s v="4.5 - Protección social"/>
    <s v="4.5.99 - Planificación, gestión y supervisión de la protección social"/>
    <s v="2.7 - OBRAS"/>
    <s v="2.7.1 - OBRAS EN EDIFICACIONES"/>
    <s v="S"/>
    <s v="00 - N/A"/>
    <s v="60 - CREDITO EXTERNO"/>
    <s v="99 - MULTIPROVINCIAL"/>
    <s v="(blank)"/>
    <n v="158000000"/>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99 - MULTIPROVINCIAL"/>
    <s v="(blank)"/>
    <n v="2631103"/>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99 - MULTIPROVINCIAL"/>
    <s v="(blank)"/>
    <n v="7000000"/>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99 - MULTIPROVINCIAL"/>
    <s v="(blank)"/>
    <n v="100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99 - MULTIPROVINCIAL"/>
    <s v="(blank)"/>
    <n v="35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blank)"/>
    <n v="2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99 - MULTIPROVINCIAL"/>
    <s v="(blank)"/>
    <n v="10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6 - EQUIPOS DE DEFENSA Y SEGURIDAD"/>
    <s v="N"/>
    <s v="00 - N/A"/>
    <s v="10 - FONDO GENERAL"/>
    <s v="99 - MULTIPROVINCIAL"/>
    <s v="(blank)"/>
    <n v="0"/>
    <n v="1970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1 - MOBILIARIO Y EQUIPO"/>
    <s v="N"/>
    <s v="00 - N/A"/>
    <s v="10 - FONDO GENERAL"/>
    <s v="99 - MULTIPROVINCIAL"/>
    <s v="(blank)"/>
    <n v="717840244"/>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1 - MOBILIARIO Y EQUIPO"/>
    <s v="N"/>
    <s v="00 - N/A"/>
    <s v="20 - FONDOS CON DESTINO ESPECÍFICO"/>
    <s v="99 - MULTIPROVINCIAL"/>
    <s v="(blank)"/>
    <n v="32640019"/>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1 - MOBILIARIO Y EQUIPO"/>
    <s v="N"/>
    <s v="00 - N/A"/>
    <s v="50 - CRÉDITO INTERNO"/>
    <s v="99 - MULTIPROVINCIAL"/>
    <s v="(blank)"/>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2 - MOBILIARIO Y EQUIPO DE AUDIO, AUDIOVISUAL, RECREATIVO Y EDUCACIONAL"/>
    <s v="N"/>
    <s v="00 - N/A"/>
    <s v="10 - FONDO GENERAL"/>
    <s v="99 - MULTIPROVINCIAL"/>
    <s v="(blank)"/>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2 - MOBILIARIO Y EQUIPO DE AUDIO, AUDIOVISUAL, RECREATIVO Y EDUCACIONAL"/>
    <s v="N"/>
    <s v="00 - N/A"/>
    <s v="50 - CRÉDITO INTERNO"/>
    <s v="99 - MULTIPROVINCIAL"/>
    <s v="(blank)"/>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3 - EQUIPO E INSTRUMENTAL, CIENTÍFICO Y LABORATORIO"/>
    <s v="N"/>
    <s v="00 - N/A"/>
    <s v="10 - FONDO GENERAL"/>
    <s v="99 - MULTIPROVINCIAL"/>
    <s v="(blank)"/>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4 - VEHÍCULOS Y EQUIPO DE TRANSPORTE, TRACCIÓN Y ELEVACIÓN"/>
    <s v="N"/>
    <s v="00 - N/A"/>
    <s v="10 - FONDO GENERAL"/>
    <s v="99 - MULTIPROVINCIAL"/>
    <s v="(blank)"/>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4 - VEHÍCULOS Y EQUIPO DE TRANSPORTE, TRACCIÓN Y ELEVACIÓN"/>
    <s v="N"/>
    <s v="00 - N/A"/>
    <s v="20 - FONDOS CON DESTINO ESPECÍFICO"/>
    <s v="99 - MULTIPROVINCIAL"/>
    <s v="(blank)"/>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5 - MAQUINARIA, OTROS EQUIPOS Y HERRAMIENTAS"/>
    <s v="N"/>
    <s v="00 - N/A"/>
    <s v="10 - FONDO GENERAL"/>
    <s v="99 - MULTIPROVINCIAL"/>
    <s v="(blank)"/>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5 - MAQUINARIA, OTROS EQUIPOS Y HERRAMIENTAS"/>
    <s v="N"/>
    <s v="00 - N/A"/>
    <s v="20 - FONDOS CON DESTINO ESPECÍFICO"/>
    <s v="99 - MULTIPROVINCIAL"/>
    <s v="(blank)"/>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5 - MAQUINARIA, OTROS EQUIPOS Y HERRAMIENTAS"/>
    <s v="N"/>
    <s v="00 - N/A"/>
    <s v="50 - CRÉDITO INTERNO"/>
    <s v="99 - MULTIPROVINCIAL"/>
    <s v="(blank)"/>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6 - EQUIPOS DE DEFENSA Y SEGURIDAD"/>
    <s v="N"/>
    <s v="00 - N/A"/>
    <s v="10 - FONDO GENERAL"/>
    <s v="99 - MULTIPROVINCIAL"/>
    <s v="(blank)"/>
    <n v="0"/>
    <n v="0"/>
  </r>
  <r>
    <s v="2026"/>
    <x v="0"/>
    <x v="0"/>
    <x v="1"/>
    <x v="7"/>
    <s v="2 - Poder Ejecutivo"/>
    <s v="0201 - PRESIDENCIA DE LA REPÚBLICA"/>
    <s v="0018 - DIRECCIÓN DE ASISTENCIA SOCIAL Y ALIMENTACIÓN COMUNITARIA"/>
    <s v="4 - SERVICIOS SOCIALES"/>
    <s v="4.5 - Protección social"/>
    <s v="4.5.10 - Asistencia social"/>
    <s v="2.7 - OBRAS"/>
    <s v="2.7.1 - OBRAS EN EDIFICACIONES"/>
    <s v="N"/>
    <s v="00 - N/A"/>
    <s v="10 - FONDO GENERAL"/>
    <s v="99 - MULTIPROVINCIAL"/>
    <s v="(blank)"/>
    <n v="4000000"/>
    <n v="0"/>
  </r>
  <r>
    <s v="2026"/>
    <x v="0"/>
    <x v="0"/>
    <x v="1"/>
    <x v="7"/>
    <s v="2 - Poder Ejecutivo"/>
    <s v="0201 - PRESIDENCIA DE LA REPÚBLICA"/>
    <s v="0018 - DIRECCIÓN DE ASISTENCIA SOCIAL Y ALIMENTACIÓN COMUNITARIA"/>
    <s v="4 - SERVICIOS SOCIALES"/>
    <s v="4.5 - Protección social"/>
    <s v="4.5.10 - Asistencia social"/>
    <s v="2.7 - OBRAS"/>
    <s v="2.7.1 - OBRAS EN EDIFICACIONES"/>
    <s v="N"/>
    <s v="00 - N/A"/>
    <s v="20 - FONDOS CON DESTINO ESPECÍFICO"/>
    <s v="99 - MULTIPROVINCIAL"/>
    <s v="(blank)"/>
    <n v="36546535"/>
    <n v="0"/>
  </r>
  <r>
    <s v="2026"/>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99 - MULTIPROVINCIAL"/>
    <s v="(blank)"/>
    <n v="275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783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240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15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55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260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20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99 - MULTIPROVINCIAL"/>
    <s v="(blank)"/>
    <n v="40000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62473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38400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89000"/>
    <n v="8024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6500"/>
    <n v="3835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10548700"/>
    <n v="1652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36645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24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300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828380"/>
    <n v="72194.59"/>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30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99 - MULTIPROVINCIAL"/>
    <s v="(blank)"/>
    <n v="27258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1186305"/>
    <n v="2439493.42"/>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57700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5000"/>
    <n v="250000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113150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17400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99 - MULTIPROVINCIAL"/>
    <s v="(blank)"/>
    <n v="323500"/>
    <n v="0"/>
  </r>
  <r>
    <s v="2026"/>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99 - MULTIPROVINCIAL"/>
    <s v="(blank)"/>
    <n v="13583481"/>
    <n v="0"/>
  </r>
  <r>
    <s v="2026"/>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05 - CONSTRUCCIÓN DE INFRAESTRUCTURAS PARA LA DISPOSICIÓN FINAL DE RESIDUOS SÓLIDOS EN SAMANÁ, PROVINCIA SAMANÁ"/>
    <s v="10 - FONDO GENERAL"/>
    <s v="20 - SAMANA"/>
    <n v="14617"/>
    <n v="41292"/>
    <n v="0"/>
  </r>
  <r>
    <s v="2026"/>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3 - CONSTRUCCIÓN CENTRO DE MANTENIMIENTO Y OPERACIONES LOGÍSTICAS PARA EQUIPOS PESADOS DE ECO5RD EN LOS ALCARRIZOS, PROVINCIA SANTO DOMINGO"/>
    <s v="10 - FONDO GENERAL"/>
    <s v="32 - SANTO DOMINGO"/>
    <n v="16946"/>
    <n v="20814288"/>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s v="14 - MARIA TRINIDAD SANCHEZ"/>
    <n v="14609"/>
    <n v="6957845"/>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s v="20 - SAMANA"/>
    <n v="14617"/>
    <n v="9310085"/>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s v="28 - MONSENOR NOUEL"/>
    <n v="16804"/>
    <n v="161617278"/>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3 - CONSTRUCCIÓN CENTRO DE MANTENIMIENTO Y OPERACIONES LOGÍSTICAS PARA EQUIPOS PESADOS DE ECO5RD EN LOS ALCARRIZOS, PROVINCIA SANTO DOMINGO"/>
    <s v="10 - FONDO GENERAL"/>
    <s v="32 - SANTO DOMINGO"/>
    <n v="16946"/>
    <n v="217912517"/>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4 - CONSTRUCCIÓN DE ESTACIÒN DE TRANSFERENCIA DE RESIDUOS SOLIDOS EN EL MUNICIPIO DE MAO, PROVINCIA VALVERDE."/>
    <s v="10 - FONDO GENERAL"/>
    <s v="99 - MULTIPROVINCIAL"/>
    <n v="17099"/>
    <n v="0"/>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5 - CONSTRUCCIÓN DE ESTACIÒN DE TRANSFERENCIA DE RESIDUOS SÒLIDOS PARA LOS DISTRITOS MUNICIPALES HATO DEL YAQUE Y LA CANELA ,PROVINCIA SANTIAGO"/>
    <s v="10 - FONDO GENERAL"/>
    <s v="25 - SANTIAGO"/>
    <n v="17128"/>
    <n v="0"/>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6 - CONSTRUCCIÓN  DE ESTACIÓN DE TRANSFERENCIA DE RESIDUOS SÓLIDOS EN EL MUNICIPIO DE GUAYUBIN, PROVINCIA MONTE CRISTI"/>
    <s v="10 - FONDO GENERAL"/>
    <s v="15 - MONTE CRISTI"/>
    <n v="17163"/>
    <n v="0"/>
    <n v="0"/>
  </r>
  <r>
    <s v="2026"/>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99 - MULTIPROVINCIAL"/>
    <s v="(blank)"/>
    <n v="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blank)"/>
    <n v="23555194"/>
    <n v="3921564.92"/>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99 - MULTIPROVINCIAL"/>
    <s v="(blank)"/>
    <n v="51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blank)"/>
    <n v="262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blank)"/>
    <n v="72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blank)"/>
    <n v="100000"/>
    <n v="4854501.7"/>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99 - MULTIPROVINCIAL"/>
    <s v="(blank)"/>
    <n v="1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7 - OBRAS"/>
    <s v="2.7.1 - OBRAS EN EDIFICACIONES"/>
    <s v="N"/>
    <s v="00 - N/A"/>
    <s v="10 - FONDO GENERAL"/>
    <s v="99 - MULTIPROVINCIAL"/>
    <s v="(blank)"/>
    <n v="10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2 - AZUA"/>
    <s v="(blank)"/>
    <n v="2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4 - BARAHONA"/>
    <s v="(blank)"/>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5 - DAJABON"/>
    <s v="(blank)"/>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7 - ELIAS PINA"/>
    <s v="(blank)"/>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9 - ESPAILLAT"/>
    <s v="(blank)"/>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0 - INDEPENDENCIA"/>
    <s v="(blank)"/>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1 - LA ALTAGRACIA"/>
    <s v="(blank)"/>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4 - MARIA TRINIDAD SANCHEZ"/>
    <s v="(blank)"/>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8 - PUERTO PLATA"/>
    <s v="(blank)"/>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1 - SAN CRISTOBAL"/>
    <s v="(blank)"/>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2 - SAN JUAN"/>
    <s v="(blank)"/>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5 - SANTIAGO"/>
    <s v="(blank)"/>
    <n v="3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6 - SANTIAGO RODRIGUEZ"/>
    <s v="(blank)"/>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9 - MONTE PLATA"/>
    <s v="(blank)"/>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30 - HATO MAYOR"/>
    <s v="(blank)"/>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32 - SANTO DOMINGO"/>
    <s v="(blank)"/>
    <n v="5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99 - MULTIPROVINCIAL"/>
    <s v="(blank)"/>
    <n v="51463666"/>
    <n v="1870453.4"/>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02 - AZUA"/>
    <s v="(blank)"/>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99 - MULTIPROVINCIAL"/>
    <s v="(blank)"/>
    <n v="207743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99 - MULTIPROVINCIAL"/>
    <s v="(blank)"/>
    <n v="3951779"/>
    <n v="52569"/>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99 - MULTIPROVINCIAL"/>
    <s v="(blank)"/>
    <n v="206185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6 - EQUIPOS DE DEFENSA Y SEGURIDAD"/>
    <s v="N"/>
    <s v="00 - N/A"/>
    <s v="10 - FONDO GENERAL"/>
    <s v="99 - MULTIPROVINCIAL"/>
    <s v="(blank)"/>
    <n v="2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06 - DUARTE"/>
    <s v="(blank)"/>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99 - MULTIPROVINCIAL"/>
    <s v="(blank)"/>
    <n v="3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9 - EDIFICIOS, ESTRUCTURAS, TIERRAS, TERRENOS Y OBJETOS DE VALOR"/>
    <s v="N"/>
    <s v="00 - N/A"/>
    <s v="10 - FONDO GENERAL"/>
    <s v="99 - MULTIPROVINCIAL"/>
    <s v="(blank)"/>
    <n v="0"/>
    <n v="0"/>
  </r>
  <r>
    <s v="2026"/>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99 - MULTIPROVINCIAL"/>
    <s v="(blank)"/>
    <n v="100000"/>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1 - MOBILIARIO Y EQUIPO"/>
    <s v="N"/>
    <s v="00 - N/A"/>
    <s v="10 - FONDO GENERAL"/>
    <s v="99 - MULTIPROVINCIAL"/>
    <s v="(blank)"/>
    <n v="6875000"/>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2 - MOBILIARIO Y EQUIPO DE AUDIO, AUDIOVISUAL, RECREATIVO Y EDUCACIONAL"/>
    <s v="N"/>
    <s v="00 - N/A"/>
    <s v="10 - FONDO GENERAL"/>
    <s v="99 - MULTIPROVINCIAL"/>
    <s v="(blank)"/>
    <n v="24426"/>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4 - VEHÍCULOS Y EQUIPO DE TRANSPORTE, TRACCIÓN Y ELEVACIÓN"/>
    <s v="N"/>
    <s v="00 - N/A"/>
    <s v="10 - FONDO GENERAL"/>
    <s v="99 - MULTIPROVINCIAL"/>
    <s v="(blank)"/>
    <n v="100000"/>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5 - MAQUINARIA, OTROS EQUIPOS Y HERRAMIENTAS"/>
    <s v="N"/>
    <s v="00 - N/A"/>
    <s v="10 - FONDO GENERAL"/>
    <s v="99 - MULTIPROVINCIAL"/>
    <s v="(blank)"/>
    <n v="100000"/>
    <n v="0"/>
  </r>
  <r>
    <s v="2026"/>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4 - VEHÍCULOS Y EQUIPO DE TRANSPORTE, TRACCIÓN Y ELEVACIÓN"/>
    <s v="N"/>
    <s v="00 - N/A"/>
    <s v="10 - FONDO GENERAL"/>
    <s v="99 - MULTIPROVINCIAL"/>
    <s v="(blank)"/>
    <n v="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99 - MULTIPROVINCIAL"/>
    <s v="(blank)"/>
    <n v="8994955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99 - MULTIPROVINCIAL"/>
    <s v="(blank)"/>
    <n v="100000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99 - MULTIPROVINCIAL"/>
    <s v="(blank)"/>
    <n v="270057562"/>
    <n v="17599.7"/>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20 - FONDOS CON DESTINO ESPECÍFICO"/>
    <s v="99 - MULTIPROVINCIAL"/>
    <s v="(blank)"/>
    <n v="100000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99 - MULTIPROVINCIAL"/>
    <s v="(blank)"/>
    <n v="1720930"/>
    <n v="25912.799999999999"/>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99 - MULTIPROVINCIAL"/>
    <s v="(blank)"/>
    <n v="12108980"/>
    <n v="131599275"/>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99 - MULTIPROVINCIAL"/>
    <s v="(blank)"/>
    <n v="29741605"/>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99 - MULTIPROVINCIAL"/>
    <s v="(blank)"/>
    <n v="1427034365"/>
    <n v="71981697.599999994"/>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99 - MULTIPROVINCIAL"/>
    <s v="(blank)"/>
    <n v="0"/>
    <n v="115442742.39"/>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99 - MULTIPROVINCIAL"/>
    <s v="(blank)"/>
    <n v="45133688"/>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99 - MULTIPROVINCIAL"/>
    <s v="(blank)"/>
    <n v="1216841"/>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99 - MULTIPROVINCIAL"/>
    <s v="(blank)"/>
    <n v="0"/>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99 - MULTIPROVINCIAL"/>
    <s v="(blank)"/>
    <n v="100229"/>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99 - MULTIPROVINCIAL"/>
    <s v="(blank)"/>
    <n v="87432"/>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99 - MULTIPROVINCIAL"/>
    <s v="(blank)"/>
    <n v="12991889"/>
    <n v="10453673.17"/>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99 - MULTIPROVINCIAL"/>
    <s v="(blank)"/>
    <n v="0"/>
    <n v="0"/>
  </r>
  <r>
    <s v="2026"/>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99 - MULTIPROVINCIAL"/>
    <s v="(blank)"/>
    <n v="0"/>
    <n v="0"/>
  </r>
  <r>
    <s v="2026"/>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99 - MULTIPROVINCIAL"/>
    <s v="(blank)"/>
    <n v="0"/>
    <n v="1462253.21"/>
  </r>
  <r>
    <s v="2026"/>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99 - MULTIPROVINCIAL"/>
    <s v="(blank)"/>
    <n v="135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99 - MULTIPROVINCIAL"/>
    <s v="(blank)"/>
    <n v="20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99 - MULTIPROVINCIAL"/>
    <s v="(blank)"/>
    <n v="119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8 - BIENES INTANGIBLES"/>
    <s v="N"/>
    <s v="00 - N/A"/>
    <s v="10 - FONDO GENERAL"/>
    <s v="99 - MULTIPROVINCIAL"/>
    <s v="(blank)"/>
    <n v="60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99 - MULTIPROVINCIAL"/>
    <s v="(blank)"/>
    <n v="50000"/>
    <n v="0"/>
  </r>
  <r>
    <s v="2026"/>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121000"/>
    <n v="0"/>
  </r>
  <r>
    <s v="2026"/>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99 - MULTIPROVINCIAL"/>
    <s v="(blank)"/>
    <n v="125000"/>
    <n v="0"/>
  </r>
  <r>
    <s v="2026"/>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99 - MULTIPROVINCIAL"/>
    <s v="(blank)"/>
    <n v="180000"/>
    <n v="0"/>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01 - DISTRITO NACIONAL"/>
    <s v="(blank)"/>
    <n v="1890535"/>
    <n v="0"/>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01 - DISTRITO NACIONAL"/>
    <s v="(blank)"/>
    <n v="109465"/>
    <n v="0"/>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01 - DISTRITO NACIONAL"/>
    <s v="(blank)"/>
    <n v="214987"/>
    <n v="0"/>
  </r>
  <r>
    <s v="2026"/>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99 - MULTIPROVINCIAL"/>
    <s v="(blank)"/>
    <n v="2795000"/>
    <n v="0"/>
  </r>
  <r>
    <s v="2026"/>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99 - MULTIPROVINCIAL"/>
    <s v="(blank)"/>
    <n v="684000"/>
    <n v="0"/>
  </r>
  <r>
    <s v="2026"/>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32 - SANTO DOMINGO"/>
    <s v="(blank)"/>
    <n v="250000"/>
    <n v="0"/>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99 - MULTIPROVINCIAL"/>
    <s v="(blank)"/>
    <n v="3000000"/>
    <n v="0"/>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99 - MULTIPROVINCIAL"/>
    <s v="(blank)"/>
    <n v="1500100"/>
    <n v="0"/>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99 - MULTIPROVINCIAL"/>
    <s v="(blank)"/>
    <n v="100"/>
    <n v="0"/>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32 - SANTO DOMINGO"/>
    <s v="(blank)"/>
    <n v="250000"/>
    <n v="0"/>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32 - SANTO DOMINGO"/>
    <s v="(blank)"/>
    <n v="725000"/>
    <n v="0"/>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32 - SANTO DOMINGO"/>
    <s v="(blank)"/>
    <n v="445813"/>
    <n v="0"/>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32 - SANTO DOMINGO"/>
    <s v="(blank)"/>
    <n v="310000"/>
    <n v="0"/>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32 - SANTO DOMINGO"/>
    <s v="(blank)"/>
    <n v="105000"/>
    <n v="0"/>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32 - SANTO DOMINGO"/>
    <s v="(blank)"/>
    <n v="335000"/>
    <n v="0"/>
  </r>
  <r>
    <s v="2026"/>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99 - MULTIPROVINCIAL"/>
    <s v="(blank)"/>
    <n v="300000"/>
    <n v="0"/>
  </r>
  <r>
    <s v="2026"/>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99 - MULTIPROVINCIAL"/>
    <s v="(blank)"/>
    <n v="30000"/>
    <n v="0"/>
  </r>
  <r>
    <s v="2026"/>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32 - SANTO DOMINGO"/>
    <s v="(blank)"/>
    <n v="60000"/>
    <n v="0"/>
  </r>
  <r>
    <s v="2026"/>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99 - MULTIPROVINCIAL"/>
    <s v="(blank)"/>
    <n v="0"/>
    <n v="0"/>
  </r>
  <r>
    <s v="2026"/>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99 - MULTIPROVINCIAL"/>
    <s v="(blank)"/>
    <n v="0"/>
    <n v="0"/>
  </r>
  <r>
    <s v="2026"/>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99 - MULTIPROVINCIAL"/>
    <s v="(blank)"/>
    <n v="0"/>
    <n v="0"/>
  </r>
  <r>
    <s v="2026"/>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99 - MULTIPROVINCIAL"/>
    <s v="(blank)"/>
    <n v="950000"/>
    <n v="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32 - SANTO DOMINGO"/>
    <s v="(blank)"/>
    <n v="750000"/>
    <n v="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4 - VEHÍCULOS Y EQUIPO DE TRANSPORTE, TRACCIÓN Y ELEVACIÓN"/>
    <s v="N"/>
    <s v="00 - N/A"/>
    <s v="10 - FONDO GENERAL"/>
    <s v="32 - SANTO DOMINGO"/>
    <s v="(blank)"/>
    <n v="2000000"/>
    <n v="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32 - SANTO DOMINGO"/>
    <s v="(blank)"/>
    <n v="50000"/>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32 - SANTO DOMINGO"/>
    <s v="(blank)"/>
    <n v="220000"/>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32 - SANTO DOMINGO"/>
    <s v="(blank)"/>
    <n v="30000"/>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32 - SANTO DOMINGO"/>
    <s v="(blank)"/>
    <n v="83545"/>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32 - SANTO DOMINGO"/>
    <s v="(blank)"/>
    <n v="10000"/>
    <n v="0"/>
  </r>
  <r>
    <s v="2026"/>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99 - MULTIPROVINCIAL"/>
    <s v="(blank)"/>
    <n v="27351956"/>
    <n v="1978803.02"/>
  </r>
  <r>
    <s v="2026"/>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99 - MULTIPROVINCIAL"/>
    <s v="(blank)"/>
    <n v="1156618"/>
    <n v="0"/>
  </r>
  <r>
    <s v="2026"/>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blank)"/>
    <n v="1500000"/>
    <n v="0"/>
  </r>
  <r>
    <s v="2026"/>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99 - MULTIPROVINCIAL"/>
    <s v="(blank)"/>
    <n v="1000000"/>
    <n v="265441"/>
  </r>
  <r>
    <s v="2026"/>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99 - MULTIPROVINCIAL"/>
    <s v="(blank)"/>
    <n v="0"/>
    <n v="0"/>
  </r>
  <r>
    <s v="2026"/>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99 - MULTIPROVINCIAL"/>
    <s v="(blank)"/>
    <n v="5885000"/>
    <n v="0"/>
  </r>
  <r>
    <s v="2026"/>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99 - MULTIPROVINCIAL"/>
    <s v="(blank)"/>
    <n v="22732773"/>
    <n v="269535.59999999998"/>
  </r>
  <r>
    <s v="2026"/>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99 - MULTIPROVINCIAL"/>
    <s v="(blank)"/>
    <n v="250000"/>
    <n v="0"/>
  </r>
  <r>
    <s v="2026"/>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99 - MULTIPROVINCIAL"/>
    <s v="(blank)"/>
    <n v="4500000"/>
    <n v="0"/>
  </r>
  <r>
    <s v="2026"/>
    <x v="0"/>
    <x v="0"/>
    <x v="1"/>
    <x v="7"/>
    <s v="2 - Poder Ejecutivo"/>
    <s v="0203 - MINISTERIO DE DEFENSA"/>
    <s v="0001 - ARMADA DE LA REPUBLICA DOMINICANA"/>
    <s v="1 - SERVICIOS  GENERALES"/>
    <s v="1.3 - Defensa nacional"/>
    <s v="1.3.01 - Defensa militar"/>
    <s v="2.7 - OBRAS"/>
    <s v="2.7.1 - OBRAS EN EDIFICACIONES"/>
    <s v="S"/>
    <s v="01 - CONSTRUCCIÓN DEL COMANDO NAVAL NORTE, ARD, LA ERMITA, MUNICIPIO GASPAR HERNÁNDEZ, PROVINCIA ESPAILLAT"/>
    <s v="10 - FONDO GENERAL"/>
    <s v="09 - ESPAILLAT"/>
    <n v="17030"/>
    <n v="64305821"/>
    <n v="0"/>
  </r>
  <r>
    <s v="2026"/>
    <x v="0"/>
    <x v="0"/>
    <x v="1"/>
    <x v="7"/>
    <s v="2 - Poder Ejecutivo"/>
    <s v="0203 - MINISTERIO DE DEFENSA"/>
    <s v="0001 - ARMADA DE LA REPUBLICA DOMINICANA"/>
    <s v="1 - SERVICIOS  GENERALES"/>
    <s v="1.3 - Defensa nacional"/>
    <s v="1.3.01 - Defensa militar"/>
    <s v="2.7 - OBRAS"/>
    <s v="2.7.1 - OBRAS EN EDIFICACIONES"/>
    <s v="S"/>
    <s v="02 - CONSTRUCCIÓN DEL COMANDO NAVAL SUR, ARD, MUNICIPIO BARAHONA, PROVINCIA BARAHONA"/>
    <s v="10 - FONDO GENERAL"/>
    <s v="04 - BARAHONA"/>
    <n v="17036"/>
    <n v="70729961"/>
    <n v="0"/>
  </r>
  <r>
    <s v="2026"/>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99 - MULTIPROVINCIAL"/>
    <s v="(blank)"/>
    <n v="8000000"/>
    <n v="0"/>
  </r>
  <r>
    <s v="2026"/>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99 - MULTIPROVINCIAL"/>
    <s v="(blank)"/>
    <n v="10833448"/>
    <n v="2355439.2999999998"/>
  </r>
  <r>
    <s v="2026"/>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99 - MULTIPROVINCIAL"/>
    <s v="(blank)"/>
    <n v="0"/>
    <n v="0"/>
  </r>
  <r>
    <s v="2026"/>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blank)"/>
    <n v="380702"/>
    <n v="0"/>
  </r>
  <r>
    <s v="2026"/>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99 - MULTIPROVINCIAL"/>
    <s v="(blank)"/>
    <n v="20001"/>
    <n v="0"/>
  </r>
  <r>
    <s v="2026"/>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99 - MULTIPROVINCIAL"/>
    <s v="(blank)"/>
    <n v="45603573"/>
    <n v="0"/>
  </r>
  <r>
    <s v="2026"/>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99 - MULTIPROVINCIAL"/>
    <s v="(blank)"/>
    <n v="4817883"/>
    <n v="192340"/>
  </r>
  <r>
    <s v="2026"/>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20 - FONDOS CON DESTINO ESPECÍFICO"/>
    <s v="99 - MULTIPROVINCIAL"/>
    <s v="(blank)"/>
    <n v="0"/>
    <n v="0"/>
  </r>
  <r>
    <s v="2026"/>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99 - MULTIPROVINCIAL"/>
    <s v="(blank)"/>
    <n v="5000000"/>
    <n v="0"/>
  </r>
  <r>
    <s v="2026"/>
    <x v="0"/>
    <x v="0"/>
    <x v="1"/>
    <x v="7"/>
    <s v="2 - Poder Ejecutivo"/>
    <s v="0203 - MINISTERIO DE DEFENSA"/>
    <s v="0001 - EJERCITO DE LA REPUBLICA DOMINICANA"/>
    <s v="1 - SERVICIOS  GENERALES"/>
    <s v="1.3 - Defensa nacional"/>
    <s v="1.3.01 - Defensa militar"/>
    <s v="2.7 - OBRAS"/>
    <s v="2.7.1 - OBRAS EN EDIFICACIONES"/>
    <s v="N"/>
    <s v="00 - N/A"/>
    <s v="10 - FONDO GENERAL"/>
    <s v="01 - DISTRITO NACIONAL"/>
    <s v="(blank)"/>
    <n v="276091657"/>
    <n v="0"/>
  </r>
  <r>
    <s v="2026"/>
    <x v="0"/>
    <x v="0"/>
    <x v="1"/>
    <x v="7"/>
    <s v="2 - Poder Ejecutivo"/>
    <s v="0203 - MINISTERIO DE DEFENSA"/>
    <s v="0001 - EJERCITO DE LA REPUBLICA DOMINICANA"/>
    <s v="1 - SERVICIOS  GENERALES"/>
    <s v="1.3 - Defensa nacional"/>
    <s v="1.3.01 - Defensa militar"/>
    <s v="2.7 - OBRAS"/>
    <s v="2.7.1 - OBRAS EN EDIFICACIONES"/>
    <s v="S"/>
    <s v="02 - RECONSTRUCCIÓN FORTALEZA BELLER ERD, MUNICIPIO DAJABON, PROVINCIA DAJABON"/>
    <s v="10 - FONDO GENERAL"/>
    <s v="05 - DAJABON"/>
    <n v="16742"/>
    <n v="20487441"/>
    <n v="13256439.469999999"/>
  </r>
  <r>
    <s v="2026"/>
    <x v="0"/>
    <x v="0"/>
    <x v="1"/>
    <x v="7"/>
    <s v="2 - Poder Ejecutivo"/>
    <s v="0203 - MINISTERIO DE DEFENSA"/>
    <s v="0001 - EJERCITO DE LA REPUBLICA DOMINICANA"/>
    <s v="1 - SERVICIOS  GENERALES"/>
    <s v="1.3 - Defensa nacional"/>
    <s v="1.3.01 - Defensa militar"/>
    <s v="2.7 - OBRAS"/>
    <s v="2.7.1 - OBRAS EN EDIFICACIONES"/>
    <s v="S"/>
    <s v="03 - CONSTRUCCIÓN INFRAESTRUCTURAS PARA EL BATALLON DE TRANSPORTACION, ERD, MUNICIPIO PEDRO BRAND, PROVINCIA SANTO DOMINGO"/>
    <s v="10 - FONDO GENERAL"/>
    <s v="32 - SANTO DOMINGO"/>
    <n v="16751"/>
    <n v="101194357"/>
    <n v="0"/>
  </r>
  <r>
    <s v="2026"/>
    <x v="0"/>
    <x v="0"/>
    <x v="1"/>
    <x v="7"/>
    <s v="2 - Poder Ejecutivo"/>
    <s v="0203 - MINISTERIO DE DEFENSA"/>
    <s v="0001 - EJERCITO DE LA REPUBLICA DOMINICANA"/>
    <s v="1 - SERVICIOS  GENERALES"/>
    <s v="1.3 - Defensa nacional"/>
    <s v="1.3.01 - Defensa militar"/>
    <s v="2.7 - OBRAS"/>
    <s v="2.7.1 - OBRAS EN EDIFICACIONES"/>
    <s v="S"/>
    <s v="04 - CONSTRUCCIÓN INFRAESTRUCTURAS PARA EL BATALLÓN DE INFANTERÍA, ERD, MUNICIPIO IMBERT, PROVINCIA PUERTO PLATA"/>
    <s v="10 - FONDO GENERAL"/>
    <s v="18 - PUERTO PLATA"/>
    <n v="16762"/>
    <n v="123562218"/>
    <n v="27763009.890000001"/>
  </r>
  <r>
    <s v="2026"/>
    <x v="0"/>
    <x v="0"/>
    <x v="1"/>
    <x v="7"/>
    <s v="2 - Poder Ejecutivo"/>
    <s v="0203 - MINISTERIO DE DEFENSA"/>
    <s v="0001 - EJERCITO DE LA REPUBLICA DOMINICANA"/>
    <s v="1 - SERVICIOS  GENERALES"/>
    <s v="1.3 - Defensa nacional"/>
    <s v="1.3.01 - Defensa militar"/>
    <s v="2.7 - OBRAS"/>
    <s v="2.7.1 - OBRAS EN EDIFICACIONES"/>
    <s v="S"/>
    <s v="11 - REMODELACIÓN PUESTO MILITAR 204 ERD, MUNICIPIO DE HONDO VALLE, PROVINCIA ELÍAS PIÑA"/>
    <s v="10 - FONDO GENERAL"/>
    <s v="07 - ELIAS PINA"/>
    <n v="17132"/>
    <n v="0"/>
    <n v="0"/>
  </r>
  <r>
    <s v="2026"/>
    <x v="0"/>
    <x v="0"/>
    <x v="1"/>
    <x v="7"/>
    <s v="2 - Poder Ejecutivo"/>
    <s v="0203 - MINISTERIO DE DEFENSA"/>
    <s v="0001 - EJERCITO DE LA REPUBLICA DOMINICANA"/>
    <s v="1 - SERVICIOS  GENERALES"/>
    <s v="1.3 - Defensa nacional"/>
    <s v="1.3.01 - Defensa militar"/>
    <s v="2.7 - OBRAS"/>
    <s v="2.7.1 - OBRAS EN EDIFICACIONES"/>
    <s v="S"/>
    <s v="27 - REMODELACIÓN PUESTO DE CHEQUEO MILITAR LA PEÑITA ERD, DISTRITO MUNICIPAL CAPOTILLO, MUNICIPIO LOMA DE CABRERA, PROVINCIA DAJABÓN"/>
    <s v="10 - FONDO GENERAL"/>
    <s v="05 - DAJABON"/>
    <n v="17156"/>
    <n v="0"/>
    <n v="0"/>
  </r>
  <r>
    <s v="2026"/>
    <x v="0"/>
    <x v="0"/>
    <x v="1"/>
    <x v="7"/>
    <s v="2 - Poder Ejecutivo"/>
    <s v="0203 - MINISTERIO DE DEFENSA"/>
    <s v="0001 - EJERCITO DE LA REPUBLICA DOMINICANA"/>
    <s v="1 - SERVICIOS  GENERALES"/>
    <s v="1.3 - Defensa nacional"/>
    <s v="1.3.01 - Defensa militar"/>
    <s v="2.7 - OBRAS"/>
    <s v="2.7.1 - OBRAS EN EDIFICACIONES"/>
    <s v="S"/>
    <s v="14 - CONSTRUCCIÓN DESTACAMENTO MILITAR VICENTILLO ERD, DISTRITO MUNICIPAL SAN FRANCISCO - VICENTILLO, MUNICIPIO EL SEIBO"/>
    <s v="10 - FONDO GENERAL"/>
    <s v="08 - EL SEIBO"/>
    <n v="17135"/>
    <n v="0"/>
    <n v="0"/>
  </r>
  <r>
    <s v="2026"/>
    <x v="0"/>
    <x v="0"/>
    <x v="1"/>
    <x v="7"/>
    <s v="2 - Poder Ejecutivo"/>
    <s v="0203 - MINISTERIO DE DEFENSA"/>
    <s v="0001 - EJERCITO DE LA REPUBLICA DOMINICANA"/>
    <s v="1 - SERVICIOS  GENERALES"/>
    <s v="1.3 - Defensa nacional"/>
    <s v="1.3.01 - Defensa militar"/>
    <s v="2.7 - OBRAS"/>
    <s v="2.7.1 - OBRAS EN EDIFICACIONES"/>
    <s v="S"/>
    <s v="26 - REMODELACIÓN DESTACAMENTO MILITAR HATILLO PALMA, DISTRITO MUNICIPAL HATILLO PALMA, MUNICIPIO GUAYUBÍN, PROVINCIA MONTE CRISTI"/>
    <s v="10 - FONDO GENERAL"/>
    <s v="15 - MONTE CRISTI"/>
    <n v="17155"/>
    <n v="0"/>
    <n v="0"/>
  </r>
  <r>
    <s v="2026"/>
    <x v="0"/>
    <x v="0"/>
    <x v="1"/>
    <x v="7"/>
    <s v="2 - Poder Ejecutivo"/>
    <s v="0203 - MINISTERIO DE DEFENSA"/>
    <s v="0001 - EJERCITO DE LA REPUBLICA DOMINICANA"/>
    <s v="1 - SERVICIOS  GENERALES"/>
    <s v="1.3 - Defensa nacional"/>
    <s v="1.3.01 - Defensa militar"/>
    <s v="2.7 - OBRAS"/>
    <s v="2.7.1 - OBRAS EN EDIFICACIONES"/>
    <s v="S"/>
    <s v="29 - CONSTRUCCIÓN PUESTO MILITAR LA FLORIDA, MUNICIPIO DUVERGÉ, PROVINCIA INDEPENDENCIA"/>
    <s v="10 - FONDO GENERAL"/>
    <s v="10 - INDEPENDENCIA"/>
    <n v="17158"/>
    <n v="0"/>
    <n v="0"/>
  </r>
  <r>
    <s v="2026"/>
    <x v="0"/>
    <x v="0"/>
    <x v="1"/>
    <x v="7"/>
    <s v="2 - Poder Ejecutivo"/>
    <s v="0203 - MINISTERIO DE DEFENSA"/>
    <s v="0001 - EJERCITO DE LA REPUBLICA DOMINICANA"/>
    <s v="1 - SERVICIOS  GENERALES"/>
    <s v="1.3 - Defensa nacional"/>
    <s v="1.3.01 - Defensa militar"/>
    <s v="2.7 - OBRAS"/>
    <s v="2.7.1 - OBRAS EN EDIFICACIONES"/>
    <s v="S"/>
    <s v="13 - REMODELACIÓN DESTACAMENTO MILITAR DE ARROYO FRÍO ERD, MUNICIPIO MOCA, PROVINCIA ESPAILLAT"/>
    <s v="10 - FONDO GENERAL"/>
    <s v="09 - ESPAILLAT"/>
    <n v="17134"/>
    <n v="0"/>
    <n v="0"/>
  </r>
  <r>
    <s v="2026"/>
    <x v="0"/>
    <x v="0"/>
    <x v="1"/>
    <x v="7"/>
    <s v="2 - Poder Ejecutivo"/>
    <s v="0203 - MINISTERIO DE DEFENSA"/>
    <s v="0001 - EJERCITO DE LA REPUBLICA DOMINICANA"/>
    <s v="1 - SERVICIOS  GENERALES"/>
    <s v="1.3 - Defensa nacional"/>
    <s v="1.3.01 - Defensa militar"/>
    <s v="2.7 - OBRAS"/>
    <s v="2.7.1 - OBRAS EN EDIFICACIONES"/>
    <s v="S"/>
    <s v="19 - REMODELACIÓN DESTACAMENTO MILITAR MASACRE, ERD, MUNICIPIO PEPILLO SALCEDO, PROVINCIA MONTECRISTI"/>
    <s v="10 - FONDO GENERAL"/>
    <s v="15 - MONTE CRISTI"/>
    <n v="17140"/>
    <n v="0"/>
    <n v="0"/>
  </r>
  <r>
    <s v="2026"/>
    <x v="0"/>
    <x v="0"/>
    <x v="1"/>
    <x v="7"/>
    <s v="2 - Poder Ejecutivo"/>
    <s v="0203 - MINISTERIO DE DEFENSA"/>
    <s v="0001 - EJERCITO DE LA REPUBLICA DOMINICANA"/>
    <s v="1 - SERVICIOS  GENERALES"/>
    <s v="1.3 - Defensa nacional"/>
    <s v="1.3.01 - Defensa militar"/>
    <s v="2.7 - OBRAS"/>
    <s v="2.7.1 - OBRAS EN EDIFICACIONES"/>
    <s v="S"/>
    <s v="10 - REMODELACIÓN PUESTO MILITAR EL CERCADO ERD, MUNICIPIO EL CERCADO, PROVINCIA SAN JUAN"/>
    <s v="10 - FONDO GENERAL"/>
    <s v="22 - SAN JUAN"/>
    <n v="17131"/>
    <n v="0"/>
    <n v="0"/>
  </r>
  <r>
    <s v="2026"/>
    <x v="0"/>
    <x v="0"/>
    <x v="1"/>
    <x v="7"/>
    <s v="2 - Poder Ejecutivo"/>
    <s v="0203 - MINISTERIO DE DEFENSA"/>
    <s v="0001 - EJERCITO DE LA REPUBLICA DOMINICANA"/>
    <s v="1 - SERVICIOS  GENERALES"/>
    <s v="1.3 - Defensa nacional"/>
    <s v="1.3.01 - Defensa militar"/>
    <s v="2.7 - OBRAS"/>
    <s v="2.7.1 - OBRAS EN EDIFICACIONES"/>
    <s v="S"/>
    <s v="15 - REMODELACIÓN DESTACAMENTO MILITAR PUERTO ESCONDIDO, ERD, D.M. DE PUERTO ESCONDIDO, PROVINCIA INDEPENDENCIA"/>
    <s v="10 - FONDO GENERAL"/>
    <s v="10 - INDEPENDENCIA"/>
    <n v="17136"/>
    <n v="0"/>
    <n v="0"/>
  </r>
  <r>
    <s v="2026"/>
    <x v="0"/>
    <x v="0"/>
    <x v="1"/>
    <x v="7"/>
    <s v="2 - Poder Ejecutivo"/>
    <s v="0203 - MINISTERIO DE DEFENSA"/>
    <s v="0001 - EJERCITO DE LA REPUBLICA DOMINICANA"/>
    <s v="1 - SERVICIOS  GENERALES"/>
    <s v="1.3 - Defensa nacional"/>
    <s v="1.3.01 - Defensa militar"/>
    <s v="2.7 - OBRAS"/>
    <s v="2.7.1 - OBRAS EN EDIFICACIONES"/>
    <s v="S"/>
    <s v="09 - REMODELACIÓN DESTACAMENTO MILITAR CAÑADA MIGUEL ERD, MUNICIPIO HONDO VALLE, PROVINCIA ELÍAS PIÑA"/>
    <s v="10 - FONDO GENERAL"/>
    <s v="07 - ELIAS PINA"/>
    <n v="17130"/>
    <n v="0"/>
    <n v="0"/>
  </r>
  <r>
    <s v="2026"/>
    <x v="0"/>
    <x v="0"/>
    <x v="1"/>
    <x v="7"/>
    <s v="2 - Poder Ejecutivo"/>
    <s v="0203 - MINISTERIO DE DEFENSA"/>
    <s v="0001 - EJERCITO DE LA REPUBLICA DOMINICANA"/>
    <s v="1 - SERVICIOS  GENERALES"/>
    <s v="1.3 - Defensa nacional"/>
    <s v="1.3.01 - Defensa militar"/>
    <s v="2.7 - OBRAS"/>
    <s v="2.7.1 - OBRAS EN EDIFICACIONES"/>
    <s v="S"/>
    <s v="25 - REMODELACIÓN DESTACAMENTO MILITAR EL GUAYABAL ERD, MUNICIPIO BÁNICA, PROVINCIA ELÍAS PIÑA"/>
    <s v="10 - FONDO GENERAL"/>
    <s v="07 - ELIAS PINA"/>
    <n v="17147"/>
    <n v="0"/>
    <n v="0"/>
  </r>
  <r>
    <s v="2026"/>
    <x v="0"/>
    <x v="0"/>
    <x v="1"/>
    <x v="7"/>
    <s v="2 - Poder Ejecutivo"/>
    <s v="0203 - MINISTERIO DE DEFENSA"/>
    <s v="0001 - EJERCITO DE LA REPUBLICA DOMINICANA"/>
    <s v="1 - SERVICIOS  GENERALES"/>
    <s v="1.3 - Defensa nacional"/>
    <s v="1.3.01 - Defensa militar"/>
    <s v="2.7 - OBRAS"/>
    <s v="2.7.1 - OBRAS EN EDIFICACIONES"/>
    <s v="S"/>
    <s v="22 - CONSTRUCCIÓN DESTACAMENTO MILITAR LA BARRANQUITA, ERD, MUNICIPIO SANTIAGO, PROVINCIA SANTIAGO"/>
    <s v="10 - FONDO GENERAL"/>
    <s v="25 - SANTIAGO"/>
    <n v="17143"/>
    <n v="0"/>
    <n v="0"/>
  </r>
  <r>
    <s v="2026"/>
    <x v="0"/>
    <x v="0"/>
    <x v="1"/>
    <x v="7"/>
    <s v="2 - Poder Ejecutivo"/>
    <s v="0203 - MINISTERIO DE DEFENSA"/>
    <s v="0001 - EJERCITO DE LA REPUBLICA DOMINICANA"/>
    <s v="1 - SERVICIOS  GENERALES"/>
    <s v="1.3 - Defensa nacional"/>
    <s v="1.3.01 - Defensa militar"/>
    <s v="2.7 - OBRAS"/>
    <s v="2.7.1 - OBRAS EN EDIFICACIONES"/>
    <s v="S"/>
    <s v="08 - REMODELACIÓN DESTACAMENTO MILITAR DE MANGA, ERD, MUNICIPIO GUAYUBÍN, PROVINCIA MONTECRISTI"/>
    <s v="10 - FONDO GENERAL"/>
    <s v="15 - MONTE CRISTI"/>
    <n v="17074"/>
    <n v="0"/>
    <n v="0"/>
  </r>
  <r>
    <s v="2026"/>
    <x v="0"/>
    <x v="0"/>
    <x v="1"/>
    <x v="7"/>
    <s v="2 - Poder Ejecutivo"/>
    <s v="0203 - MINISTERIO DE DEFENSA"/>
    <s v="0001 - EJERCITO DE LA REPUBLICA DOMINICANA"/>
    <s v="1 - SERVICIOS  GENERALES"/>
    <s v="1.3 - Defensa nacional"/>
    <s v="1.3.01 - Defensa militar"/>
    <s v="2.7 - OBRAS"/>
    <s v="2.7.1 - OBRAS EN EDIFICACIONES"/>
    <s v="S"/>
    <s v="17 - REMODELACIÓN DESTACAMENTO MILITAR VILLA BISONO, ERD, MUNICIPIO BISONO,PROVINCIA SANTIAGO"/>
    <s v="10 - FONDO GENERAL"/>
    <s v="25 - SANTIAGO"/>
    <n v="17138"/>
    <n v="0"/>
    <n v="0"/>
  </r>
  <r>
    <s v="2026"/>
    <x v="0"/>
    <x v="0"/>
    <x v="1"/>
    <x v="7"/>
    <s v="2 - Poder Ejecutivo"/>
    <s v="0203 - MINISTERIO DE DEFENSA"/>
    <s v="0001 - EJERCITO DE LA REPUBLICA DOMINICANA"/>
    <s v="1 - SERVICIOS  GENERALES"/>
    <s v="1.3 - Defensa nacional"/>
    <s v="1.3.01 - Defensa militar"/>
    <s v="2.7 - OBRAS"/>
    <s v="2.7.1 - OBRAS EN EDIFICACIONES"/>
    <s v="S"/>
    <s v="20 - REMODELACIÓN DESTACAMENTO MILITAR SANTIAGO DE LA CRUZ, MUNICIPIO LOMA DE CABRERA, PROVINCIA DAJABÓN"/>
    <s v="10 - FONDO GENERAL"/>
    <s v="05 - DAJABON"/>
    <n v="17141"/>
    <n v="0"/>
    <n v="0"/>
  </r>
  <r>
    <s v="2026"/>
    <x v="0"/>
    <x v="0"/>
    <x v="1"/>
    <x v="7"/>
    <s v="2 - Poder Ejecutivo"/>
    <s v="0203 - MINISTERIO DE DEFENSA"/>
    <s v="0001 - EJERCITO DE LA REPUBLICA DOMINICANA"/>
    <s v="1 - SERVICIOS  GENERALES"/>
    <s v="1.3 - Defensa nacional"/>
    <s v="1.3.01 - Defensa militar"/>
    <s v="2.7 - OBRAS"/>
    <s v="2.7.1 - OBRAS EN EDIFICACIONES"/>
    <s v="S"/>
    <s v="21 - REMODELACIÓN PUESTO MILITAR EL CORTE, ERD, MUNICIPIO PEDRO SANTANA, PROVINCIA ELIAS PIÑA"/>
    <s v="10 - FONDO GENERAL"/>
    <s v="07 - ELIAS PINA"/>
    <n v="17142"/>
    <n v="0"/>
    <n v="0"/>
  </r>
  <r>
    <s v="2026"/>
    <x v="0"/>
    <x v="0"/>
    <x v="1"/>
    <x v="7"/>
    <s v="2 - Poder Ejecutivo"/>
    <s v="0203 - MINISTERIO DE DEFENSA"/>
    <s v="0001 - EJERCITO DE LA REPUBLICA DOMINICANA"/>
    <s v="1 - SERVICIOS  GENERALES"/>
    <s v="1.3 - Defensa nacional"/>
    <s v="1.3.01 - Defensa militar"/>
    <s v="2.7 - OBRAS"/>
    <s v="2.7.1 - OBRAS EN EDIFICACIONES"/>
    <s v="S"/>
    <s v="23 - REMODELACIÓN PUESTO MILITAR GUAROA ERD, MUNICIPIO DE BÁNICA, PROVINCIA ELÍAS PIÑA"/>
    <s v="10 - FONDO GENERAL"/>
    <s v="07 - ELIAS PINA"/>
    <n v="17144"/>
    <n v="0"/>
    <n v="0"/>
  </r>
  <r>
    <s v="2026"/>
    <x v="0"/>
    <x v="0"/>
    <x v="1"/>
    <x v="7"/>
    <s v="2 - Poder Ejecutivo"/>
    <s v="0203 - MINISTERIO DE DEFENSA"/>
    <s v="0001 - EJERCITO DE LA REPUBLICA DOMINICANA"/>
    <s v="1 - SERVICIOS  GENERALES"/>
    <s v="1.3 - Defensa nacional"/>
    <s v="1.3.01 - Defensa militar"/>
    <s v="2.7 - OBRAS"/>
    <s v="2.7.1 - OBRAS EN EDIFICACIONES"/>
    <s v="S"/>
    <s v="07 - REMODELACIÓN INFRAESTRUCTURAS DEL CUARTEL GENERAL DEL 11ER. BATALLÓN DE INFANTERÍA ERD, MUNICIPIO LAS MATAS DE FARFÁN, PROVINCIA SAN JUAN"/>
    <s v="10 - FONDO GENERAL"/>
    <s v="22 - SAN JUAN"/>
    <n v="17062"/>
    <n v="0"/>
    <n v="0"/>
  </r>
  <r>
    <s v="2026"/>
    <x v="0"/>
    <x v="0"/>
    <x v="1"/>
    <x v="7"/>
    <s v="2 - Poder Ejecutivo"/>
    <s v="0203 - MINISTERIO DE DEFENSA"/>
    <s v="0001 - EJERCITO DE LA REPUBLICA DOMINICANA"/>
    <s v="1 - SERVICIOS  GENERALES"/>
    <s v="1.3 - Defensa nacional"/>
    <s v="1.3.01 - Defensa militar"/>
    <s v="2.7 - OBRAS"/>
    <s v="2.7.1 - OBRAS EN EDIFICACIONES"/>
    <s v="S"/>
    <s v="16 - REMODELACIÓN DESTACAMENTO MILITAR LA VIGIA, ERD, MUNICIPIO LOMA DE CABRERA, PROVINCIA DAJABON"/>
    <s v="10 - FONDO GENERAL"/>
    <s v="05 - DAJABON"/>
    <n v="17137"/>
    <n v="0"/>
    <n v="0"/>
  </r>
  <r>
    <s v="2026"/>
    <x v="0"/>
    <x v="0"/>
    <x v="1"/>
    <x v="7"/>
    <s v="2 - Poder Ejecutivo"/>
    <s v="0203 - MINISTERIO DE DEFENSA"/>
    <s v="0001 - EJERCITO DE LA REPUBLICA DOMINICANA"/>
    <s v="1 - SERVICIOS  GENERALES"/>
    <s v="1.3 - Defensa nacional"/>
    <s v="1.3.01 - Defensa militar"/>
    <s v="2.7 - OBRAS"/>
    <s v="2.7.1 - OBRAS EN EDIFICACIONES"/>
    <s v="S"/>
    <s v="28 - CONSTRUCCIÓN PUESTO MILITAR LA ALGODONERA DISTRITO MUNICIPAL JUANCHO, PROVINCIA PEDERNALES"/>
    <s v="10 - FONDO GENERAL"/>
    <s v="16 - PEDERNALES"/>
    <n v="17157"/>
    <n v="0"/>
    <n v="0"/>
  </r>
  <r>
    <s v="2026"/>
    <x v="0"/>
    <x v="0"/>
    <x v="1"/>
    <x v="7"/>
    <s v="2 - Poder Ejecutivo"/>
    <s v="0203 - MINISTERIO DE DEFENSA"/>
    <s v="0001 - EJERCITO DE LA REPUBLICA DOMINICANA"/>
    <s v="1 - SERVICIOS  GENERALES"/>
    <s v="1.3 - Defensa nacional"/>
    <s v="1.3.01 - Defensa militar"/>
    <s v="2.7 - OBRAS"/>
    <s v="2.7.1 - OBRAS EN EDIFICACIONES"/>
    <s v="S"/>
    <s v="18 - REMODELACIÓN PUESTO MILITAR LOS CACAOS, ERD, MUNICIPIO PEDRO SANTANA, PROVINCIA ELIAS PIÑA"/>
    <s v="10 - FONDO GENERAL"/>
    <s v="07 - ELIAS PINA"/>
    <n v="17139"/>
    <n v="0"/>
    <n v="0"/>
  </r>
  <r>
    <s v="2026"/>
    <x v="0"/>
    <x v="0"/>
    <x v="1"/>
    <x v="7"/>
    <s v="2 - Poder Ejecutivo"/>
    <s v="0203 - MINISTERIO DE DEFENSA"/>
    <s v="0001 - EJERCITO DE LA REPUBLICA DOMINICANA"/>
    <s v="1 - SERVICIOS  GENERALES"/>
    <s v="1.3 - Defensa nacional"/>
    <s v="1.3.01 - Defensa militar"/>
    <s v="2.7 - OBRAS"/>
    <s v="2.7.1 - OBRAS EN EDIFICACIONES"/>
    <s v="S"/>
    <s v="12 - REMODELACIÓN DESTACAMENTO MILITAR EL POZO ERD, MUNICIPIO SAN FRANCISCO DE MACORÍS, PROVINCIA DUARTE"/>
    <s v="10 - FONDO GENERAL"/>
    <s v="06 - DUARTE"/>
    <n v="17133"/>
    <n v="0"/>
    <n v="0"/>
  </r>
  <r>
    <s v="2026"/>
    <x v="0"/>
    <x v="0"/>
    <x v="1"/>
    <x v="7"/>
    <s v="2 - Poder Ejecutivo"/>
    <s v="0203 - MINISTERIO DE DEFENSA"/>
    <s v="0001 - EJERCITO DE LA REPUBLICA DOMINICANA"/>
    <s v="1 - SERVICIOS  GENERALES"/>
    <s v="1.3 - Defensa nacional"/>
    <s v="1.3.01 - Defensa militar"/>
    <s v="2.7 - OBRAS"/>
    <s v="2.7.1 - OBRAS EN EDIFICACIONES"/>
    <s v="S"/>
    <s v="24 - REMODELACIÓN DESTACAMENTO MILITAR BÁNICA ERD, MUNICIPIO DE BÁNICA, PROVINCIA ELÍAS PIÑA"/>
    <s v="10 - FONDO GENERAL"/>
    <s v="07 - ELIAS PINA"/>
    <n v="17145"/>
    <n v="0"/>
    <n v="0"/>
  </r>
  <r>
    <s v="2026"/>
    <x v="0"/>
    <x v="0"/>
    <x v="1"/>
    <x v="7"/>
    <s v="2 - Poder Ejecutivo"/>
    <s v="0203 - MINISTERIO DE DEFENSA"/>
    <s v="0001 - EJERCITO DE LA REPUBLICA DOMINICANA"/>
    <s v="1 - SERVICIOS  GENERALES"/>
    <s v="1.3 - Defensa nacional"/>
    <s v="1.3.01 - Defensa militar"/>
    <s v="2.7 - OBRAS"/>
    <s v="2.7.1 - OBRAS EN EDIFICACIONES"/>
    <s v="S"/>
    <s v="05 - REMODELACIÓN INFRAESTRUCTURAS DEL 1ER ESCUADRÓN DE CABALLERÍA AÉREA, ERD, SECCIÓN EL HIGUERO, MUNICIPIO SANTO DOMINGO NORTE, PROVINCIA SANTO DOMINGO"/>
    <s v="10 - FONDO GENERAL"/>
    <s v="32 - SANTO DOMINGO"/>
    <n v="17001"/>
    <n v="0"/>
    <n v="8507029.8399999999"/>
  </r>
  <r>
    <s v="2026"/>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s v="32 - SANTO DOMINGO"/>
    <n v="16741"/>
    <n v="0"/>
    <n v="8746855.0700000003"/>
  </r>
  <r>
    <s v="2026"/>
    <x v="0"/>
    <x v="0"/>
    <x v="1"/>
    <x v="7"/>
    <s v="2 - Poder Ejecutivo"/>
    <s v="0203 - MINISTERIO DE DEFENSA"/>
    <s v="0001 - EJERCITO DE LA REPUBLICA DOMINICANA"/>
    <s v="4 - SERVICIOS SOCIALES"/>
    <s v="4.3 - Actividades deportivas, recreativas, culturales y religiosas"/>
    <s v="4.3.02 - Servicios recreativos y deportivos"/>
    <s v="2.7 - OBRAS"/>
    <s v="2.7.1 - OBRAS EN EDIFICACIONES"/>
    <s v="S"/>
    <s v="06 - RECONSTRUCCIÓN CLUB DE OFICIALES 2DA. BRIGADA DE INFANTERÍA GENERAL DE DIVISIÓN FERNANDO VALERIO ERD., MUNICIPIO SANTIAGO DE LOS CABALLEROS"/>
    <s v="10 - FONDO GENERAL"/>
    <s v="25 - SANTIAGO"/>
    <n v="17028"/>
    <n v="43873055"/>
    <n v="0"/>
  </r>
  <r>
    <s v="2026"/>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99 - MULTIPROVINCIAL"/>
    <s v="(blank)"/>
    <n v="7500000"/>
    <n v="161070"/>
  </r>
  <r>
    <s v="2026"/>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blank)"/>
    <n v="0"/>
    <n v="199227.78"/>
  </r>
  <r>
    <s v="2026"/>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99 - MULTIPROVINCIAL"/>
    <s v="(blank)"/>
    <n v="5984781"/>
    <n v="0"/>
  </r>
  <r>
    <s v="2026"/>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99 - MULTIPROVINCIAL"/>
    <s v="(blank)"/>
    <n v="2000000"/>
    <n v="0"/>
  </r>
  <r>
    <s v="2026"/>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99 - MULTIPROVINCIAL"/>
    <s v="(blank)"/>
    <n v="17778274"/>
    <n v="514303"/>
  </r>
  <r>
    <s v="2026"/>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99 - MULTIPROVINCIAL"/>
    <s v="(blank)"/>
    <n v="2500000"/>
    <n v="0"/>
  </r>
  <r>
    <s v="2026"/>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99 - MULTIPROVINCIAL"/>
    <s v="(blank)"/>
    <n v="14500000"/>
    <n v="54280"/>
  </r>
  <r>
    <s v="2026"/>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99 - MULTIPROVINCIAL"/>
    <s v="(blank)"/>
    <n v="1000000"/>
    <n v="0"/>
  </r>
  <r>
    <s v="2026"/>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99 - MULTIPROVINCIAL"/>
    <s v="(blank)"/>
    <n v="6500000"/>
    <n v="0"/>
  </r>
  <r>
    <s v="2026"/>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99 - MULTIPROVINCIAL"/>
    <s v="(blank)"/>
    <n v="8371493"/>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99 - MULTIPROVINCIAL"/>
    <s v="(blank)"/>
    <n v="28690411"/>
    <n v="1704441.56"/>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99 - MULTIPROVINCIAL"/>
    <s v="(blank)"/>
    <n v="1601400"/>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8 - CONSTRUCCIÓN DE VARIAS INSTALACIONES EN EL CAMPAMENTO MILITAR CNEL. ÁNGEL REMIGIO TAVERAS GUTIÉRREZ, ERD, PARA LA FTC-CIUTRAN, SANTO DOMINGO NORTE"/>
    <s v="10 - FONDO GENERAL"/>
    <s v="32 - SANTO DOMINGO"/>
    <n v="17020"/>
    <n v="2904486"/>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9 - CONSTRUCCIÓN INSTALACIONES DE LA DIRECCIÓN DE TRANSPORTACIÓN DEL MINISTERIO DE DEFENSA, MUNICIPIO LOS ALCARRIZOS, PROVINCIA SANTO DOMINGO"/>
    <s v="10 - FONDO GENERAL"/>
    <s v="32 - SANTO DOMINGO"/>
    <n v="17021"/>
    <n v="2000000"/>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10 - CONSTRUCCIÓN INSTALACIONES DE LA  AGENCIA INTERAGENCIAL, D.M. VERÓN-PUNTA CANA, PROVINCIA LA ALTAGRACIA"/>
    <s v="10 - FONDO GENERAL"/>
    <s v="11 - LA ALTAGRACIA"/>
    <n v="17025"/>
    <n v="1799725"/>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99 - MULTIPROVINCIAL"/>
    <s v="(blank)"/>
    <n v="366702528"/>
    <n v="104135"/>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s v="25 - SANTIAGO"/>
    <n v="15486"/>
    <n v="23608937"/>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s v="04 - BARAHONA"/>
    <n v="15487"/>
    <n v="41059274"/>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s v="11 - LA ALTAGRACIA"/>
    <n v="15490"/>
    <n v="20169258"/>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s v="13 - LA VEGA"/>
    <n v="15492"/>
    <n v="1295695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8 - CONSTRUCCIÓN DE VARIAS INSTALACIONES EN EL CAMPAMENTO MILITAR CNEL. ÁNGEL REMIGIO TAVERAS GUTIÉRREZ, ERD, PARA LA FTC-CIUTRAN, SANTO DOMINGO NORTE"/>
    <s v="10 - FONDO GENERAL"/>
    <s v="32 - SANTO DOMINGO"/>
    <n v="17020"/>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9 - CONSTRUCCIÓN INSTALACIONES DE LA DIRECCIÓN DE TRANSPORTACIÓN DEL MINISTERIO DE DEFENSA, MUNICIPIO LOS ALCARRIZOS, PROVINCIA SANTO DOMINGO"/>
    <s v="10 - FONDO GENERAL"/>
    <s v="32 - SANTO DOMINGO"/>
    <n v="17021"/>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0 - CONSTRUCCIÓN INSTALACIONES DE LA  AGENCIA INTERAGENCIAL, D.M. VERÓN-PUNTA CANA, PROVINCIA LA ALTAGRACIA"/>
    <s v="10 - FONDO GENERAL"/>
    <s v="11 - LA ALTAGRACIA"/>
    <n v="17025"/>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4 - CONSTRUCCIÓN INSTALACIONES PARA EL CUERPO ESPECIALIZADO DE MITIGACION A EMERGENCIAS Y DESASTRES, CEMED - CENTRO DE MITIGACION NOROESTE, PROVINCIA VALVERDE"/>
    <s v="10 - FONDO GENERAL"/>
    <s v="27 - VALVERDE"/>
    <n v="15488"/>
    <n v="36424778"/>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5 - CONSTRUCCIÓN INSTALACIONES PARA EL CUERPO ESPECIALIZADO DE MITIGACIÓN A EMERGENCIAS Y DESASTRES, CEMED - CENTRO DE MITIGACION VALDESIA, PROVINCIA PERAVIA"/>
    <s v="10 - FONDO GENERAL"/>
    <s v="17 - PERAVIA"/>
    <n v="15489"/>
    <n v="25830765"/>
    <n v="0"/>
  </r>
  <r>
    <s v="2026"/>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99 - MULTIPROVINCIAL"/>
    <s v="(blank)"/>
    <n v="6986726"/>
    <n v="0"/>
  </r>
  <r>
    <s v="2026"/>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99 - MULTIPROVINCIAL"/>
    <s v="(blank)"/>
    <n v="1500000"/>
    <n v="0"/>
  </r>
  <r>
    <s v="2026"/>
    <x v="0"/>
    <x v="0"/>
    <x v="1"/>
    <x v="7"/>
    <s v="2 - Poder Ejecutivo"/>
    <s v="0203 - MINISTERIO DE DEFENSA"/>
    <s v="0001 - MINISTERIO DE DEFENSA"/>
    <s v="1 - SERVICIOS  GENERALES"/>
    <s v="1.3 - Defensa nacional"/>
    <s v="1.3.01 - Defensa militar"/>
    <s v="2.7 - OBRAS"/>
    <s v="2.7.1 - OBRAS EN EDIFICACIONES"/>
    <s v="N"/>
    <s v="00 - N/A"/>
    <s v="10 - FONDO GENERAL"/>
    <s v="99 - MULTIPROVINCIAL"/>
    <s v="(blank)"/>
    <n v="56842276"/>
    <n v="0"/>
  </r>
  <r>
    <s v="2026"/>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s v="05 - DAJABON"/>
    <n v="14697"/>
    <n v="1327046003"/>
    <n v="0"/>
  </r>
  <r>
    <s v="2026"/>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s v="25 - SANTIAGO"/>
    <n v="15486"/>
    <n v="33765793"/>
    <n v="0"/>
  </r>
  <r>
    <s v="2026"/>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s v="04 - BARAHONA"/>
    <n v="15487"/>
    <n v="38334136"/>
    <n v="0"/>
  </r>
  <r>
    <s v="2026"/>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s v="11 - LA ALTAGRACIA"/>
    <n v="15490"/>
    <n v="3162314"/>
    <n v="0"/>
  </r>
  <r>
    <s v="2026"/>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s v="13 - LA VEGA"/>
    <n v="15492"/>
    <n v="11370761"/>
    <n v="0"/>
  </r>
  <r>
    <s v="2026"/>
    <x v="0"/>
    <x v="0"/>
    <x v="1"/>
    <x v="7"/>
    <s v="2 - Poder Ejecutivo"/>
    <s v="0203 - MINISTERIO DE DEFENSA"/>
    <s v="0001 - MINISTERIO DE DEFENSA"/>
    <s v="1 - SERVICIOS  GENERALES"/>
    <s v="1.3 - Defensa nacional"/>
    <s v="1.3.01 - Defensa militar"/>
    <s v="2.7 - OBRAS"/>
    <s v="2.7.1 - OBRAS EN EDIFICACIONES"/>
    <s v="S"/>
    <s v="08 - CONSTRUCCIÓN DE VARIAS INSTALACIONES EN EL CAMPAMENTO MILITAR CNEL. ÁNGEL REMIGIO TAVERAS GUTIÉRREZ, ERD, PARA LA FTC-CIUTRAN, SANTO DOMINGO NORTE"/>
    <s v="10 - FONDO GENERAL"/>
    <s v="32 - SANTO DOMINGO"/>
    <n v="17020"/>
    <n v="56357860"/>
    <n v="0"/>
  </r>
  <r>
    <s v="2026"/>
    <x v="0"/>
    <x v="0"/>
    <x v="1"/>
    <x v="7"/>
    <s v="2 - Poder Ejecutivo"/>
    <s v="0203 - MINISTERIO DE DEFENSA"/>
    <s v="0001 - MINISTERIO DE DEFENSA"/>
    <s v="1 - SERVICIOS  GENERALES"/>
    <s v="1.3 - Defensa nacional"/>
    <s v="1.3.01 - Defensa militar"/>
    <s v="2.7 - OBRAS"/>
    <s v="2.7.1 - OBRAS EN EDIFICACIONES"/>
    <s v="S"/>
    <s v="09 - CONSTRUCCIÓN INSTALACIONES DE LA DIRECCIÓN DE TRANSPORTACIÓN DEL MINISTERIO DE DEFENSA, MUNICIPIO LOS ALCARRIZOS, PROVINCIA SANTO DOMINGO"/>
    <s v="10 - FONDO GENERAL"/>
    <s v="32 - SANTO DOMINGO"/>
    <n v="17021"/>
    <n v="149006380"/>
    <n v="0"/>
  </r>
  <r>
    <s v="2026"/>
    <x v="0"/>
    <x v="0"/>
    <x v="1"/>
    <x v="7"/>
    <s v="2 - Poder Ejecutivo"/>
    <s v="0203 - MINISTERIO DE DEFENSA"/>
    <s v="0001 - MINISTERIO DE DEFENSA"/>
    <s v="1 - SERVICIOS  GENERALES"/>
    <s v="1.3 - Defensa nacional"/>
    <s v="1.3.01 - Defensa militar"/>
    <s v="2.7 - OBRAS"/>
    <s v="2.7.1 - OBRAS EN EDIFICACIONES"/>
    <s v="S"/>
    <s v="10 - CONSTRUCCIÓN INSTALACIONES DE LA  AGENCIA INTERAGENCIAL, D.M. VERÓN-PUNTA CANA, PROVINCIA LA ALTAGRACIA"/>
    <s v="10 - FONDO GENERAL"/>
    <s v="11 - LA ALTAGRACIA"/>
    <n v="17025"/>
    <n v="23646251"/>
    <n v="0"/>
  </r>
  <r>
    <s v="2026"/>
    <x v="0"/>
    <x v="0"/>
    <x v="1"/>
    <x v="7"/>
    <s v="2 - Poder Ejecutivo"/>
    <s v="0203 - MINISTERIO DE DEFENSA"/>
    <s v="0001 - MINISTERIO DE DEFENSA"/>
    <s v="1 - SERVICIOS  GENERALES"/>
    <s v="1.3 - Defensa nacional"/>
    <s v="1.3.01 - Defensa militar"/>
    <s v="2.7 - OBRAS"/>
    <s v="2.7.1 - OBRAS EN EDIFICACIONES"/>
    <s v="S"/>
    <s v="11 - REPARACIÓN  DE VARIAS INFRAESTRUCTURAS DE LA FUERZA AÉREA DE REPÚBLICA DOMINICANA, BASE AÉREA SAN ISIDRO, MUNICIPIO SANTO DOMINGO ESTE"/>
    <s v="10 - FONDO GENERAL"/>
    <s v="32 - SANTO DOMINGO"/>
    <n v="17031"/>
    <n v="101293907"/>
    <n v="0"/>
  </r>
  <r>
    <s v="2026"/>
    <x v="0"/>
    <x v="0"/>
    <x v="1"/>
    <x v="7"/>
    <s v="2 - Poder Ejecutivo"/>
    <s v="0203 - MINISTERIO DE DEFENSA"/>
    <s v="0001 - MINISTERIO DE DEFENSA"/>
    <s v="1 - SERVICIOS  GENERALES"/>
    <s v="1.3 - Defensa nacional"/>
    <s v="1.3.01 - Defensa militar"/>
    <s v="2.7 - OBRAS"/>
    <s v="2.7.1 - OBRAS EN EDIFICACIONES"/>
    <s v="S"/>
    <s v="12 - CONSTRUCCIÓN VERJA PERIMETRAL Y DEPÓSITOS DE MATERIAL RESERVADO EN LA INTENDENCIA DE MATERIAL BÉLICO DE LAS FFAA, MUNICIPIO PEDRO BRAND"/>
    <s v="10 - FONDO GENERAL"/>
    <s v="32 - SANTO DOMINGO"/>
    <n v="17035"/>
    <n v="104118244"/>
    <n v="0"/>
  </r>
  <r>
    <s v="2026"/>
    <x v="0"/>
    <x v="0"/>
    <x v="1"/>
    <x v="7"/>
    <s v="2 - Poder Ejecutivo"/>
    <s v="0203 - MINISTERIO DE DEFENSA"/>
    <s v="0001 - MINISTERIO DE DEFENSA"/>
    <s v="1 - SERVICIOS  GENERALES"/>
    <s v="1.3 - Defensa nacional"/>
    <s v="1.3.01 - Defensa militar"/>
    <s v="2.7 - OBRAS"/>
    <s v="2.7.1 - OBRAS EN EDIFICACIONES"/>
    <s v="S"/>
    <s v="13 - CONSTRUCCIÓN VERJA PERIMETRAL EN LA INDUSTRIA MILITAR DOMINICANA, MUNICIPIO SAN CRISTÓBAL, PROVINCIA SAN CRISTÓBAL"/>
    <s v="10 - FONDO GENERAL"/>
    <s v="21 - SAN CRISTOBAL"/>
    <n v="17037"/>
    <n v="24680990"/>
    <n v="4377927.75"/>
  </r>
  <r>
    <s v="2026"/>
    <x v="0"/>
    <x v="0"/>
    <x v="1"/>
    <x v="7"/>
    <s v="2 - Poder Ejecutivo"/>
    <s v="0203 - MINISTERIO DE DEFENSA"/>
    <s v="0001 - MINISTERIO DE DEFENSA"/>
    <s v="1 - SERVICIOS  GENERALES"/>
    <s v="1.3 - Defensa nacional"/>
    <s v="1.3.01 - Defensa militar"/>
    <s v="2.7 - OBRAS"/>
    <s v="2.7.1 - OBRAS EN EDIFICACIONES"/>
    <s v="S"/>
    <s v="14 - CONSTRUCCIÓN INSTALACIONES PARA EL CUERPO ESPECIALIZADO DE MITIGACION A EMERGENCIAS Y DESASTRES, CEMED - CENTRO DE MITIGACION NOROESTE, PROVINCIA VALVERDE"/>
    <s v="10 - FONDO GENERAL"/>
    <s v="27 - VALVERDE"/>
    <n v="15488"/>
    <n v="13247336"/>
    <n v="0"/>
  </r>
  <r>
    <s v="2026"/>
    <x v="0"/>
    <x v="0"/>
    <x v="1"/>
    <x v="7"/>
    <s v="2 - Poder Ejecutivo"/>
    <s v="0203 - MINISTERIO DE DEFENSA"/>
    <s v="0001 - MINISTERIO DE DEFENSA"/>
    <s v="1 - SERVICIOS  GENERALES"/>
    <s v="1.3 - Defensa nacional"/>
    <s v="1.3.01 - Defensa militar"/>
    <s v="2.7 - OBRAS"/>
    <s v="2.7.1 - OBRAS EN EDIFICACIONES"/>
    <s v="S"/>
    <s v="15 - CONSTRUCCIÓN INSTALACIONES PARA EL CUERPO ESPECIALIZADO DE MITIGACIÓN A EMERGENCIAS Y DESASTRES, CEMED - CENTRO DE MITIGACION VALDESIA, PROVINCIA PERAVIA"/>
    <s v="10 - FONDO GENERAL"/>
    <s v="17 - PERAVIA"/>
    <n v="15489"/>
    <n v="21103852"/>
    <n v="0"/>
  </r>
  <r>
    <s v="2026"/>
    <x v="0"/>
    <x v="0"/>
    <x v="1"/>
    <x v="7"/>
    <s v="2 - Poder Ejecutivo"/>
    <s v="0203 - MINISTERIO DE DEFENSA"/>
    <s v="0001 - MINISTERIO DE DEFENSA"/>
    <s v="1 - SERVICIOS  GENERALES"/>
    <s v="1.3 - Defensa nacional"/>
    <s v="1.3.01 - Defensa militar"/>
    <s v="2.7 - OBRAS"/>
    <s v="2.7.1 - OBRAS EN EDIFICACIONES"/>
    <s v="S"/>
    <s v="16 - CONSTRUCCIÓN INSTALACIONES PARA EL CUERPO ESPECIALIZADO DE MITIGACION A EMERGENCIAS Y DESASTRES, CEMED - CENTRO DE MITIGACION CONSTANZA, PROVINCIA LA VEGA"/>
    <s v="10 - FONDO GENERAL"/>
    <s v="13 - LA VEGA"/>
    <n v="15491"/>
    <n v="37285885"/>
    <n v="0"/>
  </r>
  <r>
    <s v="2026"/>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s v="32 - SANTO DOMINGO"/>
    <n v="15485"/>
    <n v="0"/>
    <n v="29769023.82"/>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32 - SANTO DOMINGO"/>
    <s v="(blank)"/>
    <n v="600000"/>
    <n v="92432.94"/>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32 - SANTO DOMINGO"/>
    <s v="(blank)"/>
    <n v="400000"/>
    <n v="0"/>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32 - SANTO DOMINGO"/>
    <s v="(blank)"/>
    <n v="200000"/>
    <n v="0"/>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32 - SANTO DOMINGO"/>
    <s v="(blank)"/>
    <n v="10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99 - MULTIPROVINCIAL"/>
    <s v="(blank)"/>
    <n v="850000"/>
    <n v="122519.4"/>
  </r>
  <r>
    <s v="2026"/>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20 - FONDOS CON DESTINO ESPECÍFICO"/>
    <s v="99 - MULTIPROVINCIAL"/>
    <s v="(blank)"/>
    <n v="25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99 - MULTIPROVINCIAL"/>
    <s v="(blank)"/>
    <n v="10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20 - FONDOS CON DESTINO ESPECÍFICO"/>
    <s v="99 - MULTIPROVINCIAL"/>
    <s v="(blank)"/>
    <n v="25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99 - MULTIPROVINCIAL"/>
    <s v="(blank)"/>
    <n v="831738"/>
    <n v="173696"/>
  </r>
  <r>
    <s v="2026"/>
    <x v="0"/>
    <x v="0"/>
    <x v="1"/>
    <x v="7"/>
    <s v="2 - Poder Ejecutivo"/>
    <s v="0203 - MINISTERIO DE DEFENSA"/>
    <s v="0002 - DIRECCION GENERAL DE DRAGAS, PRESAS Y BALIZAMIENTO, M.G"/>
    <s v="1 - SERVICIOS  GENERALES"/>
    <s v="1.3 - Defensa nacional"/>
    <s v="1.3.01 - Defensa militar"/>
    <s v="2.6 - BIENES MUEBLES, INMUEBLES E INTANGIBLES"/>
    <s v="2.6.6 - EQUIPOS DE DEFENSA Y SEGURIDAD"/>
    <s v="N"/>
    <s v="00 - N/A"/>
    <s v="20 - FONDOS CON DESTINO ESPECÍFICO"/>
    <s v="99 - MULTIPROVINCIAL"/>
    <s v="(blank)"/>
    <n v="300000"/>
    <n v="0"/>
  </r>
  <r>
    <s v="2026"/>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99 - MULTIPROVINCIAL"/>
    <s v="(blank)"/>
    <n v="3055221"/>
    <n v="0"/>
  </r>
  <r>
    <s v="2026"/>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99 - MULTIPROVINCIAL"/>
    <s v="(blank)"/>
    <n v="4999894"/>
    <n v="0"/>
  </r>
  <r>
    <s v="2026"/>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99 - MULTIPROVINCIAL"/>
    <s v="(blank)"/>
    <n v="911007"/>
    <n v="0"/>
  </r>
  <r>
    <s v="2026"/>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99 - MULTIPROVINCIAL"/>
    <s v="(blank)"/>
    <n v="684724"/>
    <n v="0"/>
  </r>
  <r>
    <s v="2026"/>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99 - MULTIPROVINCIAL"/>
    <s v="(blank)"/>
    <n v="75000"/>
    <n v="0"/>
  </r>
  <r>
    <s v="2026"/>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99 - MULTIPROVINCIAL"/>
    <s v="(blank)"/>
    <n v="8300000"/>
    <n v="0"/>
  </r>
  <r>
    <s v="2026"/>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99 - MULTIPROVINCIAL"/>
    <s v="(blank)"/>
    <n v="4065620"/>
    <n v="0"/>
  </r>
  <r>
    <s v="2026"/>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99 - MULTIPROVINCIAL"/>
    <s v="(blank)"/>
    <n v="253400"/>
    <n v="0"/>
  </r>
  <r>
    <s v="2026"/>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99 - MULTIPROVINCIAL"/>
    <s v="(blank)"/>
    <n v="116000"/>
    <n v="0"/>
  </r>
  <r>
    <s v="2026"/>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99 - MULTIPROVINCIAL"/>
    <s v="(blank)"/>
    <n v="100000"/>
    <n v="0"/>
  </r>
  <r>
    <s v="2026"/>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99 - MULTIPROVINCIAL"/>
    <s v="(blank)"/>
    <n v="100000"/>
    <n v="0"/>
  </r>
  <r>
    <s v="2026"/>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99 - MULTIPROVINCIAL"/>
    <s v="(blank)"/>
    <n v="10000000"/>
    <n v="4897000"/>
  </r>
  <r>
    <s v="2026"/>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99 - MULTIPROVINCIAL"/>
    <s v="(blank)"/>
    <n v="642000"/>
    <n v="0"/>
  </r>
  <r>
    <s v="2026"/>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99 - MULTIPROVINCIAL"/>
    <s v="(blank)"/>
    <n v="265633"/>
    <n v="0"/>
  </r>
  <r>
    <s v="2026"/>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99 - MULTIPROVINCIAL"/>
    <s v="(blank)"/>
    <n v="0"/>
    <n v="0"/>
  </r>
  <r>
    <s v="2026"/>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99 - MULTIPROVINCIAL"/>
    <s v="(blank)"/>
    <n v="100000000"/>
    <n v="0"/>
  </r>
  <r>
    <s v="2026"/>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99 - MULTIPROVINCIAL"/>
    <s v="(blank)"/>
    <n v="66247360"/>
    <n v="0"/>
  </r>
  <r>
    <s v="2026"/>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99 - MULTIPROVINCIAL"/>
    <s v="(blank)"/>
    <n v="0"/>
    <n v="0"/>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99 - MULTIPROVINCIAL"/>
    <s v="(blank)"/>
    <n v="2000000"/>
    <n v="0"/>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99 - MULTIPROVINCIAL"/>
    <s v="(blank)"/>
    <n v="750000"/>
    <n v="0"/>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7 - ACTIVOS BIOLÓGICOS"/>
    <s v="N"/>
    <s v="00 - N/A"/>
    <s v="20 - FONDOS CON DESTINO ESPECÍFICO"/>
    <s v="99 - MULTIPROVINCIAL"/>
    <s v="(blank)"/>
    <n v="2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32 - SANTO DOMINGO"/>
    <s v="(blank)"/>
    <n v="7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32 - SANTO DOMINGO"/>
    <s v="(blank)"/>
    <n v="20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32 - SANTO DOMINGO"/>
    <s v="(blank)"/>
    <n v="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32 - SANTO DOMINGO"/>
    <s v="(blank)"/>
    <n v="450000"/>
    <n v="0"/>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99 - MULTIPROVINCIAL"/>
    <s v="(blank)"/>
    <n v="105000"/>
    <n v="83048.399999999994"/>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2 - MOBILIARIO Y EQUIPO DE AUDIO, AUDIOVISUAL, RECREATIVO Y EDUCACIONAL"/>
    <s v="N"/>
    <s v="00 - N/A"/>
    <s v="10 - FONDO GENERAL"/>
    <s v="99 - MULTIPROVINCIAL"/>
    <s v="(blank)"/>
    <n v="0"/>
    <n v="149860"/>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99 - MULTIPROVINCIAL"/>
    <s v="(blank)"/>
    <n v="70000"/>
    <n v="0"/>
  </r>
  <r>
    <s v="2026"/>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99 - MULTIPROVINCIAL"/>
    <s v="(blank)"/>
    <n v="858824"/>
    <n v="0"/>
  </r>
  <r>
    <s v="2026"/>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99 - MULTIPROVINCIAL"/>
    <s v="(blank)"/>
    <n v="180000"/>
    <n v="0"/>
  </r>
  <r>
    <s v="2026"/>
    <x v="0"/>
    <x v="0"/>
    <x v="1"/>
    <x v="7"/>
    <s v="2 - Poder Ejecutivo"/>
    <s v="0203 - MINISTERIO DE DEFENSA"/>
    <s v="0004 - INSTITUTO DE SEGURIDAD SOCIAL DE LAS FUERZAS ARMADAS"/>
    <s v="4 - SERVICIOS SOCIALES"/>
    <s v="4.5 - Protección social"/>
    <s v="4.5.10 - Asistencia social"/>
    <s v="2.7 - OBRAS"/>
    <s v="2.7.1 - OBRAS EN EDIFICACIONES"/>
    <s v="N"/>
    <s v="00 - N/A"/>
    <s v="10 - FONDO GENERAL"/>
    <s v="99 - MULTIPROVINCIAL"/>
    <s v="(blank)"/>
    <n v="7682902"/>
    <n v="0"/>
  </r>
  <r>
    <s v="2026"/>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01 - DISTRITO NACIONAL"/>
    <s v="(blank)"/>
    <n v="4100000"/>
    <n v="14101"/>
  </r>
  <r>
    <s v="2026"/>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01 - DISTRITO NACIONAL"/>
    <s v="(blank)"/>
    <n v="4800000"/>
    <n v="36290"/>
  </r>
  <r>
    <s v="2026"/>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01 - DISTRITO NACIONAL"/>
    <s v="(blank)"/>
    <n v="500000"/>
    <n v="0"/>
  </r>
  <r>
    <s v="2026"/>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01 - DISTRITO NACIONAL"/>
    <s v="(blank)"/>
    <n v="6000000"/>
    <n v="0"/>
  </r>
  <r>
    <s v="2026"/>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01 - DISTRITO NACIONAL"/>
    <s v="(blank)"/>
    <n v="3300000"/>
    <n v="0"/>
  </r>
  <r>
    <s v="2026"/>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99 - MULTIPROVINCIAL"/>
    <s v="(blank)"/>
    <n v="1800000"/>
    <n v="208919"/>
  </r>
  <r>
    <s v="2026"/>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99 - MULTIPROVINCIAL"/>
    <s v="(blank)"/>
    <n v="317000"/>
    <n v="0"/>
  </r>
  <r>
    <s v="2026"/>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99 - MULTIPROVINCIAL"/>
    <s v="(blank)"/>
    <n v="456585"/>
    <n v="0"/>
  </r>
  <r>
    <s v="2026"/>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99 - MULTIPROVINCIAL"/>
    <s v="(blank)"/>
    <n v="102000000"/>
    <n v="2696977.3200000003"/>
  </r>
  <r>
    <s v="2026"/>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99 - MULTIPROVINCIAL"/>
    <s v="(blank)"/>
    <n v="3000000"/>
    <n v="0"/>
  </r>
  <r>
    <s v="2026"/>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99 - MULTIPROVINCIAL"/>
    <s v="(blank)"/>
    <n v="1950000"/>
    <n v="0"/>
  </r>
  <r>
    <s v="2026"/>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99 - MULTIPROVINCIAL"/>
    <s v="(blank)"/>
    <n v="0"/>
    <n v="0"/>
  </r>
  <r>
    <s v="2026"/>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99 - MULTIPROVINCIAL"/>
    <s v="(blank)"/>
    <n v="800000"/>
    <n v="0"/>
  </r>
  <r>
    <s v="2026"/>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99 - MULTIPROVINCIAL"/>
    <s v="(blank)"/>
    <n v="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01 - DISTRITO NACIONAL"/>
    <s v="(blank)"/>
    <n v="245000"/>
    <n v="317612.32"/>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20 - FONDOS CON DESTINO ESPECÍFICO"/>
    <s v="01 - DISTRITO NACIONAL"/>
    <s v="(blank)"/>
    <n v="185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01 - DISTRITO NACIONAL"/>
    <s v="(blank)"/>
    <n v="15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20 - FONDOS CON DESTINO ESPECÍFICO"/>
    <s v="01 - DISTRITO NACIONAL"/>
    <s v="(blank)"/>
    <n v="18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01 - DISTRITO NACIONAL"/>
    <s v="(blank)"/>
    <n v="3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20 - FONDOS CON DESTINO ESPECÍFICO"/>
    <s v="01 - DISTRITO NACIONAL"/>
    <s v="(blank)"/>
    <n v="35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10 - FONDO GENERAL"/>
    <s v="01 - DISTRITO NACIONAL"/>
    <s v="(blank)"/>
    <n v="1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20 - FONDOS CON DESTINO ESPECÍFICO"/>
    <s v="01 - DISTRITO NACIONAL"/>
    <s v="(blank)"/>
    <n v="38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01 - DISTRITO NACIONAL"/>
    <s v="(blank)"/>
    <n v="110000"/>
    <n v="5420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20 - FONDOS CON DESTINO ESPECÍFICO"/>
    <s v="01 - DISTRITO NACIONAL"/>
    <s v="(blank)"/>
    <n v="403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01 - DISTRITO NACIONAL"/>
    <s v="(blank)"/>
    <n v="50000"/>
    <n v="1947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20 - FONDOS CON DESTINO ESPECÍFICO"/>
    <s v="01 - DISTRITO NACIONAL"/>
    <s v="(blank)"/>
    <n v="25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01 - DISTRITO NACIONAL"/>
    <s v="(blank)"/>
    <n v="2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01 - DISTRITO NACIONAL"/>
    <s v="(blank)"/>
    <n v="9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9 - EDIFICIOS, ESTRUCTURAS, TIERRAS, TERRENOS Y OBJETOS DE VALOR"/>
    <s v="N"/>
    <s v="00 - N/A"/>
    <s v="10 - FONDO GENERAL"/>
    <s v="01 - DISTRITO NACIONAL"/>
    <s v="(blank)"/>
    <n v="20000"/>
    <n v="0"/>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1 - MOBILIARIO Y EQUIPO"/>
    <s v="N"/>
    <s v="00 - N/A"/>
    <s v="10 - FONDO GENERAL"/>
    <s v="99 - MULTIPROVINCIAL"/>
    <s v="(blank)"/>
    <n v="600000"/>
    <n v="0"/>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2 - MOBILIARIO Y EQUIPO DE AUDIO, AUDIOVISUAL, RECREATIVO Y EDUCACIONAL"/>
    <s v="N"/>
    <s v="00 - N/A"/>
    <s v="10 - FONDO GENERAL"/>
    <s v="99 - MULTIPROVINCIAL"/>
    <s v="(blank)"/>
    <n v="100000"/>
    <n v="0"/>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5 - MAQUINARIA, OTROS EQUIPOS Y HERRAMIENTAS"/>
    <s v="N"/>
    <s v="00 - N/A"/>
    <s v="10 - FONDO GENERAL"/>
    <s v="99 - MULTIPROVINCIAL"/>
    <s v="(blank)"/>
    <n v="200000"/>
    <n v="0"/>
  </r>
  <r>
    <s v="2026"/>
    <x v="0"/>
    <x v="0"/>
    <x v="1"/>
    <x v="7"/>
    <s v="2 - Poder Ejecutivo"/>
    <s v="0203 - MINISTERIO DE DEFENSA"/>
    <s v="0008 - CONFEDERACIÓN DEPORTIVA DE LAS FUERZAS ARMADAS Y LA POLICÍA NACIONAL"/>
    <s v="4 - SERVICIOS SOCIALES"/>
    <s v="4.3 - Actividades deportivas, recreativas, culturales y religiosas"/>
    <s v="4.3.02 - Servicios recreativos y deportivos"/>
    <s v="2.6 - BIENES MUEBLES, INMUEBLES E INTANGIBLES"/>
    <s v="2.6.1 - MOBILIARIO Y EQUIPO"/>
    <s v="N"/>
    <s v="00 - N/A"/>
    <s v="20 - FONDOS CON DESTINO ESPECÍFICO"/>
    <s v="01 - DISTRITO NACIONAL"/>
    <s v="(blank)"/>
    <n v="765561"/>
    <n v="0"/>
  </r>
  <r>
    <s v="2026"/>
    <x v="0"/>
    <x v="0"/>
    <x v="1"/>
    <x v="7"/>
    <s v="2 - Poder Ejecutivo"/>
    <s v="0203 - MINISTERIO DE DEFENSA"/>
    <s v="0008 - CONFEDERACIÓN DEPORTIVA DE LAS FUERZAS ARMADAS Y LA POLICÍA NACIONAL"/>
    <s v="4 - SERVICIOS SOCIALES"/>
    <s v="4.3 - Actividades deportivas, recreativas, culturales y religiosas"/>
    <s v="4.3.02 - Servicios recreativos y deportivos"/>
    <s v="2.6 - BIENES MUEBLES, INMUEBLES E INTANGIBLES"/>
    <s v="2.6.5 - MAQUINARIA, OTROS EQUIPOS Y HERRAMIENTAS"/>
    <s v="N"/>
    <s v="00 - N/A"/>
    <s v="20 - FONDOS CON DESTINO ESPECÍFICO"/>
    <s v="01 - DISTRITO NACIONAL"/>
    <s v="(blank)"/>
    <n v="100000"/>
    <n v="0"/>
  </r>
  <r>
    <s v="2026"/>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99 - MULTIPROVINCIAL"/>
    <s v="(blank)"/>
    <n v="1050000"/>
    <n v="244999.99"/>
  </r>
  <r>
    <s v="2026"/>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99 - MULTIPROVINCIAL"/>
    <s v="(blank)"/>
    <n v="300000"/>
    <n v="0"/>
  </r>
  <r>
    <s v="2026"/>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99 - MULTIPROVINCIAL"/>
    <s v="(blank)"/>
    <n v="425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99 - MULTIPROVINCIAL"/>
    <s v="(blank)"/>
    <n v="10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99 - MULTIPROVINCIAL"/>
    <s v="(blank)"/>
    <n v="3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99 - MULTIPROVINCIAL"/>
    <s v="(blank)"/>
    <n v="2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99 - MULTIPROVINCIAL"/>
    <s v="(blank)"/>
    <n v="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99 - MULTIPROVINCIAL"/>
    <s v="(blank)"/>
    <n v="1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99 - MULTIPROVINCIAL"/>
    <s v="(blank)"/>
    <n v="600000"/>
    <n v="0"/>
  </r>
  <r>
    <s v="2026"/>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99 - MULTIPROVINCIAL"/>
    <s v="(blank)"/>
    <n v="223008"/>
    <n v="0"/>
  </r>
  <r>
    <s v="2026"/>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99 - MULTIPROVINCIAL"/>
    <s v="(blank)"/>
    <n v="0"/>
    <n v="0"/>
  </r>
  <r>
    <s v="2026"/>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99 - MULTIPROVINCIAL"/>
    <s v="(blank)"/>
    <n v="2160000"/>
    <n v="653221.52"/>
  </r>
  <r>
    <s v="2026"/>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99 - MULTIPROVINCIAL"/>
    <s v="(blank)"/>
    <n v="600000"/>
    <n v="0"/>
  </r>
  <r>
    <s v="2026"/>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10 - FONDO GENERAL"/>
    <s v="99 - MULTIPROVINCIAL"/>
    <s v="(blank)"/>
    <n v="0"/>
    <n v="0"/>
  </r>
  <r>
    <s v="2026"/>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20 - FONDOS CON DESTINO ESPECÍFICO"/>
    <s v="99 - MULTIPROVINCIAL"/>
    <s v="(blank)"/>
    <n v="600000"/>
    <n v="5664"/>
  </r>
  <r>
    <s v="2026"/>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99 - MULTIPROVINCIAL"/>
    <s v="(blank)"/>
    <n v="750100"/>
    <n v="183726"/>
  </r>
  <r>
    <s v="2026"/>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99 - MULTIPROVINCIAL"/>
    <s v="(blank)"/>
    <n v="1121"/>
    <n v="0"/>
  </r>
  <r>
    <s v="2026"/>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99 - MULTIPROVINCIAL"/>
    <s v="(blank)"/>
    <n v="1500000"/>
    <n v="0"/>
  </r>
  <r>
    <s v="2026"/>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99 - MULTIPROVINCIAL"/>
    <s v="(blank)"/>
    <n v="300000"/>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99 - MULTIPROVINCIAL"/>
    <s v="(blank)"/>
    <n v="1936948"/>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99 - MULTIPROVINCIAL"/>
    <s v="(blank)"/>
    <n v="782281"/>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99 - MULTIPROVINCIAL"/>
    <s v="(blank)"/>
    <n v="1600000"/>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99 - MULTIPROVINCIAL"/>
    <s v="(blank)"/>
    <n v="300000"/>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99 - MULTIPROVINCIAL"/>
    <s v="(blank)"/>
    <n v="260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99 - MULTIPROVINCIAL"/>
    <s v="(blank)"/>
    <n v="32924741"/>
    <n v="416539.94"/>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99 - MULTIPROVINCIAL"/>
    <s v="(blank)"/>
    <n v="11075259"/>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99 - MULTIPROVINCIAL"/>
    <s v="(blank)"/>
    <n v="1200000"/>
    <n v="81122.64"/>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99 - MULTIPROVINCIAL"/>
    <s v="(blank)"/>
    <n v="3334043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99 - MULTIPROVINCIAL"/>
    <s v="(blank)"/>
    <n v="85215789"/>
    <n v="797267"/>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99 - MULTIPROVINCIAL"/>
    <s v="(blank)"/>
    <n v="17195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99 - MULTIPROVINCIAL"/>
    <s v="(blank)"/>
    <n v="8000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99 - MULTIPROVINCIAL"/>
    <s v="(blank)"/>
    <n v="100000"/>
    <n v="0"/>
  </r>
  <r>
    <s v="2026"/>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99 - MULTIPROVINCIAL"/>
    <s v="(blank)"/>
    <n v="65000000"/>
    <n v="3767151.97"/>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99 - MULTIPROVINCIAL"/>
    <s v="(blank)"/>
    <n v="543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99 - MULTIPROVINCIAL"/>
    <s v="(blank)"/>
    <n v="770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99 - MULTIPROVINCIAL"/>
    <s v="(blank)"/>
    <n v="15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99 - MULTIPROVINCIAL"/>
    <s v="(blank)"/>
    <n v="350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99 - MULTIPROVINCIAL"/>
    <s v="(blank)"/>
    <n v="20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99 - MULTIPROVINCIAL"/>
    <s v="(blank)"/>
    <n v="6000000"/>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99 - MULTIPROVINCIAL"/>
    <s v="(blank)"/>
    <n v="322898"/>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99 - MULTIPROVINCIAL"/>
    <s v="(blank)"/>
    <n v="997000"/>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99 - MULTIPROVINCIAL"/>
    <s v="(blank)"/>
    <n v="185000"/>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99 - MULTIPROVINCIAL"/>
    <s v="(blank)"/>
    <n v="616329"/>
    <n v="0"/>
  </r>
  <r>
    <s v="2026"/>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99 - MULTIPROVINCIAL"/>
    <s v="(blank)"/>
    <n v="3525478"/>
    <n v="0"/>
  </r>
  <r>
    <s v="2026"/>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99 - MULTIPROVINCIAL"/>
    <s v="(blank)"/>
    <n v="625000"/>
    <n v="0"/>
  </r>
  <r>
    <s v="2026"/>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99 - MULTIPROVINCIAL"/>
    <s v="(blank)"/>
    <n v="375000"/>
    <n v="0"/>
  </r>
  <r>
    <s v="2026"/>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99 - MULTIPROVINCIAL"/>
    <s v="(blank)"/>
    <n v="3925000"/>
    <n v="0"/>
  </r>
  <r>
    <s v="2026"/>
    <x v="0"/>
    <x v="0"/>
    <x v="1"/>
    <x v="7"/>
    <s v="2 - Poder Ejecutivo"/>
    <s v="0203 - MINISTERIO DE DEFENSA"/>
    <s v="0032 - CUERPO DE SEGURIDAD PRESIDENCIAL (CUSEP)"/>
    <s v="1 - SERVICIOS  GENERALES"/>
    <s v="1.3 - Defensa nacional"/>
    <s v="1.3.01 - Defensa militar"/>
    <s v="2.6 - BIENES MUEBLES, INMUEBLES E INTANGIBLES"/>
    <s v="2.6.6 - EQUIPOS DE DEFENSA Y SEGURIDAD"/>
    <s v="N"/>
    <s v="00 - N/A"/>
    <s v="10 - FONDO GENERAL"/>
    <s v="99 - MULTIPROVINCIAL"/>
    <s v="(blank)"/>
    <n v="1563000"/>
    <n v="0"/>
  </r>
  <r>
    <s v="2026"/>
    <x v="0"/>
    <x v="0"/>
    <x v="1"/>
    <x v="7"/>
    <s v="2 - Poder Ejecutivo"/>
    <s v="0203 - MINISTERIO DE DEFENSA"/>
    <s v="0032 - CUERPO DE SEGURIDAD PRESIDENCIAL (CUSEP)"/>
    <s v="1 - SERVICIOS  GENERALES"/>
    <s v="1.3 - Defensa nacional"/>
    <s v="1.3.01 - Defensa militar"/>
    <s v="2.7 - OBRAS"/>
    <s v="2.7.1 - OBRAS EN EDIFICACIONES"/>
    <s v="N"/>
    <s v="00 - N/A"/>
    <s v="10 - FONDO GENERAL"/>
    <s v="99 - MULTIPROVINCIAL"/>
    <s v="(blank)"/>
    <n v="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01 - DISTRITO NACIONAL"/>
    <s v="(blank)"/>
    <n v="8300000"/>
    <n v="4835899.9399999995"/>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01 - DISTRITO NACIONAL"/>
    <s v="(blank)"/>
    <n v="950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01 - DISTRITO NACIONAL"/>
    <s v="(blank)"/>
    <n v="125000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01 - DISTRITO NACIONAL"/>
    <s v="(blank)"/>
    <n v="171015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01 - DISTRITO NACIONAL"/>
    <s v="(blank)"/>
    <n v="400000"/>
    <n v="0"/>
  </r>
  <r>
    <s v="2026"/>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01 - DISTRITO NACIONAL"/>
    <s v="(blank)"/>
    <n v="150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99 - MULTIPROVINCIAL"/>
    <s v="(blank)"/>
    <n v="352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99 - MULTIPROVINCIAL"/>
    <s v="(blank)"/>
    <n v="14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99 - MULTIPROVINCIAL"/>
    <s v="(blank)"/>
    <n v="25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99 - MULTIPROVINCIAL"/>
    <s v="(blank)"/>
    <n v="3475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99 - MULTIPROVINCIAL"/>
    <s v="(blank)"/>
    <n v="45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99 - MULTIPROVINCIAL"/>
    <s v="(blank)"/>
    <n v="50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99 - MULTIPROVINCIAL"/>
    <s v="(blank)"/>
    <n v="50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10 - FONDO GENERAL"/>
    <s v="99 - MULTIPROVINCIAL"/>
    <s v="(blank)"/>
    <n v="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99 - MULTIPROVINCIAL"/>
    <s v="(blank)"/>
    <n v="50500000"/>
    <n v="0"/>
  </r>
  <r>
    <s v="2026"/>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99 - MULTIPROVINCIAL"/>
    <s v="(blank)"/>
    <n v="35000000"/>
    <n v="0"/>
  </r>
  <r>
    <s v="2026"/>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01 - DISTRITO NACIONAL"/>
    <s v="(blank)"/>
    <n v="2403198"/>
    <n v="197484.79999999999"/>
  </r>
  <r>
    <s v="2026"/>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01 - DISTRITO NACIONAL"/>
    <s v="(blank)"/>
    <n v="450000"/>
    <n v="0"/>
  </r>
  <r>
    <s v="2026"/>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01 - DISTRITO NACIONAL"/>
    <s v="(blank)"/>
    <n v="50000"/>
    <n v="0"/>
  </r>
  <r>
    <s v="2026"/>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01 - DISTRITO NACIONAL"/>
    <s v="(blank)"/>
    <n v="1000"/>
    <n v="0"/>
  </r>
  <r>
    <s v="2026"/>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01 - DISTRITO NACIONAL"/>
    <s v="(blank)"/>
    <n v="660000"/>
    <n v="0"/>
  </r>
  <r>
    <s v="2026"/>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01 - DISTRITO NACIONAL"/>
    <s v="(blank)"/>
    <n v="150000"/>
    <n v="0"/>
  </r>
  <r>
    <s v="2026"/>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01 - DISTRITO NACIONAL"/>
    <s v="(blank)"/>
    <n v="200000"/>
    <n v="0"/>
  </r>
  <r>
    <s v="2026"/>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01 - DISTRITO NACIONAL"/>
    <s v="(blank)"/>
    <n v="2000000"/>
    <n v="0"/>
  </r>
  <r>
    <s v="2026"/>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99 - MULTIPROVINCIAL"/>
    <s v="(blank)"/>
    <n v="0"/>
    <n v="0"/>
  </r>
  <r>
    <s v="2026"/>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4 - VEHÍCULOS Y EQUIPO DE TRANSPORTE, TRACCIÓN Y ELEVACIÓN"/>
    <s v="N"/>
    <s v="00 - N/A"/>
    <s v="10 - FONDO GENERAL"/>
    <s v="99 - MULTIPROVINCIAL"/>
    <s v="(blank)"/>
    <n v="0"/>
    <n v="0"/>
  </r>
  <r>
    <s v="2026"/>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01 - DISTRITO NACIONAL"/>
    <s v="(blank)"/>
    <n v="1300000"/>
    <n v="0"/>
  </r>
  <r>
    <s v="2026"/>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01 - DISTRITO NACIONAL"/>
    <s v="(blank)"/>
    <n v="175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145193051"/>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blank)"/>
    <n v="26371420"/>
    <n v="1225109.04"/>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N"/>
    <s v="00 - N/A"/>
    <s v="70 - DONACION EXTERNA"/>
    <s v="99 - MULTIPROVINCIAL"/>
    <s v="(blank)"/>
    <n v="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S"/>
    <s v="00 - N/A"/>
    <s v="60 - CREDITO EXTERNO"/>
    <s v="99 - MULTIPROVINCIAL"/>
    <s v="(blank)"/>
    <n v="653735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13734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99 - MULTIPROVINCIAL"/>
    <s v="(blank)"/>
    <n v="131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935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99 - MULTIPROVINCIAL"/>
    <s v="(blank)"/>
    <n v="56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78882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blank)"/>
    <n v="744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942239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blank)"/>
    <n v="1862114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500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blank)"/>
    <n v="204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8 - BIENES INTANGIBLES"/>
    <s v="N"/>
    <s v="00 - N/A"/>
    <s v="10 - FONDO GENERAL"/>
    <s v="99 - MULTIPROVINCIAL"/>
    <s v="(blank)"/>
    <n v="1600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8 - BIENES INTANGIBLES"/>
    <s v="N"/>
    <s v="00 - N/A"/>
    <s v="20 - FONDOS CON DESTINO ESPECÍFICO"/>
    <s v="99 - MULTIPROVINCIAL"/>
    <s v="(blank)"/>
    <n v="153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blank)"/>
    <n v="63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7 - OBRAS"/>
    <s v="2.7.1 - OBRAS EN EDIFICACIONES"/>
    <s v="N"/>
    <s v="00 - N/A"/>
    <s v="10 - FONDO GENERAL"/>
    <s v="99 - MULTIPROVINCIAL"/>
    <s v="(blank)"/>
    <n v="870860811"/>
    <n v="0"/>
  </r>
  <r>
    <s v="2026"/>
    <x v="0"/>
    <x v="0"/>
    <x v="1"/>
    <x v="7"/>
    <s v="2 - Poder Ejecutivo"/>
    <s v="0205 - MINISTERIO DE HACIENDA Y ECONOMIA"/>
    <s v="0001 - MINISTERIO DE HACIENDA Y ECONOMIA"/>
    <s v="3 - PROTECCIÓN DEL MEDIO AMBIENTE"/>
    <s v="3.1 - Protección del aire, agua y suelo"/>
    <s v="3.1.02 - Administración del agua"/>
    <s v="2.6 - BIENES MUEBLES, INMUEBLES E INTANGIBLES"/>
    <s v="2.6.1 - MOBILIARIO Y EQUIPO"/>
    <s v="S"/>
    <s v="00 - N/A"/>
    <s v="60 - CREDITO EXTERNO"/>
    <s v="99 - MULTIPROVINCIAL"/>
    <s v="(blank)"/>
    <n v="8544111"/>
    <n v="0"/>
  </r>
  <r>
    <s v="2026"/>
    <x v="0"/>
    <x v="0"/>
    <x v="1"/>
    <x v="7"/>
    <s v="2 - Poder Ejecutivo"/>
    <s v="0205 - MINISTERIO DE HACIENDA Y ECONOMIA"/>
    <s v="0001 - MINISTERIO DE HACIENDA Y ECONOMIA"/>
    <s v="3 - PROTECCIÓN DEL MEDIO AMBIENTE"/>
    <s v="3.1 - Protección del aire, agua y suelo"/>
    <s v="3.1.02 - Administración del agua"/>
    <s v="2.6 - BIENES MUEBLES, INMUEBLES E INTANGIBLES"/>
    <s v="2.6.4 - VEHÍCULOS Y EQUIPO DE TRANSPORTE, TRACCIÓN Y ELEVACIÓN"/>
    <s v="S"/>
    <s v="00 - N/A"/>
    <s v="60 - CREDITO EXTERNO"/>
    <s v="99 - MULTIPROVINCIAL"/>
    <s v="(blank)"/>
    <n v="1000000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20000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blank)"/>
    <n v="446000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24871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blank)"/>
    <n v="30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35559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blank)"/>
    <n v="597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188976"/>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99 - MULTIPROVINCIAL"/>
    <s v="(blank)"/>
    <n v="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blank)"/>
    <n v="1588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199344"/>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blank)"/>
    <n v="80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14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blank)"/>
    <n v="14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1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7 - OBRAS"/>
    <s v="2.7.1 - OBRAS EN EDIFICACIONES"/>
    <s v="N"/>
    <s v="00 - N/A"/>
    <s v="10 - FONDO GENERAL"/>
    <s v="99 - MULTIPROVINCIAL"/>
    <s v="(blank)"/>
    <n v="130000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41391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269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114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30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343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83512"/>
    <n v="0"/>
  </r>
  <r>
    <s v="2026"/>
    <x v="0"/>
    <x v="0"/>
    <x v="1"/>
    <x v="7"/>
    <s v="2 - Poder Ejecutivo"/>
    <s v="0205 - MINISTERIO DE HACIENDA Y ECONOMIA"/>
    <s v="0004 - DIRECCION GENERAL DE CONTRATACIONES PUBLICAS"/>
    <s v="3 - PROTECCIÓN DEL MEDIO AMBIENTE"/>
    <s v="3.2 - Protección de la biodiversidad y ordenación de desechos"/>
    <s v="3.2.06 - Economía verde"/>
    <s v="2.6 - BIENES MUEBLES, INMUEBLES E INTANGIBLES"/>
    <s v="2.6.1 - MOBILIARIO Y EQUIPO"/>
    <s v="N"/>
    <s v="00 - N/A"/>
    <s v="10 - FONDO GENERAL"/>
    <s v="99 - MULTIPROVINCIAL"/>
    <s v="(blank)"/>
    <n v="129000"/>
    <n v="0"/>
  </r>
  <r>
    <s v="2026"/>
    <x v="0"/>
    <x v="0"/>
    <x v="1"/>
    <x v="7"/>
    <s v="2 - Poder Ejecutivo"/>
    <s v="0205 - MINISTERIO DE HACIENDA Y ECONOMIA"/>
    <s v="0004 - DIRECCION GENERAL DE CONTRATACIONES PUBLICA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99 - MULTIPROVINCIAL"/>
    <s v="(blank)"/>
    <n v="1485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16500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100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1000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2080000"/>
    <n v="7700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2847406"/>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647520"/>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30200"/>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560000"/>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386407"/>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100623"/>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49324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8872000"/>
    <n v="2060486.02"/>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51000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500000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500000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50000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805371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5520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2340"/>
    <n v="0"/>
  </r>
  <r>
    <s v="2026"/>
    <x v="0"/>
    <x v="0"/>
    <x v="1"/>
    <x v="7"/>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2592120"/>
    <n v="0"/>
  </r>
  <r>
    <s v="2026"/>
    <x v="0"/>
    <x v="0"/>
    <x v="1"/>
    <x v="7"/>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0"/>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978300"/>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1 - MOBILIARIO Y EQUIPO"/>
    <s v="S"/>
    <s v="00 - N/A"/>
    <s v="70 - DONACION EXTERNA"/>
    <s v="99 - MULTIPROVINCIAL"/>
    <s v="(blank)"/>
    <n v="1202594"/>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66100"/>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4000"/>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37870"/>
    <n v="0"/>
  </r>
  <r>
    <s v="2026"/>
    <x v="0"/>
    <x v="0"/>
    <x v="1"/>
    <x v="7"/>
    <s v="2 - Poder Ejecutivo"/>
    <s v="0205 - MINISTERIO DE HACIENDA Y ECONOMIA"/>
    <s v="0014 - SISTEMA ÚNICO DE BENEFICIARIOS"/>
    <s v="4 - SERVICIOS SOCIALES"/>
    <s v="4.5 - Protección social"/>
    <s v="4.5.10 - Asistencia social"/>
    <s v="2.6 - BIENES MUEBLES, INMUEBLES E INTANGIBLES"/>
    <s v="2.6.1 - MOBILIARIO Y EQUIPO"/>
    <s v="N"/>
    <s v="00 - N/A"/>
    <s v="10 - FONDO GENERAL"/>
    <s v="99 - MULTIPROVINCIAL"/>
    <s v="(blank)"/>
    <n v="800000"/>
    <n v="0"/>
  </r>
  <r>
    <s v="2026"/>
    <x v="0"/>
    <x v="0"/>
    <x v="1"/>
    <x v="7"/>
    <s v="2 - Poder Ejecutivo"/>
    <s v="0205 - MINISTERIO DE HACIENDA Y ECONOMIA"/>
    <s v="0014 - SISTEMA ÚNICO DE BENEFICIARIOS"/>
    <s v="4 - SERVICIOS SOCIALES"/>
    <s v="4.5 - Protección social"/>
    <s v="4.5.10 - Asistencia social"/>
    <s v="2.6 - BIENES MUEBLES, INMUEBLES E INTANGIBLES"/>
    <s v="2.6.5 - MAQUINARIA, OTROS EQUIPOS Y HERRAMIENTAS"/>
    <s v="N"/>
    <s v="00 - N/A"/>
    <s v="10 - FONDO GENERAL"/>
    <s v="99 - MULTIPROVINCIAL"/>
    <s v="(blank)"/>
    <n v="0"/>
    <n v="0"/>
  </r>
  <r>
    <s v="2026"/>
    <x v="0"/>
    <x v="0"/>
    <x v="1"/>
    <x v="7"/>
    <s v="2 - Poder Ejecutivo"/>
    <s v="0206 - MINISTERIO DE EDUCACIÓN"/>
    <s v="0001 - MINISTERIO DE EDUCACION"/>
    <s v="3 - PROTECCIÓN DEL MEDIO AMBIENTE"/>
    <s v="3.3 - Cambio Climático"/>
    <s v="3.3.03 - Conocimiento del riesgo de desastres climáticos"/>
    <s v="2.6 - BIENES MUEBLES, INMUEBLES E INTANGIBLES"/>
    <s v="2.6.1 - MOBILIARIO Y EQUIPO"/>
    <s v="N"/>
    <s v="00 - N/A"/>
    <s v="10 - FONDO GENERAL"/>
    <s v="99 - MULTIPROVINCIAL"/>
    <s v="(blank)"/>
    <n v="904500"/>
    <n v="0"/>
  </r>
  <r>
    <s v="2026"/>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99 - MULTIPROVINCIAL"/>
    <s v="(blank)"/>
    <n v="186162195"/>
    <n v="0"/>
  </r>
  <r>
    <s v="2026"/>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99 - MULTIPROVINCIAL"/>
    <s v="(blank)"/>
    <n v="73325200"/>
    <n v="28304169.189999998"/>
  </r>
  <r>
    <s v="2026"/>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99 - MULTIPROVINCIAL"/>
    <s v="(blank)"/>
    <n v="1581449"/>
    <n v="0"/>
  </r>
  <r>
    <s v="2026"/>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99 - MULTIPROVINCIAL"/>
    <s v="(blank)"/>
    <n v="93587000"/>
    <n v="0"/>
  </r>
  <r>
    <s v="2026"/>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99 - MULTIPROVINCIAL"/>
    <s v="(blank)"/>
    <n v="76683276"/>
    <n v="25139801.719999999"/>
  </r>
  <r>
    <s v="2026"/>
    <x v="0"/>
    <x v="0"/>
    <x v="1"/>
    <x v="7"/>
    <s v="2 - Poder Ejecutivo"/>
    <s v="0206 - MINISTERIO DE EDUCACIÓN"/>
    <s v="0001 - MINISTERIO DE EDUCACION"/>
    <s v="4 - SERVICIOS SOCIALES"/>
    <s v="4.4 - Educación"/>
    <s v="4.4.02 - Educación primaria"/>
    <s v="2.6 - BIENES MUEBLES, INMUEBLES E INTANGIBLES"/>
    <s v="2.6.3 - EQUIPO E INSTRUMENTAL, CIENTÍFICO Y LABORATORIO"/>
    <s v="N"/>
    <s v="00 - N/A"/>
    <s v="10 - FONDO GENERAL"/>
    <s v="99 - MULTIPROVINCIAL"/>
    <s v="(blank)"/>
    <n v="0"/>
    <n v="0"/>
  </r>
  <r>
    <s v="2026"/>
    <x v="0"/>
    <x v="0"/>
    <x v="1"/>
    <x v="7"/>
    <s v="2 - Poder Ejecutivo"/>
    <s v="0206 - MINISTERIO DE EDUCACIÓN"/>
    <s v="0001 - MINISTERIO DE EDUCACION"/>
    <s v="4 - SERVICIOS SOCIALES"/>
    <s v="4.4 - Educación"/>
    <s v="4.4.02 - Educación primaria"/>
    <s v="2.6 - BIENES MUEBLES, INMUEBLES E INTANGIBLES"/>
    <s v="2.6.5 - MAQUINARIA, OTROS EQUIPOS Y HERRAMIENTAS"/>
    <s v="N"/>
    <s v="00 - N/A"/>
    <s v="10 - FONDO GENERAL"/>
    <s v="99 - MULTIPROVINCIAL"/>
    <s v="(blank)"/>
    <n v="0"/>
    <n v="0"/>
  </r>
  <r>
    <s v="2026"/>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99 - MULTIPROVINCIAL"/>
    <s v="(blank)"/>
    <n v="100444"/>
    <n v="0"/>
  </r>
  <r>
    <s v="2026"/>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99 - MULTIPROVINCIAL"/>
    <s v="(blank)"/>
    <n v="20603500"/>
    <n v="33327.58"/>
  </r>
  <r>
    <s v="2026"/>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99 - MULTIPROVINCIAL"/>
    <s v="(blank)"/>
    <n v="55159500"/>
    <n v="25733454.380000003"/>
  </r>
  <r>
    <s v="2026"/>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99 - MULTIPROVINCIAL"/>
    <s v="(blank)"/>
    <n v="0"/>
    <n v="702259.54"/>
  </r>
  <r>
    <s v="2026"/>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99 - MULTIPROVINCIAL"/>
    <s v="(blank)"/>
    <n v="0"/>
    <n v="113146.84999999999"/>
  </r>
  <r>
    <s v="2026"/>
    <x v="0"/>
    <x v="0"/>
    <x v="1"/>
    <x v="7"/>
    <s v="2 - Poder Ejecutivo"/>
    <s v="0206 - MINISTERIO DE EDUCACIÓN"/>
    <s v="0001 - MINISTERIO DE EDUCACION"/>
    <s v="4 - SERVICIOS SOCIALES"/>
    <s v="4.4 - Educación"/>
    <s v="4.4.03 - Educación secundaria"/>
    <s v="2.6 - BIENES MUEBLES, INMUEBLES E INTANGIBLES"/>
    <s v="2.6.6 - EQUIPOS DE DEFENSA Y SEGURIDAD"/>
    <s v="N"/>
    <s v="00 - N/A"/>
    <s v="10 - FONDO GENERAL"/>
    <s v="99 - MULTIPROVINCIAL"/>
    <s v="(blank)"/>
    <n v="3375590"/>
    <n v="0"/>
  </r>
  <r>
    <s v="2026"/>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99 - MULTIPROVINCIAL"/>
    <s v="(blank)"/>
    <n v="1986600"/>
    <n v="0"/>
  </r>
  <r>
    <s v="2026"/>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99 - MULTIPROVINCIAL"/>
    <s v="(blank)"/>
    <n v="11241525"/>
    <n v="0"/>
  </r>
  <r>
    <s v="2026"/>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99 - MULTIPROVINCIAL"/>
    <s v="(blank)"/>
    <n v="2500000"/>
    <n v="0"/>
  </r>
  <r>
    <s v="2026"/>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99 - MULTIPROVINCIAL"/>
    <s v="(blank)"/>
    <n v="6000000"/>
    <n v="0"/>
  </r>
  <r>
    <s v="2026"/>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99 - MULTIPROVINCIAL"/>
    <s v="(blank)"/>
    <n v="1700610"/>
    <n v="0"/>
  </r>
  <r>
    <s v="2026"/>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99 - MULTIPROVINCIAL"/>
    <s v="(blank)"/>
    <n v="150000"/>
    <n v="0"/>
  </r>
  <r>
    <s v="2026"/>
    <x v="0"/>
    <x v="0"/>
    <x v="1"/>
    <x v="7"/>
    <s v="2 - Poder Ejecutivo"/>
    <s v="0206 - MINISTERIO DE EDUCACIÓN"/>
    <s v="0001 - MINISTERIO DE EDUCACION"/>
    <s v="4 - SERVICIOS SOCIALES"/>
    <s v="4.4 - Educación"/>
    <s v="4.4.06 - Educación técnica"/>
    <s v="2.6 - BIENES MUEBLES, INMUEBLES E INTANGIBLES"/>
    <s v="2.6.4 - VEHÍCULOS Y EQUIPO DE TRANSPORTE, TRACCIÓN Y ELEVACIÓN"/>
    <s v="N"/>
    <s v="00 - N/A"/>
    <s v="10 - FONDO GENERAL"/>
    <s v="99 - MULTIPROVINCIAL"/>
    <s v="(blank)"/>
    <n v="7001820"/>
    <n v="0"/>
  </r>
  <r>
    <s v="2026"/>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99 - MULTIPROVINCIAL"/>
    <s v="(blank)"/>
    <n v="289488861"/>
    <n v="0"/>
  </r>
  <r>
    <s v="2026"/>
    <x v="0"/>
    <x v="0"/>
    <x v="1"/>
    <x v="7"/>
    <s v="2 - Poder Ejecutivo"/>
    <s v="0206 - MINISTERIO DE EDUCACIÓN"/>
    <s v="0001 - MINISTERIO DE EDUCACION"/>
    <s v="4 - SERVICIOS SOCIALES"/>
    <s v="4.4 - Educación"/>
    <s v="4.4.06 - Educación técnica"/>
    <s v="2.6 - BIENES MUEBLES, INMUEBLES E INTANGIBLES"/>
    <s v="2.6.6 - EQUIPOS DE DEFENSA Y SEGURIDAD"/>
    <s v="N"/>
    <s v="00 - N/A"/>
    <s v="10 - FONDO GENERAL"/>
    <s v="99 - MULTIPROVINCIAL"/>
    <s v="(blank)"/>
    <n v="80000"/>
    <n v="0"/>
  </r>
  <r>
    <s v="2026"/>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99 - MULTIPROVINCIAL"/>
    <s v="(blank)"/>
    <n v="413710167"/>
    <n v="0"/>
  </r>
  <r>
    <s v="2026"/>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99 - MULTIPROVINCIAL"/>
    <s v="(blank)"/>
    <n v="20967452"/>
    <n v="7434"/>
  </r>
  <r>
    <s v="2026"/>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99 - MULTIPROVINCIAL"/>
    <s v="(blank)"/>
    <n v="52695750"/>
    <n v="0"/>
  </r>
  <r>
    <s v="2026"/>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99 - MULTIPROVINCIAL"/>
    <s v="(blank)"/>
    <n v="322000"/>
    <n v="0"/>
  </r>
  <r>
    <s v="2026"/>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99 - MULTIPROVINCIAL"/>
    <s v="(blank)"/>
    <n v="17500000"/>
    <n v="0"/>
  </r>
  <r>
    <s v="2026"/>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99 - MULTIPROVINCIAL"/>
    <s v="(blank)"/>
    <n v="23719006"/>
    <n v="0"/>
  </r>
  <r>
    <s v="2026"/>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99 - MULTIPROVINCIAL"/>
    <s v="(blank)"/>
    <n v="1500000"/>
    <n v="0"/>
  </r>
  <r>
    <s v="2026"/>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99 - MULTIPROVINCIAL"/>
    <s v="(blank)"/>
    <n v="0"/>
    <n v="0"/>
  </r>
  <r>
    <s v="2026"/>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99 - MULTIPROVINCIAL"/>
    <s v="(blank)"/>
    <n v="2112960"/>
    <n v="0"/>
  </r>
  <r>
    <s v="2026"/>
    <x v="0"/>
    <x v="0"/>
    <x v="1"/>
    <x v="7"/>
    <s v="2 - Poder Ejecutivo"/>
    <s v="0206 - MINISTERIO DE EDUCACIÓN"/>
    <s v="0001 - MINISTERIO DE EDUCACION"/>
    <s v="4 - SERVICIOS SOCIALES"/>
    <s v="4.4 - Educación"/>
    <s v="4.4.09 - Enseñanza no atribuible a ningún nivel"/>
    <s v="2.6 - BIENES MUEBLES, INMUEBLES E INTANGIBLES"/>
    <s v="2.6.2 - MOBILIARIO Y EQUIPO DE AUDIO, AUDIOVISUAL, RECREATIVO Y EDUCACIONAL"/>
    <s v="N"/>
    <s v="00 - N/A"/>
    <s v="10 - FONDO GENERAL"/>
    <s v="99 - MULTIPROVINCIAL"/>
    <s v="(blank)"/>
    <n v="33000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99 - MULTIPROVINCIAL"/>
    <s v="(blank)"/>
    <n v="443242300"/>
    <n v="1734582.58"/>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S"/>
    <s v="11 - REHABILITACIÓN DEL EDIFICIO DE OFICINAS INSTITUCIONALES DEL MINISTERIO DE EDUCACIÓN (MINERD), SECTOR GAZCUE, DISTRITO NACIONAL."/>
    <s v="10 - FONDO GENERAL"/>
    <s v="01 - DISTRITO NACIONAL"/>
    <n v="17225"/>
    <n v="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blank)"/>
    <n v="61267934"/>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99 - MULTIPROVINCIAL"/>
    <s v="(blank)"/>
    <n v="2193504"/>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blank)"/>
    <n v="129169108"/>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99 - MULTIPROVINCIAL"/>
    <s v="(blank)"/>
    <n v="1391449792"/>
    <n v="278810.56"/>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50 - CRÉDITO INTERNO"/>
    <s v="99 - MULTIPROVINCIAL"/>
    <s v="(blank)"/>
    <n v="2899971127"/>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60 - CREDITO EXTERNO"/>
    <s v="99 - MULTIPROVINCIAL"/>
    <s v="(blank)"/>
    <n v="421177350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99 - MULTIPROVINCIAL"/>
    <s v="(blank)"/>
    <n v="15808658"/>
    <n v="192974.25"/>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99 - MULTIPROVINCIAL"/>
    <s v="(blank)"/>
    <n v="71203568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blank)"/>
    <n v="0"/>
    <n v="702102.61"/>
  </r>
  <r>
    <s v="2026"/>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99 - MULTIPROVINCIAL"/>
    <s v="(blank)"/>
    <n v="6750000000"/>
    <n v="0"/>
  </r>
  <r>
    <s v="2026"/>
    <x v="0"/>
    <x v="0"/>
    <x v="1"/>
    <x v="7"/>
    <s v="2 - Poder Ejecutivo"/>
    <s v="0206 - MINISTERIO DE EDUCACIÓN"/>
    <s v="0001 - MINISTERIO DE EDUCACION"/>
    <s v="4 - SERVICIOS SOCIALES"/>
    <s v="4.4 - Educación"/>
    <s v="4.4.99 - Planificación, gestión y supervisión de la educación"/>
    <s v="2.7 - OBRAS"/>
    <s v="2.7.1 - OBRAS EN EDIFICACIONES"/>
    <s v="S"/>
    <s v="11 - REHABILITACIÓN DEL EDIFICIO DE OFICINAS INSTITUCIONALES DEL MINISTERIO DE EDUCACIÓN (MINERD), SECTOR GAZCUE, DISTRITO NACIONAL."/>
    <s v="10 - FONDO GENERAL"/>
    <s v="01 - DISTRITO NACIONAL"/>
    <n v="17225"/>
    <n v="0"/>
    <n v="0"/>
  </r>
  <r>
    <s v="2026"/>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99 - MULTIPROVINCIAL"/>
    <s v="(blank)"/>
    <n v="102000"/>
    <n v="0"/>
  </r>
  <r>
    <s v="2026"/>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99 - MULTIPROVINCIAL"/>
    <s v="(blank)"/>
    <n v="3600000"/>
    <n v="0"/>
  </r>
  <r>
    <s v="2026"/>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99 - MULTIPROVINCIAL"/>
    <s v="(blank)"/>
    <n v="83136678"/>
    <n v="0"/>
  </r>
  <r>
    <s v="2026"/>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99 - MULTIPROVINCIAL"/>
    <s v="(blank)"/>
    <n v="5816000"/>
    <n v="0"/>
  </r>
  <r>
    <s v="2026"/>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99 - MULTIPROVINCIAL"/>
    <s v="(blank)"/>
    <n v="720000"/>
    <n v="453066.25"/>
  </r>
  <r>
    <s v="2026"/>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99 - MULTIPROVINCIAL"/>
    <s v="(blank)"/>
    <n v="2051205"/>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99 - MULTIPROVINCIAL"/>
    <s v="(blank)"/>
    <n v="62348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2 - MOBILIARIO Y EQUIPO DE AUDIO, AUDIOVISUAL, RECREATIVO Y EDUCACIONAL"/>
    <s v="N"/>
    <s v="00 - N/A"/>
    <s v="20 - FONDOS CON DESTINO ESPECÍFICO"/>
    <s v="99 - MULTIPROVINCIAL"/>
    <s v="(blank)"/>
    <n v="8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blank)"/>
    <n v="1600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4 - VEHÍCULOS Y EQUIPO DE TRANSPORTE, TRACCIÓN Y ELEVACIÓN"/>
    <s v="N"/>
    <s v="00 - N/A"/>
    <s v="20 - FONDOS CON DESTINO ESPECÍFICO"/>
    <s v="99 - MULTIPROVINCIAL"/>
    <s v="(blank)"/>
    <n v="108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99 - MULTIPROVINCIAL"/>
    <s v="(blank)"/>
    <n v="12402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6 - EQUIPOS DE DEFENSA Y SEGURIDAD"/>
    <s v="N"/>
    <s v="00 - N/A"/>
    <s v="20 - FONDOS CON DESTINO ESPECÍFICO"/>
    <s v="99 - MULTIPROVINCIAL"/>
    <s v="(blank)"/>
    <n v="62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20 - FONDOS CON DESTINO ESPECÍFICO"/>
    <s v="99 - MULTIPROVINCIAL"/>
    <s v="(blank)"/>
    <n v="4320"/>
    <n v="0"/>
  </r>
  <r>
    <s v="2026"/>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10 - FONDO GENERAL"/>
    <s v="99 - MULTIPROVINCIAL"/>
    <s v="(blank)"/>
    <n v="5000000"/>
    <n v="0"/>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1 - MOBILIARIO Y EQUIPO"/>
    <s v="N"/>
    <s v="00 - N/A"/>
    <s v="10 - FONDO GENERAL"/>
    <s v="99 - MULTIPROVINCIAL"/>
    <s v="(blank)"/>
    <n v="1100000"/>
    <n v="0"/>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3 - EQUIPO E INSTRUMENTAL, CIENTÍFICO Y LABORATORIO"/>
    <s v="N"/>
    <s v="00 - N/A"/>
    <s v="10 - FONDO GENERAL"/>
    <s v="99 - MULTIPROVINCIAL"/>
    <s v="(blank)"/>
    <n v="800000"/>
    <n v="0"/>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3 - EQUIPO E INSTRUMENTAL, CIENTÍFICO Y LABORATORIO"/>
    <s v="N"/>
    <s v="00 - N/A"/>
    <s v="20 - FONDOS CON DESTINO ESPECÍFICO"/>
    <s v="99 - MULTIPROVINCIAL"/>
    <s v="(blank)"/>
    <n v="326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99 - MULTIPROVINCIAL"/>
    <s v="(blank)"/>
    <n v="12422000"/>
    <n v="224570.52000000002"/>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99 - MULTIPROVINCIAL"/>
    <s v="(blank)"/>
    <n v="17955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4 - VEHÍCULOS Y EQUIPO DE TRANSPORTE, TRACCIÓN Y ELEVACIÓN"/>
    <s v="N"/>
    <s v="00 - N/A"/>
    <s v="10 - FONDO GENERAL"/>
    <s v="99 - MULTIPROVINCIAL"/>
    <s v="(blank)"/>
    <n v="100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99 - MULTIPROVINCIAL"/>
    <s v="(blank)"/>
    <n v="639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99 - MULTIPROVINCIAL"/>
    <s v="(blank)"/>
    <n v="40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99 - MULTIPROVINCIAL"/>
    <s v="(blank)"/>
    <n v="37746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99 - MULTIPROVINCIAL"/>
    <s v="(blank)"/>
    <n v="16478465"/>
    <n v="6798369.3499999996"/>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99 - MULTIPROVINCIAL"/>
    <s v="(blank)"/>
    <n v="20289508"/>
    <n v="241420.04"/>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blank)"/>
    <n v="12500"/>
    <n v="20704.990000000002"/>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99 - MULTIPROVINCIAL"/>
    <s v="(blank)"/>
    <n v="527640"/>
    <n v="0"/>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blank)"/>
    <n v="0"/>
    <n v="0"/>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99 - MULTIPROVINCIAL"/>
    <s v="(blank)"/>
    <n v="1848040"/>
    <n v="584159.93999999994"/>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99 - MULTIPROVINCIAL"/>
    <s v="(blank)"/>
    <n v="676000"/>
    <n v="0"/>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blank)"/>
    <n v="50000000"/>
    <n v="0"/>
  </r>
  <r>
    <s v="2026"/>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5 - MAQUINARIA, OTROS EQUIPOS Y HERRAMIENTAS"/>
    <s v="N"/>
    <s v="00 - N/A"/>
    <s v="10 - FONDO GENERAL"/>
    <s v="99 - MULTIPROVINCIAL"/>
    <s v="(blank)"/>
    <n v="480000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99 - MULTIPROVINCIAL"/>
    <s v="(blank)"/>
    <n v="94127876"/>
    <n v="2600143.83"/>
  </r>
  <r>
    <s v="2026"/>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99 - MULTIPROVINCIAL"/>
    <s v="(blank)"/>
    <n v="9223948"/>
    <n v="252921.25"/>
  </r>
  <r>
    <s v="2026"/>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99 - MULTIPROVINCIAL"/>
    <s v="(blank)"/>
    <n v="62369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99 - MULTIPROVINCIAL"/>
    <s v="(blank)"/>
    <n v="1478284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99 - MULTIPROVINCIAL"/>
    <s v="(blank)"/>
    <n v="4776250"/>
    <n v="1728034.09"/>
  </r>
  <r>
    <s v="2026"/>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99 - MULTIPROVINCIAL"/>
    <s v="(blank)"/>
    <n v="25000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99 - MULTIPROVINCIAL"/>
    <s v="(blank)"/>
    <n v="5156590"/>
    <n v="0"/>
  </r>
  <r>
    <s v="2026"/>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99 - MULTIPROVINCIAL"/>
    <s v="(blank)"/>
    <n v="50000000"/>
    <n v="4369964.37"/>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99 - MULTIPROVINCIAL"/>
    <s v="(blank)"/>
    <n v="30289822"/>
    <n v="2535466.7599999998"/>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99 - MULTIPROVINCIAL"/>
    <s v="(blank)"/>
    <n v="98784"/>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99 - MULTIPROVINCIAL"/>
    <s v="(blank)"/>
    <n v="18718594"/>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99 - MULTIPROVINCIAL"/>
    <s v="(blank)"/>
    <n v="3675000"/>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5 - MAQUINARIA, OTROS EQUIPOS Y HERRAMIENTAS"/>
    <s v="N"/>
    <s v="00 - N/A"/>
    <s v="10 - FONDO GENERAL"/>
    <s v="99 - MULTIPROVINCIAL"/>
    <s v="(blank)"/>
    <n v="6593832"/>
    <n v="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99 - MULTIPROVINCIAL"/>
    <s v="(blank)"/>
    <n v="108523491"/>
    <n v="4856740.45"/>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blank)"/>
    <n v="10565425"/>
    <n v="174999.99"/>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99 - MULTIPROVINCIAL"/>
    <s v="(blank)"/>
    <n v="17411484"/>
    <n v="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blank)"/>
    <n v="66340610"/>
    <n v="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99 - MULTIPROVINCIAL"/>
    <s v="(blank)"/>
    <n v="79964176"/>
    <n v="130138.47"/>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99 - MULTIPROVINCIAL"/>
    <s v="(blank)"/>
    <n v="3885000"/>
    <n v="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99 - MULTIPROVINCIAL"/>
    <s v="(blank)"/>
    <n v="3180000"/>
    <n v="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99 - MULTIPROVINCIAL"/>
    <s v="(blank)"/>
    <n v="6550000"/>
    <n v="1625587.82"/>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blank)"/>
    <n v="350000"/>
    <n v="61949.979999999996"/>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99 - MULTIPROVINCIAL"/>
    <s v="(blank)"/>
    <n v="4000000"/>
    <n v="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99 - MULTIPROVINCIAL"/>
    <s v="(blank)"/>
    <n v="3550000"/>
    <n v="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99 - MULTIPROVINCIAL"/>
    <s v="(blank)"/>
    <n v="2950000"/>
    <n v="407108.97"/>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99 - MULTIPROVINCIAL"/>
    <s v="(blank)"/>
    <n v="11361538"/>
    <n v="4028.52"/>
  </r>
  <r>
    <s v="2026"/>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99 - MULTIPROVINCIAL"/>
    <s v="(blank)"/>
    <n v="113523252"/>
    <n v="4362638.71"/>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s v="18 - PUERTO PLATA"/>
    <n v="15883"/>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s v="18 - PUERTO PLATA"/>
    <n v="15884"/>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ERVIDO CREALES, MUNICIPIO VILLA HERMOSA, PROVINCIA LA ROMANA."/>
    <s v="10 - FONDO GENERAL"/>
    <s v="12 - LA ROMANA"/>
    <n v="1522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ISABEL MARÍA CORONA, MUNICIPIO MOCA, PROVINCIA ESPAILLAT."/>
    <s v="10 - FONDO GENERAL"/>
    <s v="09 - ESPAILLAT"/>
    <n v="15639"/>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ELICIA ESPINO BURGOS, MUNICIPIO MICHES, PROVINCIA EL SEIBO."/>
    <s v="10 - FONDO GENERAL"/>
    <s v="08 - EL SEIBO"/>
    <n v="1523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SCUELA COMUNITARIA PARROQUIAL SANTA CLARA DE ASÍS, MUNICIPIO SAN PEDRO DE MACORÍS, PROVINCIA SAN PEDRO DE MACORÍS."/>
    <s v="10 - FONDO GENERAL"/>
    <s v="23 - SAN PEDRO DE MACORIS"/>
    <n v="15565"/>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BOMBA , MUNICIPIO SANTO DOMINGO NORTE, PROVINCIA SANTO DOMINGO."/>
    <s v="10 - FONDO GENERAL"/>
    <s v="32 - SANTO DOMINGO"/>
    <n v="15839"/>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s v="24 - SANCHEZ RAMIREZ"/>
    <n v="15978"/>
    <n v="215336"/>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s v="22 - SAN JUAN"/>
    <n v="15425"/>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SUDADERO, MUNICIPIO HATO MAYOR, PROVINCIA HATO MAYOR."/>
    <s v="10 - FONDO GENERAL"/>
    <s v="30 - HATO MAYOR"/>
    <n v="15587"/>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MARÍA ALTAGRACIA PAULA, MUNICIPIO SAN FRANCISCO DE MACORÍS, PROVINCIA DUARTE."/>
    <s v="10 - FONDO GENERAL"/>
    <s v="06 - DUARTE"/>
    <n v="15677"/>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s v="25 - SANTIAGO"/>
    <n v="15718"/>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s v="06 - DUARTE"/>
    <n v="1568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s v="25 - SANTIAGO"/>
    <n v="15722"/>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s v="23 - SAN PEDRO DE MACORIS"/>
    <n v="15598"/>
    <n v="1292008"/>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s v="10 - INDEPENDENCIA"/>
    <n v="16065"/>
    <n v="1292008"/>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VIRGEN DE LA CARIDAD DEL COBRE, MUNICIPIO QUISQUEYA, PROVINCIA SAN PEDRO DE MACORÍS."/>
    <s v="10 - FONDO GENERAL"/>
    <s v="23 - SAN PEDRO DE MACORIS"/>
    <n v="15600"/>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s v="32 - SANTO DOMINGO"/>
    <n v="15863"/>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s v="06 - DUARTE"/>
    <n v="1569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s v="32 - SANTO DOMINGO"/>
    <n v="15864"/>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s v="21 - SAN CRISTOBAL"/>
    <n v="15527"/>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CONSTRUCCIÓN PLANTEL EDUCATIVO ANA PATRIA MARTÍNEZ, MUNICIPIO COMENDADOR, PROVINCIA ELÍAS PIÑA"/>
    <s v="10 - FONDO GENERAL"/>
    <s v="07 - ELIAS PINA"/>
    <n v="16805"/>
    <n v="3606620"/>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s v="29 - MONTE PLATA"/>
    <n v="1603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s v="25 - SANTIAGO"/>
    <n v="15764"/>
    <n v="344536"/>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s v="18 - PUERTO PLATA"/>
    <n v="15882"/>
    <n v="43066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s v="32 - SANTO DOMINGO"/>
    <n v="15972"/>
    <n v="931214"/>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s v="03 - BAHORUCO"/>
    <n v="15158"/>
    <n v="1157222"/>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s v="15 - MONTE CRISTI"/>
    <n v="15270"/>
    <n v="3797361"/>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s v="19 - HERMANAS MIRABAL"/>
    <n v="15194"/>
    <n v="275881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s v="11 - LA ALTAGRACIA"/>
    <n v="15203"/>
    <n v="159852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s v="18 - PUERTO PLATA"/>
    <n v="15883"/>
    <n v="1115560"/>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s v="17 - PERAVIA"/>
    <n v="15174"/>
    <n v="1639531"/>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AURA ESTELA NÚÑEZ, MUNICIPIO MOCA, PROVINCIA ESPAILLAT."/>
    <s v="10 - FONDO GENERAL"/>
    <s v="09 - ESPAILLAT"/>
    <n v="15186"/>
    <n v="8772492"/>
    <n v="5910553.7300000004"/>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s v="32 - SANTO DOMINGO"/>
    <n v="15253"/>
    <n v="2115360"/>
    <n v="1944711.39"/>
  </r>
  <r>
    <s v="2026"/>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s v="05 - DAJABON"/>
    <n v="13043"/>
    <n v="121459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DRÉS TOLENTINO TOLENTINO, MUNICIPIO COMENDADOR, PROVINCIA ELÍAS PIÑA."/>
    <s v="10 - FONDO GENERAL"/>
    <s v="07 - ELIAS PINA"/>
    <n v="15150"/>
    <n v="5765056"/>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s v="19 - HERMANAS MIRABAL"/>
    <n v="15195"/>
    <n v="114880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s v="17 - PERAVIA"/>
    <n v="15175"/>
    <n v="6002428"/>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s v="32 - SANTO DOMINGO"/>
    <n v="15254"/>
    <n v="1895778"/>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GUINEOS, MUNICIPIO HIGÜEY, PROVINCIA LA ALTAGRACIA."/>
    <s v="10 - FONDO GENERAL"/>
    <s v="11 - LA ALTAGRACIA"/>
    <n v="15204"/>
    <n v="736699"/>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s v="13 - LA VEGA"/>
    <n v="15185"/>
    <n v="1198141"/>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s v="18 - PUERTO PLATA"/>
    <n v="15884"/>
    <n v="172502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s v="32 - SANTO DOMINGO"/>
    <n v="15973"/>
    <n v="4613649"/>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ILVESTRE ANTONIO GUZMÁN FERNÁNDEZ, MUNICIPIO GASPAR HERNÁNDEZ, PROVINCIA ESPAILLAT."/>
    <s v="10 - FONDO GENERAL"/>
    <s v="09 - ESPAILLAT"/>
    <n v="15187"/>
    <n v="1712376"/>
    <n v="909769.28"/>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s v="03 - BAHORUCO"/>
    <n v="15160"/>
    <n v="1157222"/>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CAMILA HENRÍQUEZ - FE Y ALEGRÍA, MUNICIPIO LOS ALCARRIZOS, PROVINCIA SANTO DOMINGO."/>
    <s v="10 - FONDO GENERAL"/>
    <s v="32 - SANTO DOMINGO"/>
    <n v="15255"/>
    <n v="1895778"/>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s v="13 - LA VEGA"/>
    <n v="15607"/>
    <n v="1665504"/>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s v="29 - MONTE PLATA"/>
    <n v="15235"/>
    <n v="1140378"/>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s v="22 - SAN JUAN"/>
    <n v="15151"/>
    <n v="2982396"/>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s v="11 - LA ALTAGRACIA"/>
    <n v="15205"/>
    <n v="1073335"/>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s v="17 - PERAVIA"/>
    <n v="15176"/>
    <n v="2758819"/>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ANGUSTIA PÉREZ ROSARIO, MUNICIPIO MOCA, PROVINCIA ESPAILLAT."/>
    <s v="10 - FONDO GENERAL"/>
    <s v="09 - ESPAILLAT"/>
    <n v="15188"/>
    <n v="8197657"/>
    <n v="1369518.75"/>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s v="18 - PUERTO PLATA"/>
    <n v="15885"/>
    <n v="1533724"/>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OSÉ RAMÓN LIRIANO TEJADA, MUNICIPIO SALCEDO, PROVINCIA HERMANAS MIRABAL."/>
    <s v="10 - FONDO GENERAL"/>
    <s v="19 - HERMANAS MIRABAL"/>
    <n v="15196"/>
    <n v="1812675"/>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s v="15 - MONTE CRISTI"/>
    <n v="15272"/>
    <n v="10018924"/>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s v="03 - BAHORUCO"/>
    <n v="15161"/>
    <n v="1226851"/>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s v="17 - PERAVIA"/>
    <n v="15177"/>
    <n v="4433239"/>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L GUANITO, MUNICIPIO HIGÜEY, PROVINCIA LA ALTAGRACIA."/>
    <s v="10 - FONDO GENERAL"/>
    <s v="11 - LA ALTAGRACIA"/>
    <n v="15206"/>
    <n v="278808"/>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s v="19 - HERMANAS MIRABAL"/>
    <n v="15197"/>
    <n v="1145591"/>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s v="18 - PUERTO PLATA"/>
    <n v="15886"/>
    <n v="1725020"/>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RAMÓN MARTÍNEZ, MUNICIPIO PERALVILLO, PROVINCIA MONTE PLATA."/>
    <s v="10 - FONDO GENERAL"/>
    <s v="29 - MONTE PLATA"/>
    <n v="15236"/>
    <n v="1398551"/>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s v="15 - MONTE CRISTI"/>
    <n v="15273"/>
    <n v="4114253"/>
    <n v="0"/>
  </r>
  <r>
    <s v="2026"/>
    <x v="0"/>
    <x v="0"/>
    <x v="1"/>
    <x v="7"/>
    <s v="2 - Poder Ejecutivo"/>
    <s v="0206 - MINISTERIO DE EDUCACIÓN"/>
    <s v="0012 - DIRECCION DE INFRAESTRUCTURA ESCOLAR"/>
    <s v="4 - SERVICIOS SOCIALES"/>
    <s v="4.4 - Educación"/>
    <s v="4.4.01 - Educación inicial"/>
    <s v="2.7 - OBRAS"/>
    <s v="2.7.1 - OBRAS EN EDIFICACIONES"/>
    <s v="S"/>
    <s v="04 - CONSTRUCCIÓN DE 14 ESTANCIAS INFANTILES DE LA PROVINCIA DISTRITO NACIONAL"/>
    <s v="10 - FONDO GENERAL"/>
    <s v="01 - DISTRITO NACIONAL"/>
    <n v="13046"/>
    <n v="11961356"/>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MATOS LEDESMA, MUNICIPIO TAMAYO, PROVINCIA BAHORUCO."/>
    <s v="10 - FONDO GENERAL"/>
    <s v="03 - BAHORUCO"/>
    <n v="15162"/>
    <n v="3507580"/>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s v="09 - ESPAILLAT"/>
    <n v="15190"/>
    <n v="2940444"/>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EL RANCHITO, MUNICIPIO VILLA TAPIA, PROVINCIA HERMANAS MIRABAL."/>
    <s v="10 - FONDO GENERAL"/>
    <s v="19 - HERMANAS MIRABAL"/>
    <n v="15198"/>
    <n v="1488375"/>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s v="17 - PERAVIA"/>
    <n v="15178"/>
    <n v="1835000"/>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s v="32 - SANTO DOMINGO"/>
    <n v="15257"/>
    <n v="1895778"/>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s v="15 - MONTE CRISTI"/>
    <n v="15274"/>
    <n v="1651551"/>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PROF. CÁNDIDO ELIGIO GUERRERO CEDANO - SAN PEDRO, MUNICIPIO HIGÜEY, PROVINCIA LA ALTAGRACIA."/>
    <s v="10 - FONDO GENERAL"/>
    <s v="11 - LA ALTAGRACIA"/>
    <n v="15207"/>
    <n v="1645541"/>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s v="22 - SAN JUAN"/>
    <n v="15153"/>
    <n v="1542689"/>
    <n v="5057786.1500000004"/>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s v="18 - PUERTO PLATA"/>
    <n v="15887"/>
    <n v="6169115"/>
    <n v="0"/>
  </r>
  <r>
    <s v="2026"/>
    <x v="0"/>
    <x v="0"/>
    <x v="1"/>
    <x v="7"/>
    <s v="2 - Poder Ejecutivo"/>
    <s v="0206 - MINISTERIO DE EDUCACIÓN"/>
    <s v="0012 - DIRECCION DE INFRAESTRUCTURA ESCOLAR"/>
    <s v="4 - SERVICIOS SOCIALES"/>
    <s v="4.4 - Educación"/>
    <s v="4.4.01 - Educación inicial"/>
    <s v="2.7 - OBRAS"/>
    <s v="2.7.1 - OBRAS EN EDIFICACIONES"/>
    <s v="S"/>
    <s v="05 - CONSTRUCCIÓN DE 4 ESTANCIAS INFANTILES EN LA PROVINCIA DUARTE"/>
    <s v="10 - FONDO GENERAL"/>
    <s v="06 - DUARTE"/>
    <n v="13047"/>
    <n v="2725489"/>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s v="22 - SAN JUAN"/>
    <n v="15154"/>
    <n v="8227707"/>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s v="13 - LA VEGA"/>
    <n v="15610"/>
    <n v="1544123"/>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s v="09 - ESPAILLAT"/>
    <n v="15191"/>
    <n v="1148800"/>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s v="06 - DUARTE"/>
    <n v="15199"/>
    <n v="1931173"/>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s v="03 - BAHORUCO"/>
    <n v="15163"/>
    <n v="8222423"/>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s v="15 - MONTE CRISTI"/>
    <n v="15275"/>
    <n v="1157222"/>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s v="18 - PUERTO PLATA"/>
    <n v="15888"/>
    <n v="1757168"/>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SOCORRO SÁNCHEZ, MUNICIPIO LOS ALCARRIZOS, PROVINCIA SANTO DOMINGO."/>
    <s v="10 - FONDO GENERAL"/>
    <s v="32 - SANTO DOMINGO"/>
    <n v="15258"/>
    <n v="1895778"/>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s v="17 - PERAVIA"/>
    <n v="15180"/>
    <n v="1856241"/>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s v="06 - DUARTE"/>
    <n v="15201"/>
    <n v="5744000"/>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MÉRICO LUGO, MUNICIPIO SABANA GRANDE DE BOYÁ, PROVINCIA MONTE PLATA."/>
    <s v="10 - FONDO GENERAL"/>
    <s v="29 - MONTE PLATA"/>
    <n v="15239"/>
    <n v="1605091"/>
    <n v="4396599.92"/>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s v="18 - PUERTO PLATA"/>
    <n v="15889"/>
    <n v="4171157"/>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s v="22 - SAN JUAN"/>
    <n v="15155"/>
    <n v="5070433"/>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s v="15 - MONTE CRISTI"/>
    <n v="15276"/>
    <n v="4123809"/>
    <n v="1943462.61"/>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s v="11 - LA ALTAGRACIA"/>
    <n v="15209"/>
    <n v="1873679"/>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s v="13 - LA VEGA"/>
    <n v="15611"/>
    <n v="1610100"/>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s v="10 - INDEPENDENCIA"/>
    <n v="15164"/>
    <n v="1605717"/>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YOJANY DE LA CRUZ SANTANA, MUNICIPIO JAMAO AL NORTE, PROVINCIA ESPAILLAT."/>
    <s v="10 - FONDO GENERAL"/>
    <s v="09 - ESPAILLAT"/>
    <n v="15192"/>
    <n v="1148800"/>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s v="17 - PERAVIA"/>
    <n v="15181"/>
    <n v="10922031"/>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s v="10 - INDEPENDENCIA"/>
    <n v="15165"/>
    <n v="5276700"/>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s v="11 - LA ALTAGRACIA"/>
    <n v="15210"/>
    <n v="1153011"/>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s v="13 - LA VEGA"/>
    <n v="15612"/>
    <n v="1357119"/>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s v="23 - SAN PEDRO DE MACORIS"/>
    <n v="15544"/>
    <n v="5188516"/>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s v="06 - DUARTE"/>
    <n v="15202"/>
    <n v="12640275"/>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ROF. ANA LUISA ANDÚJAR SOLANO -  FE Y ALEGRÍA, MUNICIPIO LOS ALCARRIZOS, PROVINCIA SANTO DOMINGO."/>
    <s v="10 - FONDO GENERAL"/>
    <s v="32 - SANTO DOMINGO"/>
    <n v="15260"/>
    <n v="1895778"/>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ALOMÉ UREÑA DE HENRÍQUEZ, MUNICIPIO JAMAO AL NORTE, PROVINCIA ESPAILLAT."/>
    <s v="10 - FONDO GENERAL"/>
    <s v="09 - ESPAILLAT"/>
    <n v="15193"/>
    <n v="2154855"/>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s v="18 - PUERTO PLATA"/>
    <n v="15890"/>
    <n v="416411"/>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s v="18 - PUERTO PLATA"/>
    <n v="15891"/>
    <n v="24642607"/>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s v="14 - MARIA TRINIDAD SANCHEZ"/>
    <n v="15283"/>
    <n v="1651551"/>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HERMANAS MIRABAL, MUNICIPIO HIGÜEY, PROVINCIA LA ALTAGRACIA."/>
    <s v="10 - FONDO GENERAL"/>
    <s v="11 - LA ALTAGRACIA"/>
    <n v="15212"/>
    <n v="145445"/>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s v="18 - PUERTO PLATA"/>
    <n v="15263"/>
    <n v="2514936"/>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LOS GUANDULES, MUNICIPIO SAN PEDRO DE MACORÍS, PROVINCIA SAN PEDRO DE MACORÍS."/>
    <s v="10 - FONDO GENERAL"/>
    <s v="23 - SAN PEDRO DE MACORIS"/>
    <n v="15545"/>
    <n v="6508435"/>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s v="13 - LA VEGA"/>
    <n v="15613"/>
    <n v="857855"/>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s v="17 - PERAVIA"/>
    <n v="15182"/>
    <n v="3326831"/>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s v="10 - INDEPENDENCIA"/>
    <n v="15166"/>
    <n v="1651551"/>
    <n v="0"/>
  </r>
  <r>
    <s v="2026"/>
    <x v="0"/>
    <x v="0"/>
    <x v="1"/>
    <x v="7"/>
    <s v="2 - Poder Ejecutivo"/>
    <s v="0206 - MINISTERIO DE EDUCACIÓN"/>
    <s v="0012 - DIRECCION DE INFRAESTRUCTURA ESCOLAR"/>
    <s v="4 - SERVICIOS SOCIALES"/>
    <s v="4.4 - Educación"/>
    <s v="4.4.01 - Educación inicial"/>
    <s v="2.7 - OBRAS"/>
    <s v="2.7.1 - OBRAS EN EDIFICACIONES"/>
    <s v="S"/>
    <s v="09 - CONSTRUCCIÓN DE 1 ESTANCIA INFANTIL EN LA PROVINCIA HERMANAS MIRABAL"/>
    <s v="10 - FONDO GENERAL"/>
    <s v="19 - HERMANAS MIRABAL"/>
    <n v="13051"/>
    <n v="100000"/>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s v="02 - AZUA"/>
    <n v="15168"/>
    <n v="3977039"/>
    <n v="1118434.6499999999"/>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s v="11 - LA ALTAGRACIA"/>
    <n v="15213"/>
    <n v="2933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CARLOS MELQUIADES PEGUERO SÁNCHEZ, MUNICIPIO HATO MAYOR, PROVINCIA HATO MAYOR."/>
    <s v="10 - FONDO GENERAL"/>
    <s v="30 - HATO MAYOR"/>
    <n v="15546"/>
    <n v="3304303"/>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s v="18 - PUERTO PLATA"/>
    <n v="15892"/>
    <n v="12700580"/>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s v="18 - PUERTO PLATA"/>
    <n v="15264"/>
    <n v="113087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s v="01 - DISTRITO NACIONAL"/>
    <n v="15262"/>
    <n v="1895778"/>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s v="13 - LA VEGA"/>
    <n v="15614"/>
    <n v="141811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s v="17 - PERAVIA"/>
    <n v="15183"/>
    <n v="9294308"/>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s v="14 - MARIA TRINIDAD SANCHEZ"/>
    <n v="15284"/>
    <n v="1620111"/>
    <n v="0"/>
  </r>
  <r>
    <s v="2026"/>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s v="12 - LA ROMANA"/>
    <n v="13052"/>
    <n v="6006277"/>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s v="16 - PEDERNALES"/>
    <n v="15240"/>
    <n v="1561024"/>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s v="05 - DAJABON"/>
    <n v="15280"/>
    <n v="3337895"/>
    <n v="2586995.63"/>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s v="13 - LA VEGA"/>
    <n v="15615"/>
    <n v="678615"/>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s v="14 - MARIA TRINIDAD SANCHEZ"/>
    <n v="15285"/>
    <n v="1157222"/>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s v="02 - AZUA"/>
    <n v="15442"/>
    <n v="12609788"/>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s v="02 - AZUA"/>
    <n v="15170"/>
    <n v="3052922"/>
    <n v="690674.89"/>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s v="32 - SANTO DOMINGO"/>
    <n v="15296"/>
    <n v="7016554"/>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MIR, MUNICIPIO HIGÜEY, PROVINCIA LA ALTAGRACIA."/>
    <s v="10 - FONDO GENERAL"/>
    <s v="11 - LA ALTAGRACIA"/>
    <n v="15214"/>
    <n v="3488681"/>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s v="18 - PUERTO PLATA"/>
    <n v="15893"/>
    <n v="1067759"/>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CARLOS, MUNICIPIO SABANA DE LA MAR, PROVINCIA HATO MAYOR."/>
    <s v="10 - FONDO GENERAL"/>
    <s v="30 - HATO MAYOR"/>
    <n v="15547"/>
    <n v="3350221"/>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s v="18 - PUERTO PLATA"/>
    <n v="15265"/>
    <n v="3044189"/>
    <n v="0"/>
  </r>
  <r>
    <s v="2026"/>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s v="11 - LA ALTAGRACIA"/>
    <n v="13074"/>
    <n v="4096176"/>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s v="11 - LA ALTAGRACIA"/>
    <n v="15215"/>
    <n v="1153011"/>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s v="13 - LA VEGA"/>
    <n v="15616"/>
    <n v="465812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s v="05 - DAJABON"/>
    <n v="15281"/>
    <n v="1200000"/>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s v="18 - PUERTO PLATA"/>
    <n v="15266"/>
    <n v="176566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LA LOMETA DE LAS GORDAS, MUNICIPIO NAGUA, PROVINCIA MARÍA TRINIDAD SÁNCHEZ."/>
    <s v="10 - FONDO GENERAL"/>
    <s v="14 - MARIA TRINIDAD SANCHEZ"/>
    <n v="15286"/>
    <n v="1514767"/>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s v="16 - PEDERNALES"/>
    <n v="15241"/>
    <n v="1157222"/>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s v="02 - AZUA"/>
    <n v="15171"/>
    <n v="423646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s v="32 - SANTO DOMINGO"/>
    <n v="15297"/>
    <n v="6777150"/>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TAGRACIA ENRIQUETA CASTRO DE BRITO, MUNICIPIO TÁBARA ARRIBA, PROVINCIA AZUA."/>
    <s v="10 - FONDO GENERAL"/>
    <s v="02 - AZUA"/>
    <n v="15443"/>
    <n v="252195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SOR LEONOR GIBB, MUNICIPIO CONSUELO, PROVINCIA SAN PEDRO DE MACORÍS."/>
    <s v="10 - FONDO GENERAL"/>
    <s v="23 - SAN PEDRO DE MACORIS"/>
    <n v="15548"/>
    <n v="5242460"/>
    <n v="0"/>
  </r>
  <r>
    <s v="2026"/>
    <x v="0"/>
    <x v="0"/>
    <x v="1"/>
    <x v="7"/>
    <s v="2 - Poder Ejecutivo"/>
    <s v="0206 - MINISTERIO DE EDUCACIÓN"/>
    <s v="0012 - DIRECCION DE INFRAESTRUCTURA ESCOLAR"/>
    <s v="4 - SERVICIOS SOCIALES"/>
    <s v="4.4 - Educación"/>
    <s v="4.4.01 - Educación inicial"/>
    <s v="2.7 - OBRAS"/>
    <s v="2.7.1 - OBRAS EN EDIFICACIONES"/>
    <s v="S"/>
    <s v="12 - CONSTRUCCIÓN DE 1 ESTANCIA INFANTIL EN LA PROVINCIA DE HATO MAYOR"/>
    <s v="10 - FONDO GENERAL"/>
    <s v="30 - HATO MAYOR"/>
    <n v="13053"/>
    <n v="2000000"/>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s v="02 - AZUA"/>
    <n v="15444"/>
    <n v="12609788"/>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s v="16 - PEDERNALES"/>
    <n v="15242"/>
    <n v="1651551"/>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s v="18 - PUERTO PLATA"/>
    <n v="15895"/>
    <n v="1657846"/>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s v="23 - SAN PEDRO DE MACORIS"/>
    <n v="15549"/>
    <n v="1112112"/>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s v="18 - PUERTO PLATA"/>
    <n v="15267"/>
    <n v="1254649"/>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s v="02 - AZUA"/>
    <n v="15172"/>
    <n v="1148800"/>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s v="14 - MARIA TRINIDAD SANCHEZ"/>
    <n v="15287"/>
    <n v="9700392"/>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s v="11 - LA ALTAGRACIA"/>
    <n v="15216"/>
    <n v="1567033"/>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VITALINA MORDÁN DE LA CRUZ, MUNICIPIO BOCA CHICA, PROVINCIA SANTO DOMINGO."/>
    <s v="10 - FONDO GENERAL"/>
    <s v="32 - SANTO DOMINGO"/>
    <n v="15298"/>
    <n v="10018924"/>
    <n v="1850954.41"/>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s v="14 - MARIA TRINIDAD SANCHEZ"/>
    <n v="15288"/>
    <n v="4488508"/>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COQUITO, MUNICIPIO LOS LLANOS, PROVINCIA SAN PEDRO DE MACORÍS."/>
    <s v="10 - FONDO GENERAL"/>
    <s v="23 - SAN PEDRO DE MACORIS"/>
    <n v="15550"/>
    <n v="1112112"/>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s v="04 - BARAHONA"/>
    <n v="15244"/>
    <n v="6846774"/>
    <n v="1128785.95"/>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HERMANAS MIRABAL, MUNICIPIO BOCA CHICA, PROVINCIA SANTO DOMINGO."/>
    <s v="10 - FONDO GENERAL"/>
    <s v="32 - SANTO DOMINGO"/>
    <n v="15299"/>
    <n v="1475554"/>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s v="02 - AZUA"/>
    <n v="15445"/>
    <n v="12609788"/>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s v="18 - PUERTO PLATA"/>
    <n v="15896"/>
    <n v="1090011"/>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s v="27 - VALVERDE"/>
    <n v="15766"/>
    <n v="2493291"/>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s v="17 - PERAVIA"/>
    <n v="15173"/>
    <n v="11058566"/>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s v="18 - PUERTO PLATA"/>
    <n v="15268"/>
    <n v="1651551"/>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RAMONA RODRÍGUEZ DE SANTANA, MUNICIPIO LA VEGA, PROVINCIA LA VEGA."/>
    <s v="10 - FONDO GENERAL"/>
    <s v="13 - LA VEGA"/>
    <n v="15618"/>
    <n v="1342713"/>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s v="11 - LA ALTAGRACIA"/>
    <n v="15217"/>
    <n v="1645541"/>
    <n v="0"/>
  </r>
  <r>
    <s v="2026"/>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s v="13 - LA VEGA"/>
    <n v="13055"/>
    <n v="22570732"/>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s v="18 - PUERTO PLATA"/>
    <n v="15269"/>
    <n v="162011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FRANCISCO JIMÉNEZ, MUNICIPIO LA VEGA, PROVINCIA LA VEGA."/>
    <s v="10 - FONDO GENERAL"/>
    <s v="13 - LA VEGA"/>
    <n v="15619"/>
    <n v="1518414"/>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s v="27 - VALVERDE"/>
    <n v="15767"/>
    <n v="507626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MARÍA CARO, MUNICIPIO BOCA CHICA, PROVINCIA SANTO DOMINGO."/>
    <s v="10 - FONDO GENERAL"/>
    <s v="32 - SANTO DOMINGO"/>
    <n v="15300"/>
    <n v="685170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EDRO LIVIO CEDEÑO, MUNICIPIO HIGÜEY, PROVINCIA LA ALTAGRACIA."/>
    <s v="10 - FONDO GENERAL"/>
    <s v="11 - LA ALTAGRACIA"/>
    <n v="15218"/>
    <n v="121462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s v="04 - BARAHONA"/>
    <n v="15245"/>
    <n v="2779045"/>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RAÚL JIMÉNEZ CAIRO, MUNICIPIO COMENDADOR, PROVINCIA ELÍAS PIÑA."/>
    <s v="10 - FONDO GENERAL"/>
    <s v="07 - ELIAS PINA"/>
    <n v="15365"/>
    <n v="1077369"/>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SILVIA SOSA, MUNICIPIO QUISQUEYA, PROVINCIA SAN PEDRO DE MACORÍS."/>
    <s v="10 - FONDO GENERAL"/>
    <s v="23 - SAN PEDRO DE MACORIS"/>
    <n v="15551"/>
    <n v="5560558"/>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s v="14 - MARIA TRINIDAD SANCHEZ"/>
    <n v="15289"/>
    <n v="1281243"/>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s v="02 - AZUA"/>
    <n v="15446"/>
    <n v="7572995"/>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s v="18 - PUERTO PLATA"/>
    <n v="15897"/>
    <n v="1153434"/>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s v="02 - AZUA"/>
    <n v="15447"/>
    <n v="1514599"/>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QUILINA DE JESÚS OVALLES FERNÁNDEZ, MUNICIPIO MOCA, PROVINCIA ESPAILLAT."/>
    <s v="10 - FONDO GENERAL"/>
    <s v="09 - ESPAILLAT"/>
    <n v="15631"/>
    <n v="5524318"/>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s v="32 - SANTO DOMINGO"/>
    <n v="15301"/>
    <n v="1127744"/>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s v="27 - VALVERDE"/>
    <n v="15768"/>
    <n v="2493291"/>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ISIDRO MARTÍNEZ, MUNICIPIO COMENDADOR, PROVINCIA ELÍAS PIÑA."/>
    <s v="10 - FONDO GENERAL"/>
    <s v="07 - ELIAS PINA"/>
    <n v="15366"/>
    <n v="1539099"/>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LOS JENGIBRES, MUNICIPIO NAGUA, PROVINCIA MARÍA TRINIDAD SÁNCHEZ."/>
    <s v="10 - FONDO GENERAL"/>
    <s v="14 - MARIA TRINIDAD SANCHEZ"/>
    <n v="15290"/>
    <n v="1847655"/>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s v="12 - LA ROMANA"/>
    <n v="15219"/>
    <n v="3744980"/>
    <n v="242739.77"/>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s v="04 - BARAHONA"/>
    <n v="15246"/>
    <n v="2779045"/>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SERGIO AUGUSTO VERAS, MUNICIPIO SAN PEDRO DE MACORÍS, PROVINCIA SAN PEDRO DE MACORÍS."/>
    <s v="10 - FONDO GENERAL"/>
    <s v="23 - SAN PEDRO DE MACORIS"/>
    <n v="15552"/>
    <n v="2419006"/>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s v="13 - LA VEGA"/>
    <n v="15620"/>
    <n v="1516439"/>
    <n v="0"/>
  </r>
  <r>
    <s v="2026"/>
    <x v="0"/>
    <x v="0"/>
    <x v="1"/>
    <x v="7"/>
    <s v="2 - Poder Ejecutivo"/>
    <s v="0206 - MINISTERIO DE EDUCACIÓN"/>
    <s v="0012 - DIRECCION DE INFRAESTRUCTURA ESCOLAR"/>
    <s v="4 - SERVICIOS SOCIALES"/>
    <s v="4.4 - Educación"/>
    <s v="4.4.01 - Educación inicial"/>
    <s v="2.7 - OBRAS"/>
    <s v="2.7.1 - OBRAS EN EDIFICACIONES"/>
    <s v="S"/>
    <s v="16 - CONSTRUCCIÓN DE 5 ESTANCIAS INFANTILES EN LA PROVINCIA SAN JUAN"/>
    <s v="10 - FONDO GENERAL"/>
    <s v="22 - SAN JUAN"/>
    <n v="13057"/>
    <n v="533167"/>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ALICIA BALAGUER, MUNICIPIO LA VEGA, PROVINCIA LA VEGA."/>
    <s v="10 - FONDO GENERAL"/>
    <s v="13 - LA VEGA"/>
    <n v="15621"/>
    <n v="1342713"/>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EL COROZO, MUNICIPIO MOCA, PROVINCIA ESPAILLAT."/>
    <s v="10 - FONDO GENERAL"/>
    <s v="09 - ESPAILLAT"/>
    <n v="15632"/>
    <n v="268235"/>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ERVIDO CREALES, MUNICIPIO VILLA HERMOSA, PROVINCIA LA ROMANA."/>
    <s v="10 - FONDO GENERAL"/>
    <s v="12 - LA ROMANA"/>
    <n v="15220"/>
    <n v="5289473"/>
    <n v="638083.65"/>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s v="27 - VALVERDE"/>
    <n v="15769"/>
    <n v="6794890"/>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s v="20 - SAMANA"/>
    <n v="15291"/>
    <n v="1157222"/>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OS RINCONCITOS, MUNICIPIO COMENDADOR, PROVINCIA ELÍAS PIÑA."/>
    <s v="10 - FONDO GENERAL"/>
    <s v="07 - ELIAS PINA"/>
    <n v="15367"/>
    <n v="5417029"/>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s v="04 - BARAHONA"/>
    <n v="15247"/>
    <n v="2779043"/>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MARÍA TRINIDAD SÁNCHEZ, MUNICIPIO BOCA CHICA, PROVINCIA SANTO DOMINGO."/>
    <s v="10 - FONDO GENERAL"/>
    <s v="32 - SANTO DOMINGO"/>
    <n v="15302"/>
    <n v="1200000"/>
    <n v="542144.93999999994"/>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EURÍPIDES PAREDES, MUNICIPIO SAN PEDRO DE MACORÍS, PROVINCIA SAN PEDRO DE MACORÍS."/>
    <s v="10 - FONDO GENERAL"/>
    <s v="23 - SAN PEDRO DE MACORIS"/>
    <n v="15553"/>
    <n v="12095029"/>
    <n v="0"/>
  </r>
  <r>
    <s v="2026"/>
    <x v="0"/>
    <x v="0"/>
    <x v="1"/>
    <x v="7"/>
    <s v="2 - Poder Ejecutivo"/>
    <s v="0206 - MINISTERIO DE EDUCACIÓN"/>
    <s v="0012 - DIRECCION DE INFRAESTRUCTURA ESCOLAR"/>
    <s v="4 - SERVICIOS SOCIALES"/>
    <s v="4.4 - Educación"/>
    <s v="4.4.01 - Educación inicial"/>
    <s v="2.7 - OBRAS"/>
    <s v="2.7.1 - OBRAS EN EDIFICACIONES"/>
    <s v="S"/>
    <s v="17 - CONSTRUCCIÓN DE 5 ESTANCIAS INFANTILES EN LA PROVINCIA DE SAN CRISTOBAL"/>
    <s v="10 - FONDO GENERAL"/>
    <s v="21 - SAN CRISTOBAL"/>
    <n v="13058"/>
    <n v="1552779"/>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s v="23 - SAN PEDRO DE MACORIS"/>
    <n v="15554"/>
    <n v="7389792"/>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DR. FRANK DÍAZ DOMÍNGUEZ, MUNICIPIO MOCA, PROVINCIA ESPAILLAT."/>
    <s v="10 - FONDO GENERAL"/>
    <s v="09 - ESPAILLAT"/>
    <n v="15633"/>
    <n v="3895164"/>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s v="20 - SAMANA"/>
    <n v="15292"/>
    <n v="2779045"/>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s v="27 - VALVERDE"/>
    <n v="15770"/>
    <n v="2707082"/>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A MESETA, MUNICIPIO COMENDADOR, PROVINCIA ELÍAS PIÑA."/>
    <s v="10 - FONDO GENERAL"/>
    <s v="07 - ELIAS PINA"/>
    <n v="15368"/>
    <n v="1494129"/>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AS CABUYAS, MUNICIPIO LA VEGA, PROVINCIA LA VEGA."/>
    <s v="10 - FONDO GENERAL"/>
    <s v="13 - LA VEGA"/>
    <n v="15622"/>
    <n v="1769549"/>
    <n v="1011185.59"/>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s v="02 - AZUA"/>
    <n v="15449"/>
    <n v="12501268"/>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MARÍA CONCEPCIÓN BONA, MUNICIPIO BOCA CHICA, PROVINCIA SANTO DOMINGO."/>
    <s v="10 - FONDO GENERAL"/>
    <s v="32 - SANTO DOMINGO"/>
    <n v="15303"/>
    <n v="1471290"/>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s v="04 - BARAHONA"/>
    <n v="15248"/>
    <n v="6487327"/>
    <n v="3390770.5"/>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s v="12 - LA ROMANA"/>
    <n v="15221"/>
    <n v="2435609"/>
    <n v="0"/>
  </r>
  <r>
    <s v="2026"/>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s v="15 - MONTE CRISTI"/>
    <n v="13059"/>
    <n v="4247450"/>
    <n v="3922641.38"/>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s v="12 - LA ROMANA"/>
    <n v="15222"/>
    <n v="1094942"/>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s v="20 - SAMANA"/>
    <n v="15293"/>
    <n v="2779045"/>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s v="27 - VALVERDE"/>
    <n v="15771"/>
    <n v="12526106"/>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L PINO, MUNICIPIO COMENDADOR, PROVINCIA ELÍAS PIÑA."/>
    <s v="10 - FONDO GENERAL"/>
    <s v="07 - ELIAS PINA"/>
    <n v="15369"/>
    <n v="1063369"/>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MILIO PRUD¿HOMME, MUNICIPIO BOCA CHICA, PROVINCIA SANTO DOMINGO."/>
    <s v="10 - FONDO GENERAL"/>
    <s v="32 - SANTO DOMINGO"/>
    <n v="15304"/>
    <n v="1566404"/>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SPERANZA, MUNICIPIO SAN PEDRO DE MACORÍS, PROVINCIA SAN PEDRO DE MACORÍS."/>
    <s v="10 - FONDO GENERAL"/>
    <s v="23 - SAN PEDRO DE MACORIS"/>
    <n v="15555"/>
    <n v="1498437"/>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s v="04 - BARAHONA"/>
    <n v="15249"/>
    <n v="1390220"/>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s v="13 - LA VEGA"/>
    <n v="15623"/>
    <n v="1073078"/>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s v="09 - ESPAILLAT"/>
    <n v="15634"/>
    <n v="1072941"/>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s v="02 - AZUA"/>
    <n v="15450"/>
    <n v="2552835"/>
    <n v="0"/>
  </r>
  <r>
    <s v="2026"/>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s v="29 - MONTE PLATA"/>
    <n v="13060"/>
    <n v="1526627"/>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ANGOSTURA, MUNICIPIO COMENDADOR, PROVINCIA ELÍAS PIÑA."/>
    <s v="10 - FONDO GENERAL"/>
    <s v="07 - ELIAS PINA"/>
    <n v="15370"/>
    <n v="1632035"/>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s v="04 - BARAHONA"/>
    <n v="15250"/>
    <n v="3475551"/>
    <n v="1825748.23"/>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FEDERICO BERMÚDEZ, MUNICIPIO RAMÓN SANTANA, PROVINCIA SAN PEDRO DE MACORÍS."/>
    <s v="10 - FONDO GENERAL"/>
    <s v="23 - SAN PEDRO DE MACORIS"/>
    <n v="15556"/>
    <n v="7492185"/>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s v="02 - AZUA"/>
    <n v="15451"/>
    <n v="13752270"/>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s v="20 - SAMANA"/>
    <n v="15294"/>
    <n v="1651551"/>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LA GUAMA ABAJO, MUNICIPIO LA VEGA, PROVINCIA LA VEGA."/>
    <s v="10 - FONDO GENERAL"/>
    <s v="13 - LA VEGA"/>
    <n v="15624"/>
    <n v="886055"/>
    <n v="359561.77"/>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MANUEL ANTONIO RODRÍGUEZ MERCEDES, MUNICIPIO MOCA, PROVINCIA ESPAILLAT."/>
    <s v="10 - FONDO GENERAL"/>
    <s v="09 - ESPAILLAT"/>
    <n v="15635"/>
    <n v="1390181"/>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s v="27 - VALVERDE"/>
    <n v="15772"/>
    <n v="9502603"/>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RAMÓN ALTAGRACIA CORDONES, MUNICIPIO VILLA HERMOSA, PROVINCIA LA ROMANA."/>
    <s v="10 - FONDO GENERAL"/>
    <s v="12 - LA ROMANA"/>
    <n v="15223"/>
    <n v="2728480"/>
    <n v="0"/>
  </r>
  <r>
    <s v="2026"/>
    <x v="0"/>
    <x v="0"/>
    <x v="1"/>
    <x v="7"/>
    <s v="2 - Poder Ejecutivo"/>
    <s v="0206 - MINISTERIO DE EDUCACIÓN"/>
    <s v="0012 - DIRECCION DE INFRAESTRUCTURA ESCOLAR"/>
    <s v="4 - SERVICIOS SOCIALES"/>
    <s v="4.4 - Educación"/>
    <s v="4.4.01 - Educación inicial"/>
    <s v="2.7 - OBRAS"/>
    <s v="2.7.1 - OBRAS EN EDIFICACIONES"/>
    <s v="S"/>
    <s v="20 - CONSTRUCCIÓN 4 ESTANCIAS INFANTILES EN LA PROVINCIA DE PUERTO PLATA"/>
    <s v="10 - FONDO GENERAL"/>
    <s v="18 - PUERTO PLATA"/>
    <n v="13061"/>
    <n v="80087356"/>
    <n v="8678787.1699999999"/>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s v="04 - BARAHONA"/>
    <n v="15251"/>
    <n v="1266283"/>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s v="08 - EL SEIBO"/>
    <n v="15224"/>
    <n v="10932847"/>
    <n v="4147127.83"/>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s v="02 - AZUA"/>
    <n v="15453"/>
    <n v="2552835"/>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MANUEL ANTONIO MORALES, MUNICIPIO COMENDADOR, PROVINCIA ELÍAS PIÑA."/>
    <s v="10 - FONDO GENERAL"/>
    <s v="07 - ELIAS PINA"/>
    <n v="15371"/>
    <n v="1750953"/>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OLIVERIO ESPAILLAT HERNÁNDEZ, MUNICIPIO MOCA, PROVINCIA ESPAILLAT."/>
    <s v="10 - FONDO GENERAL"/>
    <s v="09 - ESPAILLAT"/>
    <n v="15636"/>
    <n v="1103829"/>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LTAGRACIA MEDINA DE BRITO, MUNICIPIO SAMANÁ, PROVINCIA SAMANÁ."/>
    <s v="10 - FONDO GENERAL"/>
    <s v="20 - SAMANA"/>
    <n v="15295"/>
    <n v="2797336"/>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s v="13 - LA VEGA"/>
    <n v="15625"/>
    <n v="1073078"/>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s v="27 - VALVERDE"/>
    <n v="15773"/>
    <n v="5473340"/>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s v="04 - BARAHONA"/>
    <n v="15252"/>
    <n v="5490542"/>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NA LUISA SUAREZ CARABALLO, MUNICIPIO LA VEGA, PROVINCIA LA VEGA."/>
    <s v="10 - FONDO GENERAL"/>
    <s v="13 - LA VEGA"/>
    <n v="15626"/>
    <n v="1514393"/>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ATEY MIGUELCHO, MUNICIPIO SAN PEDRO DE MACORÍS, PROVINCIA SAN PEDRO DE MACORÍS."/>
    <s v="10 - FONDO GENERAL"/>
    <s v="23 - SAN PEDRO DE MACORIS"/>
    <n v="15558"/>
    <n v="1486291"/>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s v="27 - VALVERDE"/>
    <n v="15774"/>
    <n v="5473340"/>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EVA MARÍA PELLERANO, MUNICIPIO BÁNICA, PROVINCIA ELÍAS PIÑA."/>
    <s v="10 - FONDO GENERAL"/>
    <s v="07 - ELIAS PINA"/>
    <n v="15372"/>
    <n v="1750953"/>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s v="02 - AZUA"/>
    <n v="15454"/>
    <n v="1511940"/>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LA MINA, MUNICIPIO MICHES, PROVINCIA EL SEIBO."/>
    <s v="10 - FONDO GENERAL"/>
    <s v="08 - EL SEIBO"/>
    <n v="15225"/>
    <n v="4120981"/>
    <n v="1338655.31"/>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PROF. CAROLINA ANTONIA ROJAS, MUNICIPIO MOCA, PROVINCIA ESPAILLAT."/>
    <s v="10 - FONDO GENERAL"/>
    <s v="09 - ESPAILLAT"/>
    <n v="15637"/>
    <n v="5203875"/>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RANCHO ARRIBA, MUNICIPIO SANTO DOMINGO NORTE, PROVINCIA SANTO DOMINGO."/>
    <s v="10 - FONDO GENERAL"/>
    <s v="32 - SANTO DOMINGO"/>
    <n v="15827"/>
    <n v="3759519"/>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s v="19 - HERMANAS MIRABAL"/>
    <n v="15653"/>
    <n v="2495905"/>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s v="07 - ELIAS PINA"/>
    <n v="15373"/>
    <n v="1750953"/>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s v="16 - PEDERNALES"/>
    <n v="15352"/>
    <n v="1518982"/>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s v="13 - LA VEGA"/>
    <n v="15627"/>
    <n v="1104864"/>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s v="02 - AZUA"/>
    <n v="15455"/>
    <n v="7572993"/>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ONÉSIMO POLANCO, MUNICIPIO MOCA, PROVINCIA ESPAILLAT."/>
    <s v="10 - FONDO GENERAL"/>
    <s v="09 - ESPAILLAT"/>
    <n v="15638"/>
    <n v="1103829"/>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s v="27 - VALVERDE"/>
    <n v="15775"/>
    <n v="14580842"/>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ELPIDIO JAVIER TAPIA, MUNICIPIO SANTO DOMINGO NORTE, PROVINCIA SANTO DOMINGO."/>
    <s v="10 - FONDO GENERAL"/>
    <s v="32 - SANTO DOMINGO"/>
    <n v="15828"/>
    <n v="1238056"/>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s v="19 - HERMANAS MIRABAL"/>
    <n v="15654"/>
    <n v="1592758"/>
    <n v="0"/>
  </r>
  <r>
    <s v="2026"/>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s v="23 - SAN PEDRO DE MACORIS"/>
    <n v="13064"/>
    <n v="16726449"/>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BOCA DEL SOCO, MUNICIPIO SAN PEDRO DE MACORÍS, PROVINCIA SAN PEDRO DE MACORÍS."/>
    <s v="10 - FONDO GENERAL"/>
    <s v="23 - SAN PEDRO DE MACORIS"/>
    <n v="15560"/>
    <n v="2417108"/>
    <n v="1616673.08"/>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ISABEL MARÍA CORONA, MUNICIPIO MOCA, PROVINCIA ESPAILLAT."/>
    <s v="10 - FONDO GENERAL"/>
    <s v="09 - ESPAILLAT"/>
    <n v="15639"/>
    <n v="5891997"/>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s v="02 - AZUA"/>
    <n v="15456"/>
    <n v="2521958"/>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ASTORA MARGARITA MERCEDES, MUNICIPIO SANTO DOMINGO NORTE, PROVINCIA SANTO DOMINGO."/>
    <s v="10 - FONDO GENERAL"/>
    <s v="32 - SANTO DOMINGO"/>
    <n v="15829"/>
    <n v="3414671"/>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s v="13 - LA VEGA"/>
    <n v="15628"/>
    <n v="1104864"/>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s v="16 - PEDERNALES"/>
    <n v="15353"/>
    <n v="2861943"/>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s v="07 - ELIAS PINA"/>
    <n v="15374"/>
    <n v="1510897"/>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s v="19 - HERMANAS MIRABAL"/>
    <n v="15655"/>
    <n v="2495905"/>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ERNESTO CONCEPCIÓN LUCIANO, MUNICIPIO LA VEGA, PROVINCIA LA VEGA."/>
    <s v="10 - FONDO GENERAL"/>
    <s v="13 - LA VEGA"/>
    <n v="15629"/>
    <n v="1513231"/>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EUGENIO MARÍA DE HOSTOS, MUNICIPIO SANTO DOMINGO NORTE, PROVINCIA SANTO DOMINGO."/>
    <s v="10 - FONDO GENERAL"/>
    <s v="32 - SANTO DOMINGO"/>
    <n v="15830"/>
    <n v="1238056"/>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ISMAEL MIRANDA, MUNICIPIO ENRIQUILLO, PROVINCIA BARAHONA."/>
    <s v="10 - FONDO GENERAL"/>
    <s v="04 - BARAHONA"/>
    <n v="15354"/>
    <n v="1539962"/>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s v="27 - VALVERDE"/>
    <n v="15777"/>
    <n v="7771946"/>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s v="19 - HERMANAS MIRABAL"/>
    <n v="15656"/>
    <n v="2495905"/>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s v="22 - SAN JUAN"/>
    <n v="15375"/>
    <n v="1090343"/>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MARÍA FACUNDA GUZMÁN BENCOSME, MUNICIPIO MOCA, PROVINCIA ESPAILLAT."/>
    <s v="10 - FONDO GENERAL"/>
    <s v="09 - ESPAILLAT"/>
    <n v="15640"/>
    <n v="12690749"/>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RAMÓN ANTONIO DORVILLE LEBRÓN, MUNICIPIO MICHES, PROVINCIA EL SEIBO."/>
    <s v="10 - FONDO GENERAL"/>
    <s v="08 - EL SEIBO"/>
    <n v="15228"/>
    <n v="5765056"/>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s v="02 - AZUA"/>
    <n v="15457"/>
    <n v="7572992"/>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s v="19 - HERMANAS MIRABAL"/>
    <n v="15657"/>
    <n v="1501732"/>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s v="04 - BARAHONA"/>
    <n v="15355"/>
    <n v="12410285"/>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UTUPÚ, MUNICIPIO LA VEGA, PROVINCIA LA VEGA."/>
    <s v="10 - FONDO GENERAL"/>
    <s v="13 - LA VEGA"/>
    <n v="15630"/>
    <n v="2427558"/>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s v="27 - VALVERDE"/>
    <n v="15778"/>
    <n v="4868261"/>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s v="32 - SANTO DOMINGO"/>
    <n v="15831"/>
    <n v="2416050"/>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s v="08 - EL SEIBO"/>
    <n v="15229"/>
    <n v="5081906"/>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s v="09 - ESPAILLAT"/>
    <n v="15641"/>
    <n v="1816559"/>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s v="02 - AZUA"/>
    <n v="15458"/>
    <n v="12609788"/>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NORGE WILLIAM BOTELLO FERNÁNDEZ, MUNICIPIO SAN PEDRO DE MACORÍS, PROVINCIA SAN PEDRO DE MACORÍS."/>
    <s v="10 - FONDO GENERAL"/>
    <s v="23 - SAN PEDRO DE MACORIS"/>
    <n v="15562"/>
    <n v="2129173"/>
    <n v="1335796.58"/>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s v="22 - SAN JUAN"/>
    <n v="15376"/>
    <n v="1510897"/>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s v="04 - BARAHONA"/>
    <n v="15356"/>
    <n v="1778073"/>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s v="22 - SAN JUAN"/>
    <n v="15377"/>
    <n v="1510897"/>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s v="02 - AZUA"/>
    <n v="15459"/>
    <n v="2207595"/>
    <n v="319557.46000000002"/>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ELICIA ESPINO BURGOS, MUNICIPIO MICHES, PROVINCIA EL SEIBO."/>
    <s v="10 - FONDO GENERAL"/>
    <s v="08 - EL SEIBO"/>
    <n v="15230"/>
    <n v="2838198"/>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s v="13 - LA VEGA"/>
    <n v="15643"/>
    <n v="1816559"/>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s v="19 - HERMANAS MIRABAL"/>
    <n v="15658"/>
    <n v="1501732"/>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ALTAGRACIA CLARIS, MUNICIPIO SANTO DOMINGO NORTE, PROVINCIA SANTO DOMINGO."/>
    <s v="10 - FONDO GENERAL"/>
    <s v="32 - SANTO DOMINGO"/>
    <n v="15832"/>
    <n v="1098624"/>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s v="09 - ESPAILLAT"/>
    <n v="15642"/>
    <n v="8165286"/>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GRECIA GERÓNIMO, MUNICIPIO SAN PEDRO DE MACORÍS, PROVINCIA SAN PEDRO DE MACORÍS."/>
    <s v="10 - FONDO GENERAL"/>
    <s v="23 - SAN PEDRO DE MACORIS"/>
    <n v="15563"/>
    <n v="4061379"/>
    <n v="1975705.64"/>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s v="23 - SAN PEDRO DE MACORIS"/>
    <n v="15564"/>
    <n v="3714026"/>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s v="32 - SANTO DOMINGO"/>
    <n v="15833"/>
    <n v="125357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s v="04 - BARAHONA"/>
    <n v="15357"/>
    <n v="2540104"/>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ISABEL LA CATÓLICA, MUNICIPIO CAYETANO GERMOSÉN, PROVINCIA ESPAILLAT."/>
    <s v="10 - FONDO GENERAL"/>
    <s v="09 - ESPAILLAT"/>
    <n v="15647"/>
    <n v="1962102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s v="08 - EL SEIBO"/>
    <n v="15231"/>
    <n v="1938252"/>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s v="19 - HERMANAS MIRABAL"/>
    <n v="15659"/>
    <n v="503290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s v="22 - SAN JUAN"/>
    <n v="15378"/>
    <n v="1090343"/>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s v="26 - SANTIAGO RODRIGUEZ"/>
    <n v="15780"/>
    <n v="492824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s v="02 - AZUA"/>
    <n v="15460"/>
    <n v="3539457"/>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CTIVO 20 - 30, MUNICIPIO LAS MATAS DE FARFÁN, PROVINCIA SAN JUAN."/>
    <s v="10 - FONDO GENERAL"/>
    <s v="22 - SAN JUAN"/>
    <n v="15379"/>
    <n v="4521143"/>
    <n v="3961113.2199999997"/>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MADO MARÍA TEJADA SÁNCHEZ, MUNICIPIO MOCA, PROVINCIA ESPAILLAT."/>
    <s v="10 - FONDO GENERAL"/>
    <s v="09 - ESPAILLAT"/>
    <n v="15649"/>
    <n v="4357440"/>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s v="32 - SANTO DOMINGO"/>
    <n v="15834"/>
    <n v="2414050"/>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s v="02 - AZUA"/>
    <n v="15461"/>
    <n v="2438632"/>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s v="26 - SANTIAGO RODRIGUEZ"/>
    <n v="15781"/>
    <n v="12567741"/>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SCUELA COMUNITARIA PARROQUIAL SANTA CLARA DE ASÍS, MUNICIPIO SAN PEDRO DE MACORÍS, PROVINCIA SAN PEDRO DE MACORÍS."/>
    <s v="10 - FONDO GENERAL"/>
    <s v="23 - SAN PEDRO DE MACORIS"/>
    <n v="15565"/>
    <n v="1102865"/>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LA FRONTERA, MUNICIPIO JIMA ABAJO, PROVINCIA LA VEGA."/>
    <s v="10 - FONDO GENERAL"/>
    <s v="13 - LA VEGA"/>
    <n v="15645"/>
    <n v="1072941"/>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s v="04 - BARAHONA"/>
    <n v="15358"/>
    <n v="2540104"/>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s v="06 - DUARTE"/>
    <n v="15660"/>
    <n v="7596315"/>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RITA ELENA MÉNDEZ NÚÑEZ, MUNICIPIO LA ROMANA, PROVINCIA LA ROMANA."/>
    <s v="10 - FONDO GENERAL"/>
    <s v="12 - LA ROMANA"/>
    <n v="15566"/>
    <n v="4014618"/>
    <n v="780483.23"/>
  </r>
  <r>
    <s v="2026"/>
    <x v="0"/>
    <x v="0"/>
    <x v="1"/>
    <x v="7"/>
    <s v="2 - Poder Ejecutivo"/>
    <s v="0206 - MINISTERIO DE EDUCACIÓN"/>
    <s v="0012 - DIRECCION DE INFRAESTRUCTURA ESCOLAR"/>
    <s v="4 - SERVICIOS SOCIALES"/>
    <s v="4.4 - Educación"/>
    <s v="4.4.01 - Educación inicial"/>
    <s v="2.7 - OBRAS"/>
    <s v="2.7.1 - OBRAS EN EDIFICACIONES"/>
    <s v="S"/>
    <s v="29 - CONSTRUCCIÓN DE 10 ESTANCIAS INFANTILES EN LA PROVINCIA SANTIAGO"/>
    <s v="10 - FONDO GENERAL"/>
    <s v="25 - SANTIAGO"/>
    <n v="13070"/>
    <n v="4462258"/>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s v="04 - BARAHONA"/>
    <n v="15359"/>
    <n v="2540104"/>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s v="26 - SANTIAGO RODRIGUEZ"/>
    <n v="15782"/>
    <n v="12408195"/>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CARMEN CELIA BALAGUER DE PAXOT, MUNICIPIO SANTO DOMINGO NORTE, PROVINCIA SANTO DOMINGO."/>
    <s v="10 - FONDO GENERAL"/>
    <s v="32 - SANTO DOMINGO"/>
    <n v="15835"/>
    <n v="5106050"/>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s v="25 - SANTIAGO"/>
    <n v="15699"/>
    <n v="3410657"/>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s v="06 - DUARTE"/>
    <n v="15661"/>
    <n v="7656660"/>
    <n v="4399886.91"/>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s v="02 - AZUA"/>
    <n v="15462"/>
    <n v="1513028"/>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MERCEDES LAURA AGUIAR, MUNICIPIO LA ROMANA, PROVINCIA LA ROMANA."/>
    <s v="10 - FONDO GENERAL"/>
    <s v="12 - LA ROMANA"/>
    <n v="15567"/>
    <n v="6802266"/>
    <n v="2035612.1"/>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s v="22 - SAN JUAN"/>
    <n v="15380"/>
    <n v="1175317"/>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HILDA REYES PUELLO, MUNICIPIO HATO MAYOR, PROVINCIA HATO MAYOR."/>
    <s v="10 - FONDO GENERAL"/>
    <s v="30 - HATO MAYOR"/>
    <n v="15571"/>
    <n v="6985441"/>
    <n v="3437243.0999999996"/>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UERTO ARTURO - SAN JUAN BOSCO FE Y ALEGRÍA, MUNICIPIO JIMA ABAJO, PROVINCIA LA VEGA."/>
    <s v="10 - FONDO GENERAL"/>
    <s v="13 - LA VEGA"/>
    <n v="15646"/>
    <n v="3099995"/>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ALBERTA MONEGRO, MUNICIPIO SANTO DOMINGO NORTE, PROVINCIA SANTO DOMINGO."/>
    <s v="10 - FONDO GENERAL"/>
    <s v="32 - SANTO DOMINGO"/>
    <n v="15836"/>
    <n v="1520324"/>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s v="02 - AZUA"/>
    <n v="15463"/>
    <n v="2554706"/>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RISTO REY, MUNICIPIO LA ROMANA, PROVINCIA LA ROMANA."/>
    <s v="10 - FONDO GENERAL"/>
    <s v="12 - LA ROMANA"/>
    <n v="15568"/>
    <n v="6465909"/>
    <n v="846636.08"/>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s v="22 - SAN JUAN"/>
    <n v="15381"/>
    <n v="6047821"/>
    <n v="7926674.5899999999"/>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s v="26 - SANTIAGO RODRIGUEZ"/>
    <n v="15783"/>
    <n v="12408195"/>
    <n v="2259174.4700000002"/>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s v="25 - SANTIAGO"/>
    <n v="15700"/>
    <n v="3410657"/>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TÍAS RAMÓN MELLA, MUNICIPIO HATO MAYOR, PROVINCIA HATO MAYOR."/>
    <s v="10 - FONDO GENERAL"/>
    <s v="30 - HATO MAYOR"/>
    <n v="15572"/>
    <n v="3176642"/>
    <n v="820383.31"/>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s v="06 - DUARTE"/>
    <n v="15662"/>
    <n v="6917773"/>
    <n v="3816060.73"/>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s v="04 - BARAHONA"/>
    <n v="15360"/>
    <n v="1087290"/>
    <n v="0"/>
  </r>
  <r>
    <s v="2026"/>
    <x v="0"/>
    <x v="0"/>
    <x v="1"/>
    <x v="7"/>
    <s v="2 - Poder Ejecutivo"/>
    <s v="0206 - MINISTERIO DE EDUCACIÓN"/>
    <s v="0012 - DIRECCION DE INFRAESTRUCTURA ESCOLAR"/>
    <s v="4 - SERVICIOS SOCIALES"/>
    <s v="4.4 - Educación"/>
    <s v="4.4.01 - Educación inicial"/>
    <s v="2.7 - OBRAS"/>
    <s v="2.7.1 - OBRAS EN EDIFICACIONES"/>
    <s v="S"/>
    <s v="31 - CONSTRUCCIÓN DE 18 ESTANCIAS INFANTILES EN LA PROVINCIA SANTO DOMINGO"/>
    <s v="10 - FONDO GENERAL"/>
    <s v="32 - SANTO DOMINGO"/>
    <n v="13072"/>
    <n v="44860257"/>
    <n v="9933027.4800000004"/>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s v="04 - BARAHONA"/>
    <n v="15361"/>
    <n v="6219972"/>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s v="25 - SANTIAGO"/>
    <n v="15701"/>
    <n v="5153984"/>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s v="31 - SAN JOSE DE OCOA"/>
    <n v="15464"/>
    <n v="5324763"/>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OS HATILLOS, MUNICIPIO HATO MAYOR, PROVINCIA HATO MAYOR."/>
    <s v="10 - FONDO GENERAL"/>
    <s v="30 - HATO MAYOR"/>
    <n v="15573"/>
    <n v="4987407"/>
    <n v="4335402.75"/>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s v="06 - DUARTE"/>
    <n v="15663"/>
    <n v="8273439"/>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s v="12 - LA ROMANA"/>
    <n v="15569"/>
    <n v="2489978"/>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s v="22 - SAN JUAN"/>
    <n v="15400"/>
    <n v="3426970"/>
    <n v="3931790.1799999997"/>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s v="24 - SANCHEZ RAMIREZ"/>
    <n v="15974"/>
    <n v="5407585"/>
    <n v="0"/>
  </r>
  <r>
    <s v="2026"/>
    <x v="0"/>
    <x v="0"/>
    <x v="1"/>
    <x v="7"/>
    <s v="2 - Poder Ejecutivo"/>
    <s v="0206 - MINISTERIO DE EDUCACIÓN"/>
    <s v="0012 - DIRECCION DE INFRAESTRUCTURA ESCOLAR"/>
    <s v="4 - SERVICIOS SOCIALES"/>
    <s v="4.4 - Educación"/>
    <s v="4.4.01 - Educación inicial"/>
    <s v="2.7 - OBRAS"/>
    <s v="2.7.1 - OBRAS EN EDIFICACIONES"/>
    <s v="S"/>
    <s v="32 - CONSTRUCCIÓN 1 ESTANCIA INFANTIL EN LA PROVINCIA DE SANCHEZ RAMIREZ"/>
    <s v="10 - FONDO GENERAL"/>
    <s v="24 - SANCHEZ RAMIREZ"/>
    <n v="13073"/>
    <n v="3750201"/>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BATEY CENTRAL, MUNICIPIO LA ROMANA, PROVINCIA LA ROMANA."/>
    <s v="10 - FONDO GENERAL"/>
    <s v="12 - LA ROMANA"/>
    <n v="15570"/>
    <n v="5336258"/>
    <n v="2722545.8600000003"/>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s v="26 - SANTIAGO RODRIGUEZ"/>
    <n v="15785"/>
    <n v="1098569"/>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OBETE, MUNICIPIO PIMENTEL, PROVINCIA DUARTE."/>
    <s v="10 - FONDO GENERAL"/>
    <s v="06 - DUARTE"/>
    <n v="15664"/>
    <n v="4516773"/>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s v="25 - SANTIAGO"/>
    <n v="15702"/>
    <n v="1508689"/>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s v="30 - HATO MAYOR"/>
    <n v="15574"/>
    <n v="3675681"/>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JOSÉ CABRAL LÓPEZ - GUARICANO AFUERA, MUNICIPIO SANTO DOMINGO NORTE, PROVINCIA SANTO DOMINGO."/>
    <s v="10 - FONDO GENERAL"/>
    <s v="32 - SANTO DOMINGO"/>
    <n v="15838"/>
    <n v="2476558"/>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s v="04 - BARAHONA"/>
    <n v="15362"/>
    <n v="1294237"/>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s v="28 - MONSENOR NOUEL"/>
    <n v="15975"/>
    <n v="1558695"/>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s v="31 - SAN JOSE DE OCOA"/>
    <n v="15465"/>
    <n v="1096331"/>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ICOLAS MELENDEZ, MUNICIPIO ALTAMIRA, PROVINCIA PUERTO PLATA."/>
    <s v="10 - FONDO GENERAL"/>
    <s v="18 - PUERTO PLATA"/>
    <n v="16565"/>
    <n v="5000000"/>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s v="22 - SAN JUAN"/>
    <n v="15416"/>
    <n v="1504803"/>
    <n v="0"/>
  </r>
  <r>
    <s v="2026"/>
    <x v="0"/>
    <x v="0"/>
    <x v="1"/>
    <x v="7"/>
    <s v="2 - Poder Ejecutivo"/>
    <s v="0206 - MINISTERIO DE EDUCACIÓN"/>
    <s v="0012 - DIRECCION DE INFRAESTRUCTURA ESCOLAR"/>
    <s v="4 - SERVICIOS SOCIALES"/>
    <s v="4.4 - Educación"/>
    <s v="4.4.01 - Educación inicial"/>
    <s v="2.7 - OBRAS"/>
    <s v="2.7.1 - OBRAS EN EDIFICACIONES"/>
    <s v="S"/>
    <s v="33 - CONSTRUCCIÓN  DE 8 ESTANCIAS INFANTILES DE LA PROVINCIA DISTRITO NACIONAL (FASE 2)"/>
    <s v="10 - FONDO GENERAL"/>
    <s v="01 - DISTRITO NACIONAL"/>
    <n v="13423"/>
    <n v="4629558"/>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s v="22 - SAN JUAN"/>
    <n v="15417"/>
    <n v="1519986"/>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s v="31 - SAN JOSE DE OCOA"/>
    <n v="15466"/>
    <n v="3550378"/>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AÑADA DEL AGUA, MUNICIPIO EL SEIBO, PROVINCIA EL SEIBO."/>
    <s v="10 - FONDO GENERAL"/>
    <s v="08 - EL SEIBO"/>
    <n v="15576"/>
    <n v="1516906"/>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s v="28 - MONSENOR NOUEL"/>
    <n v="15976"/>
    <n v="1558695"/>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s v="25 - SANTIAGO"/>
    <n v="15703"/>
    <n v="105233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UAN PABLO DUARTE, MUNICIPIO HATO MAYOR, PROVINCIA HATO MAYOR."/>
    <s v="10 - FONDO GENERAL"/>
    <s v="30 - HATO MAYOR"/>
    <n v="15575"/>
    <n v="7477912"/>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BOMBA , MUNICIPIO SANTO DOMINGO NORTE, PROVINCIA SANTO DOMINGO."/>
    <s v="10 - FONDO GENERAL"/>
    <s v="32 - SANTO DOMINGO"/>
    <n v="15839"/>
    <n v="150157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s v="26 - SANTIAGO RODRIGUEZ"/>
    <n v="15786"/>
    <n v="1161958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s v="06 - DUARTE"/>
    <n v="15665"/>
    <n v="1088833"/>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s v="04 - BARAHONA"/>
    <n v="15363"/>
    <n v="4348252"/>
    <n v="0"/>
  </r>
  <r>
    <s v="2026"/>
    <x v="0"/>
    <x v="0"/>
    <x v="1"/>
    <x v="7"/>
    <s v="2 - Poder Ejecutivo"/>
    <s v="0206 - MINISTERIO DE EDUCACIÓN"/>
    <s v="0012 - DIRECCION DE INFRAESTRUCTURA ESCOLAR"/>
    <s v="4 - SERVICIOS SOCIALES"/>
    <s v="4.4 - Educación"/>
    <s v="4.4.01 - Educación inicial"/>
    <s v="2.7 - OBRAS"/>
    <s v="2.7.1 - OBRAS EN EDIFICACIONES"/>
    <s v="S"/>
    <s v="34 - CONSTRUCCIÓN DE 36 ESTANCIAS INFANTILES EN LA PROVINCIA SANTO DOMINGO (FASE 2)"/>
    <s v="10 - FONDO GENERAL"/>
    <s v="32 - SANTO DOMINGO"/>
    <n v="13424"/>
    <n v="74671632"/>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s v="28 - MONSENOR NOUEL"/>
    <n v="15977"/>
    <n v="2704204"/>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s v="22 - SAN JUAN"/>
    <n v="15418"/>
    <n v="1076708"/>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EL JOBO, MUNICIPIO EL SEIBO, PROVINCIA EL SEIBO."/>
    <s v="10 - FONDO GENERAL"/>
    <s v="08 - EL SEIBO"/>
    <n v="15578"/>
    <n v="1067870"/>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NCHADO, MUNICIPIO HATO MAYOR, PROVINCIA HATO MAYOR."/>
    <s v="10 - FONDO GENERAL"/>
    <s v="30 - HATO MAYOR"/>
    <n v="15577"/>
    <n v="3675681"/>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s v="04 - BARAHONA"/>
    <n v="15364"/>
    <n v="2209319"/>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s v="31 - SAN JOSE DE OCOA"/>
    <n v="15467"/>
    <n v="2479685"/>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s v="06 - DUARTE"/>
    <n v="15666"/>
    <n v="1088833"/>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s v="25 - SANTIAGO"/>
    <n v="15704"/>
    <n v="1971287"/>
    <n v="0"/>
  </r>
  <r>
    <s v="2026"/>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s v="25 - SANTIAGO"/>
    <n v="13425"/>
    <n v="22538739"/>
    <n v="1076362.56"/>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s v="25 - SANTIAGO"/>
    <n v="15705"/>
    <n v="1663335"/>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L GUAYABAL, MUNICIPIO HATO MAYOR, PROVINCIA HATO MAYOR."/>
    <s v="10 - FONDO GENERAL"/>
    <s v="30 - HATO MAYOR"/>
    <n v="15580"/>
    <n v="1534916"/>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s v="17 - PERAVIA"/>
    <n v="15468"/>
    <n v="2503860"/>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s v="03 - BAHORUCO"/>
    <n v="16047"/>
    <n v="2822494"/>
    <n v="2822494"/>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A, MUNICIPIO SANTO DOMINGO NORTE, PROVINCIA SANTO DOMINGO."/>
    <s v="10 - FONDO GENERAL"/>
    <s v="32 - SANTO DOMINGO"/>
    <n v="15841"/>
    <n v="2864153"/>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s v="06 - DUARTE"/>
    <n v="15667"/>
    <n v="2506068"/>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s v="08 - EL SEIBO"/>
    <n v="15579"/>
    <n v="3027128"/>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s v="22 - SAN JUAN"/>
    <n v="15419"/>
    <n v="1519986"/>
    <n v="4300925.58"/>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s v="24 - SANCHEZ RAMIREZ"/>
    <n v="15978"/>
    <n v="5295895"/>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s v="03 - BAHORUCO"/>
    <n v="16048"/>
    <n v="1066744"/>
    <n v="1066744"/>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s v="24 - SANCHEZ RAMIREZ"/>
    <n v="15979"/>
    <n v="5364704"/>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s v="17 - PERAVIA"/>
    <n v="15469"/>
    <n v="12678145"/>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IRADOR NORTE, MUNICIPIO SANTO DOMINGO NORTE, PROVINCIA SANTO DOMINGO."/>
    <s v="10 - FONDO GENERAL"/>
    <s v="32 - SANTO DOMINGO"/>
    <n v="15842"/>
    <n v="247655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ASO CIBAO, MUNICIPIO EL SEIBO, PROVINCIA EL SEIBO."/>
    <s v="10 - FONDO GENERAL"/>
    <s v="08 - EL SEIBO"/>
    <n v="15583"/>
    <n v="2557771"/>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ILAR RONDÓN, MUNICIPIO HATO MAYOR, PROVINCIA HATO MAYOR."/>
    <s v="10 - FONDO GENERAL"/>
    <s v="30 - HATO MAYOR"/>
    <n v="15581"/>
    <n v="1534916"/>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ANA CRISTINA LÓPEZ SANTANA, MUNICIPIO VILLA RIVA, PROVINCIA DUARTE."/>
    <s v="10 - FONDO GENERAL"/>
    <s v="06 - DUARTE"/>
    <n v="15668"/>
    <n v="250606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s v="22 - SAN JUAN"/>
    <n v="15420"/>
    <n v="107670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s v="25 - SANTIAGO"/>
    <n v="15706"/>
    <n v="1964365"/>
    <n v="0"/>
  </r>
  <r>
    <s v="2026"/>
    <x v="0"/>
    <x v="0"/>
    <x v="1"/>
    <x v="7"/>
    <s v="2 - Poder Ejecutivo"/>
    <s v="0206 - MINISTERIO DE EDUCACIÓN"/>
    <s v="0012 - DIRECCION DE INFRAESTRUCTURA ESCOLAR"/>
    <s v="4 - SERVICIOS SOCIALES"/>
    <s v="4.4 - Educación"/>
    <s v="4.4.01 - Educación inicial"/>
    <s v="2.7 - OBRAS"/>
    <s v="2.7.1 - OBRAS EN EDIFICACIONES"/>
    <s v="S"/>
    <s v="37 - CONSTRUCCIÓN  DE 5 ESTANCIAS INFANTILES EN LA PROVINCIA DE SAN CRISTOBAL (FASE 2)"/>
    <s v="10 - FONDO GENERAL"/>
    <s v="21 - SAN CRISTOBAL"/>
    <n v="13428"/>
    <n v="32594339"/>
    <n v="24182765.430000003"/>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s v="24 - SANCHEZ RAMIREZ"/>
    <n v="15980"/>
    <n v="2521954"/>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s v="17 - PERAVIA"/>
    <n v="15470"/>
    <n v="2535629"/>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s v="03 - BAHORUCO"/>
    <n v="16049"/>
    <n v="4964252"/>
    <n v="4964252"/>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s v="06 - DUARTE"/>
    <n v="15669"/>
    <n v="1519414"/>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ORQUECHO, MUNICIPIO HATO MAYOR, PROVINCIA HATO MAYOR."/>
    <s v="10 - FONDO GENERAL"/>
    <s v="30 - HATO MAYOR"/>
    <n v="15582"/>
    <n v="1963325"/>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s v="32 - SANTO DOMINGO"/>
    <n v="15843"/>
    <n v="2476558"/>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s v="25 - SANTIAGO"/>
    <n v="15707"/>
    <n v="1964364"/>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s v="12 - LA ROMANA"/>
    <n v="15604"/>
    <n v="2131423"/>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s v="22 - SAN JUAN"/>
    <n v="15421"/>
    <n v="5383541"/>
    <n v="2535290.48"/>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s v="22 - SAN JUAN"/>
    <n v="15422"/>
    <n v="7366419"/>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s v="24 - SANCHEZ RAMIREZ"/>
    <n v="15981"/>
    <n v="1514598"/>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KILÓMETRO 10 DE CUMAYASA, MUNICIPIO VILLA HERMOSA, PROVINCIA LA ROMANA."/>
    <s v="10 - FONDO GENERAL"/>
    <s v="12 - LA ROMANA"/>
    <n v="15605"/>
    <n v="2131423"/>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s v="30 - HATO MAYOR"/>
    <n v="15584"/>
    <n v="3206991"/>
    <n v="1285524.3899999999"/>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s v="06 - DUARTE"/>
    <n v="15670"/>
    <n v="7597070"/>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s v="17 - PERAVIA"/>
    <n v="15471"/>
    <n v="1570629"/>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s v="32 - SANTO DOMINGO"/>
    <n v="15844"/>
    <n v="2476558"/>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s v="03 - BAHORUCO"/>
    <n v="16050"/>
    <n v="4881403"/>
    <n v="0"/>
  </r>
  <r>
    <s v="2026"/>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s v="23 - SAN PEDRO DE MACORIS"/>
    <n v="13430"/>
    <n v="3216613"/>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s v="03 - BAHORUCO"/>
    <n v="16051"/>
    <n v="1147210"/>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s v="25 - SANTIAGO"/>
    <n v="15709"/>
    <n v="5153972"/>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HERMANAS MIRABAL, MUNICIPIO VILLA HERMOSA, PROVINCIA LA ROMANA."/>
    <s v="10 - FONDO GENERAL"/>
    <s v="12 - LA ROMANA"/>
    <n v="15606"/>
    <n v="2131423"/>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s v="06 - DUARTE"/>
    <n v="15671"/>
    <n v="2884427"/>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s v="27 - VALVERDE"/>
    <n v="15792"/>
    <n v="1547718"/>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s v="24 - SANCHEZ RAMIREZ"/>
    <n v="15982"/>
    <n v="1514598"/>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THELMA MEJÍA, MUNICIPIO SANTO DOMINGO ESTE, PROVINCIA SANTO DOMINGO."/>
    <s v="10 - FONDO GENERAL"/>
    <s v="32 - SANTO DOMINGO"/>
    <n v="15845"/>
    <n v="5270482"/>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s v="22 - SAN JUAN"/>
    <n v="15423"/>
    <n v="3282809"/>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NTA MARÍA DEL BATEY, MUNICIPIO HATO MAYOR, PROVINCIA HATO MAYOR."/>
    <s v="10 - FONDO GENERAL"/>
    <s v="30 - HATO MAYOR"/>
    <n v="15585"/>
    <n v="6931456"/>
    <n v="3612118.25"/>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s v="17 - PERAVIA"/>
    <n v="15472"/>
    <n v="2535629"/>
    <n v="0"/>
  </r>
  <r>
    <s v="2026"/>
    <x v="0"/>
    <x v="0"/>
    <x v="1"/>
    <x v="7"/>
    <s v="2 - Poder Ejecutivo"/>
    <s v="0206 - MINISTERIO DE EDUCACIÓN"/>
    <s v="0012 - DIRECCION DE INFRAESTRUCTURA ESCOLAR"/>
    <s v="4 - SERVICIOS SOCIALES"/>
    <s v="4.4 - Educación"/>
    <s v="4.4.01 - Educación inicial"/>
    <s v="2.7 - OBRAS"/>
    <s v="2.7.1 - OBRAS EN EDIFICACIONES"/>
    <s v="S"/>
    <s v="40 - CONSTRUCCIÓN  DE 2  ESTANCIAS INFANTILES EN LA PROVINCIA DUARTE (FASE 2)"/>
    <s v="10 - FONDO GENERAL"/>
    <s v="06 - DUARTE"/>
    <n v="13437"/>
    <n v="1310000"/>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s v="25 - SANTIAGO"/>
    <n v="15710"/>
    <n v="5153972"/>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s v="22 - SAN JUAN"/>
    <n v="15424"/>
    <n v="1083406"/>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s v="26 - SANTIAGO RODRIGUEZ"/>
    <n v="15793"/>
    <n v="7738592"/>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s v="03 - BAHORUCO"/>
    <n v="16052"/>
    <n v="2520504"/>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s v="06 - DUARTE"/>
    <n v="15672"/>
    <n v="2437449"/>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LAS PAJAS, MUNICIPIO HATO MAYOR, PROVINCIA HATO MAYOR."/>
    <s v="10 - FONDO GENERAL"/>
    <s v="30 - HATO MAYOR"/>
    <n v="15586"/>
    <n v="3406890"/>
    <n v="1582789.11"/>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s v="17 - PERAVIA"/>
    <n v="15473"/>
    <n v="3418120"/>
    <n v="819962.62"/>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PUERTO RICO, MUNICIPIO SANTO DOMINGO ESTE, PROVINCIA SANTO DOMINGO."/>
    <s v="10 - FONDO GENERAL"/>
    <s v="32 - SANTO DOMINGO"/>
    <n v="15846"/>
    <n v="12382787"/>
    <n v="0"/>
  </r>
  <r>
    <s v="2026"/>
    <x v="0"/>
    <x v="0"/>
    <x v="1"/>
    <x v="7"/>
    <s v="2 - Poder Ejecutivo"/>
    <s v="0206 - MINISTERIO DE EDUCACIÓN"/>
    <s v="0012 - DIRECCION DE INFRAESTRUCTURA ESCOLAR"/>
    <s v="4 - SERVICIOS SOCIALES"/>
    <s v="4.4 - Educación"/>
    <s v="4.4.01 - Educación inicial"/>
    <s v="2.7 - OBRAS"/>
    <s v="2.7.1 - OBRAS EN EDIFICACIONES"/>
    <s v="S"/>
    <s v="41 - CONSTRUCCIÓN DE 4 ESTANCIAS INFANTILES EN LA PROVINCIA DE PUERTO PLATA (FASE 2)"/>
    <s v="10 - FONDO GENERAL"/>
    <s v="18 - PUERTO PLATA"/>
    <n v="13438"/>
    <n v="299999"/>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s v="03 - BAHORUCO"/>
    <n v="16053"/>
    <n v="24466094"/>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s v="17 - PERAVIA"/>
    <n v="15474"/>
    <n v="1780751"/>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s v="22 - SAN JUAN"/>
    <n v="15425"/>
    <n v="327956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s v="24 - SANCHEZ RAMIREZ"/>
    <n v="15984"/>
    <n v="1502116"/>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UNGRÍA ESPINAL FRANCISCO, MUNICIPIO ARENOSO, PROVINCIA DUARTE."/>
    <s v="10 - FONDO GENERAL"/>
    <s v="06 - DUARTE"/>
    <n v="15673"/>
    <n v="159611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s v="25 - SANTIAGO"/>
    <n v="15711"/>
    <n v="1091410"/>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ISABEL SEGURA DE APATANO , MUNICIPIO SANTO DOMINGO ESTE, PROVINCIA SANTO DOMINGO."/>
    <s v="10 - FONDO GENERAL"/>
    <s v="32 - SANTO DOMINGO"/>
    <n v="15847"/>
    <n v="5206819"/>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s v="26 - SANTIAGO RODRIGUEZ"/>
    <n v="15794"/>
    <n v="773859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SUDADERO, MUNICIPIO HATO MAYOR, PROVINCIA HATO MAYOR."/>
    <s v="10 - FONDO GENERAL"/>
    <s v="30 - HATO MAYOR"/>
    <n v="15587"/>
    <n v="4522306"/>
    <n v="2583504.33"/>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LAS CAÑITAS, MUNICIPIO SABANA DE LA MAR, PROVINCIA HATO MAYOR."/>
    <s v="10 - FONDO GENERAL"/>
    <s v="30 - HATO MAYOR"/>
    <n v="15588"/>
    <n v="4122537"/>
    <n v="2228978.69"/>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s v="22 - SAN JUAN"/>
    <n v="15426"/>
    <n v="4075959"/>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s v="15 - MONTE CRISTI"/>
    <n v="15898"/>
    <n v="4062690"/>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s v="06 - DUARTE"/>
    <n v="15674"/>
    <n v="1595760"/>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s v="17 - PERAVIA"/>
    <n v="15475"/>
    <n v="9024052"/>
    <n v="98591.54"/>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ERCEDES GÓMEZ, MUNICIPIO SANTO DOMINGO ESTE, PROVINCIA SANTO DOMINGO."/>
    <s v="10 - FONDO GENERAL"/>
    <s v="32 - SANTO DOMINGO"/>
    <n v="15848"/>
    <n v="1487662"/>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s v="03 - BAHORUCO"/>
    <n v="16054"/>
    <n v="900586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s v="23 - SAN PEDRO DE MACORIS"/>
    <n v="15589"/>
    <n v="1945401"/>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s v="15 - MONTE CRISTI"/>
    <n v="15899"/>
    <n v="8305980"/>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s v="03 - BAHORUCO"/>
    <n v="16055"/>
    <n v="3140743"/>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JOSÉ DEL CARMEN RODRÍGUEZ MOREL, MUNICIPIO VILLA RIVA, PROVINCIA DUARTE."/>
    <s v="10 - FONDO GENERAL"/>
    <s v="06 - DUARTE"/>
    <n v="15675"/>
    <n v="1117032"/>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s v="17 - PERAVIA"/>
    <n v="15476"/>
    <n v="4750788"/>
    <n v="340543.21"/>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s v="22 - SAN JUAN"/>
    <n v="15427"/>
    <n v="507698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s v="24 - SANCHEZ RAMIREZ"/>
    <n v="15986"/>
    <n v="1060218"/>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s v="25 - SANTIAGO"/>
    <n v="15713"/>
    <n v="108173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s v="32 - SANTO DOMINGO"/>
    <n v="15849"/>
    <n v="12382793"/>
    <n v="0"/>
  </r>
  <r>
    <s v="2026"/>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s v="04 - BARAHONA"/>
    <n v="13444"/>
    <n v="18131803"/>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s v="25 - SANTIAGO"/>
    <n v="15714"/>
    <n v="1579614"/>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s v="15 - MONTE CRISTI"/>
    <n v="15900"/>
    <n v="1198159"/>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s v="22 - SAN JUAN"/>
    <n v="15428"/>
    <n v="141365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DRE CARMEN SALLES, MUNICIPIO CONSUELO, PROVINCIA SAN PEDRO DE MACORÍS."/>
    <s v="10 - FONDO GENERAL"/>
    <s v="23 - SAN PEDRO DE MACORIS"/>
    <n v="15590"/>
    <n v="7492175"/>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s v="17 - PERAVIA"/>
    <n v="15477"/>
    <n v="6815664"/>
    <n v="4050915.59"/>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MIR, MUNICIPIO TAMAYO, PROVINCIA BAORUCO."/>
    <s v="10 - FONDO GENERAL"/>
    <s v="03 - BAHORUCO"/>
    <n v="16056"/>
    <n v="277921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s v="06 - DUARTE"/>
    <n v="15676"/>
    <n v="3401093"/>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s v="24 - SANCHEZ RAMIREZ"/>
    <n v="15987"/>
    <n v="151459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s v="32 - SANTO DOMINGO"/>
    <n v="15850"/>
    <n v="2476559"/>
    <n v="0"/>
  </r>
  <r>
    <s v="2026"/>
    <x v="0"/>
    <x v="0"/>
    <x v="1"/>
    <x v="7"/>
    <s v="2 - Poder Ejecutivo"/>
    <s v="0206 - MINISTERIO DE EDUCACIÓN"/>
    <s v="0012 - DIRECCION DE INFRAESTRUCTURA ESCOLAR"/>
    <s v="4 - SERVICIOS SOCIALES"/>
    <s v="4.4 - Educación"/>
    <s v="4.4.01 - Educación inicial"/>
    <s v="2.7 - OBRAS"/>
    <s v="2.7.1 - OBRAS EN EDIFICACIONES"/>
    <s v="S"/>
    <s v="45 - CONSTRUCCIÓN DE 2 ESTANCIAS INFANTILES EN LA PROVINCIA AZUA (FASE 2)"/>
    <s v="10 - FONDO GENERAL"/>
    <s v="02 - AZUA"/>
    <n v="13445"/>
    <n v="1824625"/>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s v="03 - BAHORUCO"/>
    <n v="16057"/>
    <n v="7245649"/>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TONIO PAREDES MENA, MUNICIPIO CONSUELO, PROVINCIA SAN PEDRO DE MACORÍS."/>
    <s v="10 - FONDO GENERAL"/>
    <s v="23 - SAN PEDRO DE MACORIS"/>
    <n v="15591"/>
    <n v="12473591"/>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s v="22 - SAN JUAN"/>
    <n v="15429"/>
    <n v="5068647"/>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s v="15 - MONTE CRISTI"/>
    <n v="15901"/>
    <n v="5453083"/>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s v="17 - PERAVIA"/>
    <n v="15478"/>
    <n v="12357301"/>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s v="25 - SANTIAGO"/>
    <n v="15715"/>
    <n v="1735238"/>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MARÍA ALTAGRACIA PAULA, MUNICIPIO SAN FRANCISCO DE MACORÍS, PROVINCIA DUARTE."/>
    <s v="10 - FONDO GENERAL"/>
    <s v="06 - DUARTE"/>
    <n v="15677"/>
    <n v="2413072"/>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s v="24 - SANCHEZ RAMIREZ"/>
    <n v="15988"/>
    <n v="1072940"/>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NILDA CELESTE NOVA, MUNICIPIO SANTO DOMINGO ESTE, PROVINCIA SANTO DOMINGO."/>
    <s v="10 - FONDO GENERAL"/>
    <s v="32 - SANTO DOMINGO"/>
    <n v="15851"/>
    <n v="5206819"/>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ANA EMILIA ABIGAIL MEJÍA, MUNICIPIO SAN FRANCISCO DE MACORÍS, PROVINCIA DUARTE."/>
    <s v="10 - FONDO GENERAL"/>
    <s v="06 - DUARTE"/>
    <n v="15678"/>
    <n v="1559024"/>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s v="15 - MONTE CRISTI"/>
    <n v="15902"/>
    <n v="4062690"/>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s v="22 - SAN JUAN"/>
    <n v="15430"/>
    <n v="141365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s v="10 - INDEPENDENCIA"/>
    <n v="16058"/>
    <n v="2829816"/>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s v="25 - SANTIAGO"/>
    <n v="15716"/>
    <n v="173523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MATÍAS RAMÓN MELLA, MUNICIPIO SANTO DOMINGO ESTE, PROVINCIA SANTO DOMINGO."/>
    <s v="10 - FONDO GENERAL"/>
    <s v="32 - SANTO DOMINGO"/>
    <n v="15852"/>
    <n v="1528554"/>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s v="24 - SANCHEZ RAMIREZ"/>
    <n v="15989"/>
    <n v="151459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s v="17 - PERAVIA"/>
    <n v="15479"/>
    <n v="1142726"/>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s v="23 - SAN PEDRO DE MACORIS"/>
    <n v="15592"/>
    <n v="4845910"/>
    <n v="0"/>
  </r>
  <r>
    <s v="2026"/>
    <x v="0"/>
    <x v="0"/>
    <x v="1"/>
    <x v="7"/>
    <s v="2 - Poder Ejecutivo"/>
    <s v="0206 - MINISTERIO DE EDUCACIÓN"/>
    <s v="0012 - DIRECCION DE INFRAESTRUCTURA ESCOLAR"/>
    <s v="4 - SERVICIOS SOCIALES"/>
    <s v="4.4 - Educación"/>
    <s v="4.4.01 - Educación inicial"/>
    <s v="2.7 - OBRAS"/>
    <s v="2.7.1 - OBRAS EN EDIFICACIONES"/>
    <s v="S"/>
    <s v="47 - CONSTRUCCIÓN  DE 2 ESTANCIAS INFANTILES EN LA PROVINCIA DE VALVERDE (FASE 2)"/>
    <s v="10 - FONDO GENERAL"/>
    <s v="27 - VALVERDE"/>
    <n v="13447"/>
    <n v="1913319"/>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BATEY DON JUAN, MUNICIPIO CONSUELO, PROVINCIA SAN PEDRO DE MACORÍS."/>
    <s v="10 - FONDO GENERAL"/>
    <s v="23 - SAN PEDRO DE MACORIS"/>
    <n v="15593"/>
    <n v="2488475"/>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s v="25 - SANTIAGO"/>
    <n v="15717"/>
    <n v="1546967"/>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EL DESPERTAR, MUNICIPIO SANTO DOMINGO ESTE, PROVINCIA SANTO DOMINGO."/>
    <s v="10 - FONDO GENERAL"/>
    <s v="32 - SANTO DOMINGO"/>
    <n v="15853"/>
    <n v="5699789"/>
    <n v="3064789.09"/>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s v="17 - PERAVIA"/>
    <n v="15480"/>
    <n v="1511718"/>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s v="24 - SANCHEZ RAMIREZ"/>
    <n v="15990"/>
    <n v="1502116"/>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s v="06 - DUARTE"/>
    <n v="15679"/>
    <n v="1559024"/>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s v="10 - INDEPENDENCIA"/>
    <n v="16059"/>
    <n v="23693954"/>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s v="22 - SAN JUAN"/>
    <n v="15431"/>
    <n v="1413658"/>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ROSA EMILIA RODRÍGUEZ CRUZ, MUNICIPIO GUAYUBÍN, PROVINCIA MONTE CRISTI."/>
    <s v="10 - FONDO GENERAL"/>
    <s v="15 - MONTE CRISTI"/>
    <n v="15903"/>
    <n v="4062690"/>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 PLANTELES EDUCATIVOS EN LA PROVINCIA DE MONTE CRISTI (FASE 3)"/>
    <s v="10 - FONDO GENERAL"/>
    <s v="15 - MONTE CRISTI"/>
    <n v="13570"/>
    <n v="6296723"/>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s v="15 - MONTE CRISTI"/>
    <n v="15904"/>
    <n v="1094942"/>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s v="23 - SAN PEDRO DE MACORIS"/>
    <n v="15594"/>
    <n v="1849743"/>
    <n v="102240.39"/>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s v="25 - SANTIAGO"/>
    <n v="15718"/>
    <n v="1731192"/>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s v="22 - SAN JUAN"/>
    <n v="15432"/>
    <n v="7591797"/>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s v="10 - INDEPENDENCIA"/>
    <n v="16060"/>
    <n v="1446529"/>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s v="17 - PERAVIA"/>
    <n v="15481"/>
    <n v="1548690"/>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s v="24 - SANCHEZ RAMIREZ"/>
    <n v="15991"/>
    <n v="2521954"/>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PATRIA MELLA, MUNICIPIO SANTO DOMINGO ESTE, PROVINCIA SANTO DOMINGO."/>
    <s v="10 - FONDO GENERAL"/>
    <s v="32 - SANTO DOMINGO"/>
    <n v="15854"/>
    <n v="5699789"/>
    <n v="3064789.09"/>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s v="06 - DUARTE"/>
    <n v="15680"/>
    <n v="1559024"/>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BATEY CACHENA, MUNICIPIO CONSUELO, PROVINCIA SAN PEDRO DE MACORÍS."/>
    <s v="10 - FONDO GENERAL"/>
    <s v="23 - SAN PEDRO DE MACORIS"/>
    <n v="15595"/>
    <n v="5023007"/>
    <n v="2605253.96"/>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s v="17 - PERAVIA"/>
    <n v="15482"/>
    <n v="416411"/>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s v="24 - SANCHEZ RAMIREZ"/>
    <n v="15992"/>
    <n v="1477611"/>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s v="10 - INDEPENDENCIA"/>
    <n v="16061"/>
    <n v="4164146"/>
    <n v="1584741.89"/>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s v="15 - MONTE CRISTI"/>
    <n v="15905"/>
    <n v="1720107"/>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s v="22 - SAN JUAN"/>
    <n v="15433"/>
    <n v="12655186"/>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s v="06 - DUARTE"/>
    <n v="15681"/>
    <n v="1072941"/>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EPÚBLICA DE PANAMÁ, MUNICIPIO SANTO DOMINGO ESTE, PROVINCIA SANTO DOMINGO."/>
    <s v="10 - FONDO GENERAL"/>
    <s v="32 - SANTO DOMINGO"/>
    <n v="15855"/>
    <n v="9137263"/>
    <n v="0"/>
  </r>
  <r>
    <s v="2026"/>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s v="17 - PERAVIA"/>
    <n v="13450"/>
    <n v="1022622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s v="10 - INDEPENDENCIA"/>
    <n v="16062"/>
    <n v="4982491"/>
    <n v="1089109.8899999999"/>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s v="06 - DUARTE"/>
    <n v="15682"/>
    <n v="151459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s v="22 - SAN JUAN"/>
    <n v="15434"/>
    <n v="1076708"/>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s v="28 - MONSENOR NOUEL"/>
    <n v="15993"/>
    <n v="2521954"/>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s v="21 - SAN CRISTOBAL"/>
    <n v="15504"/>
    <n v="2503797"/>
    <n v="48864"/>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s v="25 - SANTIAGO"/>
    <n v="15720"/>
    <n v="106629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REPÚBLICA DE BELICE, MUNICIPIO SANTO DOMINGO ESTE, PROVINCIA SANTO DOMINGO."/>
    <s v="10 - FONDO GENERAL"/>
    <s v="32 - SANTO DOMINGO"/>
    <n v="15856"/>
    <n v="2891377"/>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SOR MARILENE COLE, MUNICIPIO CONSUELO, PROVINCIA SAN PEDRO DE MACORÍS."/>
    <s v="10 - FONDO GENERAL"/>
    <s v="23 - SAN PEDRO DE MACORIS"/>
    <n v="15596"/>
    <n v="3662761"/>
    <n v="1658147.86"/>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BATEY PALOMA, MUNICIPIO LOS LLANOS, PROVINCIA SAN PEDRO DE MACORÍS."/>
    <s v="10 - FONDO GENERAL"/>
    <s v="23 - SAN PEDRO DE MACORIS"/>
    <n v="15597"/>
    <n v="2429113"/>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s v="15 - MONTE CRISTI"/>
    <n v="15907"/>
    <n v="5415294"/>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s v="06 - DUARTE"/>
    <n v="15683"/>
    <n v="1514599"/>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GRÚA, MUNICIPIO SANTO DOMINGO ESTE, PROVINCIA SANTO DOMINGO."/>
    <s v="10 - FONDO GENERAL"/>
    <s v="32 - SANTO DOMINGO"/>
    <n v="15857"/>
    <n v="1267200"/>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s v="24 - SANCHEZ RAMIREZ"/>
    <n v="15994"/>
    <n v="1514598"/>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s v="21 - SAN CRISTOBAL"/>
    <n v="15505"/>
    <n v="7519123"/>
    <n v="5772311.2800000003"/>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s v="10 - INDEPENDENCIA"/>
    <n v="16063"/>
    <n v="2829816"/>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s v="22 - SAN JUAN"/>
    <n v="15435"/>
    <n v="1076708"/>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s v="25 - SANTIAGO"/>
    <n v="15721"/>
    <n v="190982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s v="28 - MONSENOR NOUEL"/>
    <n v="15995"/>
    <n v="1109666"/>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s v="15 - MONTE CRISTI"/>
    <n v="15908"/>
    <n v="151628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ENTRO SALESIANO MONS. JUAN FÉLIX PEPÉN, MUNICIPIO SANTO DOMINGO ESTE, PROVINCIA SANTO DOMINGO."/>
    <s v="10 - FONDO GENERAL"/>
    <s v="32 - SANTO DOMINGO"/>
    <n v="15858"/>
    <n v="2891377"/>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s v="21 - SAN CRISTOBAL"/>
    <n v="15506"/>
    <n v="1503825"/>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s v="25 - SANTIAGO"/>
    <n v="15722"/>
    <n v="172546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s v="23 - SAN PEDRO DE MACORIS"/>
    <n v="15598"/>
    <n v="478799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s v="10 - INDEPENDENCIA"/>
    <n v="16064"/>
    <n v="1780595"/>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s v="22 - SAN JUAN"/>
    <n v="15436"/>
    <n v="7599928"/>
    <n v="0"/>
  </r>
  <r>
    <s v="2026"/>
    <x v="0"/>
    <x v="0"/>
    <x v="1"/>
    <x v="7"/>
    <s v="2 - Poder Ejecutivo"/>
    <s v="0206 - MINISTERIO DE EDUCACIÓN"/>
    <s v="0012 - DIRECCION DE INFRAESTRUCTURA ESCOLAR"/>
    <s v="4 - SERVICIOS SOCIALES"/>
    <s v="4.4 - Educación"/>
    <s v="4.4.01 - Educación inicial"/>
    <s v="2.7 - OBRAS"/>
    <s v="2.7.1 - OBRAS EN EDIFICACIONES"/>
    <s v="S"/>
    <s v="53 - CONSTRUCCIÓN  DE 1 ESTANCIA INFANTIL EN LA PROVINCIA HERMANAS MIRABAL (FASE 2)"/>
    <s v="10 - FONDO GENERAL"/>
    <s v="19 - HERMANAS MIRABAL"/>
    <n v="13456"/>
    <n v="20194412"/>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s v="22 - SAN JUAN"/>
    <n v="15437"/>
    <n v="1543101"/>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HOGAR DOÑA CHUCHA, MUNICIPIO SAN CRISTÓBAL, PROVINCIA SAN CRISTÓBAL."/>
    <s v="10 - FONDO GENERAL"/>
    <s v="21 - SAN CRISTOBAL"/>
    <n v="15507"/>
    <n v="2494718"/>
    <n v="48864"/>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LA GINA, MUNICIPIO LOS LLANOS, PROVINCIA SAN PEDRO DE MACORÍS."/>
    <s v="10 - FONDO GENERAL"/>
    <s v="23 - SAN PEDRO DE MACORIS"/>
    <n v="15599"/>
    <n v="5437376"/>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LA INMACULADA - FE Y ALEGRÍA, MUNICIPIO SANTO DOMINGO ESTE, PROVINCIA SANTO DOMINGO."/>
    <s v="10 - FONDO GENERAL"/>
    <s v="32 - SANTO DOMINGO"/>
    <n v="15859"/>
    <n v="2470836"/>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s v="10 - INDEPENDENCIA"/>
    <n v="16065"/>
    <n v="7474123"/>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s v="25 - SANTIAGO"/>
    <n v="15723"/>
    <n v="1909822"/>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REVERENDO ERNESTO ROQUE FRÍAS, MUNICIPIO MAIMÓN, PROVINCIA MONSEÑOR NOUEL."/>
    <s v="10 - FONDO GENERAL"/>
    <s v="28 - MONSENOR NOUEL"/>
    <n v="15996"/>
    <n v="2438083"/>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s v="15 - MONTE CRISTI"/>
    <n v="15909"/>
    <n v="4850943"/>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s v="15 - MONTE CRISTI"/>
    <n v="15910"/>
    <n v="4850943"/>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ARMEN QUIDIELLO DE BOSCH, MUNICIPIO SANTO DOMINGO ESTE, PROVINCIA SANTO DOMINGO."/>
    <s v="10 - FONDO GENERAL"/>
    <s v="32 - SANTO DOMINGO"/>
    <n v="15860"/>
    <n v="1235038"/>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s v="22 - SAN JUAN"/>
    <n v="15438"/>
    <n v="1543101"/>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s v="06 - DUARTE"/>
    <n v="15686"/>
    <n v="1516038"/>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EMMANUEL, MUNICIPIO SAN CRISTÓBAL, PROVINCIA SAN CRISTÓBAL."/>
    <s v="10 - FONDO GENERAL"/>
    <s v="21 - SAN CRISTOBAL"/>
    <n v="15508"/>
    <n v="1067600"/>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EUGENIO MARÍA DE HOSTOS, MUNICIPIO MAIMÓN, PROVINCIA MONSEÑOR NOUEL."/>
    <s v="10 - FONDO GENERAL"/>
    <s v="28 - MONSENOR NOUEL"/>
    <n v="15997"/>
    <n v="1519811"/>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s v="10 - INDEPENDENCIA"/>
    <n v="16066"/>
    <n v="1512666"/>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s v="25 - SANTIAGO"/>
    <n v="15724"/>
    <n v="2035430"/>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VIRGEN DE LA CARIDAD DEL COBRE, MUNICIPIO QUISQUEYA, PROVINCIA SAN PEDRO DE MACORÍS."/>
    <s v="10 - FONDO GENERAL"/>
    <s v="23 - SAN PEDRO DE MACORIS"/>
    <n v="15600"/>
    <n v="5437377"/>
    <n v="0"/>
  </r>
  <r>
    <s v="2026"/>
    <x v="0"/>
    <x v="0"/>
    <x v="1"/>
    <x v="7"/>
    <s v="2 - Poder Ejecutivo"/>
    <s v="0206 - MINISTERIO DE EDUCACIÓN"/>
    <s v="0012 - DIRECCION DE INFRAESTRUCTURA ESCOLAR"/>
    <s v="4 - SERVICIOS SOCIALES"/>
    <s v="4.4 - Educación"/>
    <s v="4.4.01 - Educación inicial"/>
    <s v="2.7 - OBRAS"/>
    <s v="2.7.1 - OBRAS EN EDIFICACIONES"/>
    <s v="S"/>
    <s v="55 - CONSTRUCCIÓN  DE 1 ESTANCIA INFANTIL EN LA PROVINCIA DE EL SEIBO (FASE 2)"/>
    <s v="10 - FONDO GENERAL"/>
    <s v="08 - EL SEIBO"/>
    <n v="13458"/>
    <n v="1310000"/>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24 DE ABRIL, MUNICIPIO SANTO DOMINGO ESTE, PROVINCIA SANTO DOMINGO."/>
    <s v="10 - FONDO GENERAL"/>
    <s v="32 - SANTO DOMINGO"/>
    <n v="15861"/>
    <n v="123503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NRIQUE DURÁN BERROA, MUNICIPIO SAN CRISTÓBAL, PROVINCIA SAN CRISTÓBAL."/>
    <s v="10 - FONDO GENERAL"/>
    <s v="21 - SAN CRISTOBAL"/>
    <n v="15509"/>
    <n v="1461985"/>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s v="23 - SAN PEDRO DE MACORIS"/>
    <n v="15601"/>
    <n v="1238319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GASTÓN FERNANDO DELIGNE, MUNICIPIO SAN FRANCISCO DE MACORÍS, PROVINCIA DUARTE."/>
    <s v="10 - FONDO GENERAL"/>
    <s v="06 - DUARTE"/>
    <n v="15687"/>
    <n v="151603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s v="22 - SAN JUAN"/>
    <n v="15439"/>
    <n v="1075882"/>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JUAN PABLO DUARTE, MUNICIPIO PIEDRA BLANCA, PROVINCIA MONSEÑOR NOUEL."/>
    <s v="10 - FONDO GENERAL"/>
    <s v="28 - MONSENOR NOUEL"/>
    <n v="15998"/>
    <n v="1519811"/>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s v="10 - INDEPENDENCIA"/>
    <n v="16067"/>
    <n v="4928521"/>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s v="15 - MONTE CRISTI"/>
    <n v="15911"/>
    <n v="350928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s v="25 - SANTIAGO"/>
    <n v="15725"/>
    <n v="1205250"/>
    <n v="0"/>
  </r>
  <r>
    <s v="2026"/>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s v="05 - DAJABON"/>
    <n v="13459"/>
    <n v="10259585"/>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s v="21 - SAN CRISTOBAL"/>
    <n v="15510"/>
    <n v="12640948"/>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FRAY ANTÓN DE MONTESINOS, MUNICIPIO QUISQUEYA, PROVINCIA SAN PEDRO DE MACORÍS."/>
    <s v="10 - FONDO GENERAL"/>
    <s v="23 - SAN PEDRO DE MACORIS"/>
    <n v="15602"/>
    <n v="13109885"/>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s v="06 - DUARTE"/>
    <n v="15688"/>
    <n v="522249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s v="28 - MONSENOR NOUEL"/>
    <n v="15999"/>
    <n v="110966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LOS PALMEROS, MUNICIPIO SANTO DOMINGO ESTE, PROVINCIA SANTO DOMINGO."/>
    <s v="10 - FONDO GENERAL"/>
    <s v="32 - SANTO DOMINGO"/>
    <n v="15862"/>
    <n v="149690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RÍA TRINIDAD SÁNCHEZ, MUNICIPIO JUAN SANTIAGO, PROVINCIA ELÍAS PIÑA."/>
    <s v="10 - FONDO GENERAL"/>
    <s v="07 - ELIAS PINA"/>
    <n v="15440"/>
    <n v="1075882"/>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s v="25 - SANTIAGO"/>
    <n v="15726"/>
    <n v="1205250"/>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s v="15 - MONTE CRISTI"/>
    <n v="15912"/>
    <n v="7421233"/>
    <n v="0"/>
  </r>
  <r>
    <s v="2026"/>
    <x v="0"/>
    <x v="0"/>
    <x v="1"/>
    <x v="7"/>
    <s v="2 - Poder Ejecutivo"/>
    <s v="0206 - MINISTERIO DE EDUCACIÓN"/>
    <s v="0012 - DIRECCION DE INFRAESTRUCTURA ESCOLAR"/>
    <s v="4 - SERVICIOS SOCIALES"/>
    <s v="4.4 - Educación"/>
    <s v="4.4.01 - Educación inicial"/>
    <s v="2.7 - OBRAS"/>
    <s v="2.7.1 - OBRAS EN EDIFICACIONES"/>
    <s v="S"/>
    <s v="57 - CONSTRUCCIÓN  DE 1 ESTANCIA INFANTIL EN LA PROVINCIA DE MONTE CRISTI (FASE 2)"/>
    <s v="10 - FONDO GENERAL"/>
    <s v="15 - MONTE CRISTI"/>
    <n v="13460"/>
    <n v="24802615"/>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s v="07 - ELIAS PINA"/>
    <n v="15441"/>
    <n v="1543101"/>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s v="32 - SANTO DOMINGO"/>
    <n v="15863"/>
    <n v="2479442"/>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s v="06 - DUARTE"/>
    <n v="15689"/>
    <n v="1516038"/>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LOS MONTONES, MUNICIPIO QUISQUEYA, PROVINCIA SAN PEDRO DE MACORÍS."/>
    <s v="10 - FONDO GENERAL"/>
    <s v="23 - SAN PEDRO DE MACORIS"/>
    <n v="15603"/>
    <n v="5129530"/>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LUISA DE LA ROSA HELENA, MUNICIPIO VILLA VÁZQUEZ, PROVINCIA MONTE CRISTI."/>
    <s v="10 - FONDO GENERAL"/>
    <s v="15 - MONTE CRISTI"/>
    <n v="15913"/>
    <n v="1525371"/>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ABLO BARINAS, MUNICIPIO SAN CRISTÓBAL, PROVINCIA SAN CRISTÓBAL."/>
    <s v="10 - FONDO GENERAL"/>
    <s v="21 - SAN CRISTOBAL"/>
    <n v="15511"/>
    <n v="2528190"/>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s v="25 - SANTIAGO"/>
    <n v="15727"/>
    <n v="1205250"/>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s v="28 - MONSENOR NOUEL"/>
    <n v="16000"/>
    <n v="2512391"/>
    <n v="0"/>
  </r>
  <r>
    <s v="2026"/>
    <x v="0"/>
    <x v="0"/>
    <x v="1"/>
    <x v="7"/>
    <s v="2 - Poder Ejecutivo"/>
    <s v="0206 - MINISTERIO DE EDUCACIÓN"/>
    <s v="0012 - DIRECCION DE INFRAESTRUCTURA ESCOLAR"/>
    <s v="4 - SERVICIOS SOCIALES"/>
    <s v="4.4 - Educación"/>
    <s v="4.4.01 - Educación inicial"/>
    <s v="2.7 - OBRAS"/>
    <s v="2.7.1 - OBRAS EN EDIFICACIONES"/>
    <s v="S"/>
    <s v="58 - CONSTRUCCIÓN  DE 1 ESTANCIA INFANTIL EN LA PROVINCIA DE MARIA TRINIDAD SANCHEZ (FASE 2)"/>
    <s v="10 - FONDO GENERAL"/>
    <s v="14 - MARIA TRINIDAD SANCHEZ"/>
    <n v="13461"/>
    <n v="1123440"/>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s v="15 - MONTE CRISTI"/>
    <n v="15914"/>
    <n v="3939670"/>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s v="06 - DUARTE"/>
    <n v="15690"/>
    <n v="7957957"/>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s v="29 - MONTE PLATA"/>
    <n v="16009"/>
    <n v="1467303"/>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s v="25 - SANTIAGO"/>
    <n v="15728"/>
    <n v="9986947"/>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s v="32 - SANTO DOMINGO"/>
    <n v="15864"/>
    <n v="1479016"/>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s v="21 - SAN CRISTOBAL"/>
    <n v="15512"/>
    <n v="1061635"/>
    <n v="0"/>
  </r>
  <r>
    <s v="2026"/>
    <x v="0"/>
    <x v="0"/>
    <x v="1"/>
    <x v="7"/>
    <s v="2 - Poder Ejecutivo"/>
    <s v="0206 - MINISTERIO DE EDUCACIÓN"/>
    <s v="0012 - DIRECCION DE INFRAESTRUCTURA ESCOLAR"/>
    <s v="4 - SERVICIOS SOCIALES"/>
    <s v="4.4 - Educación"/>
    <s v="4.4.01 - Educación inicial"/>
    <s v="2.7 - OBRAS"/>
    <s v="2.7.1 - OBRAS EN EDIFICACIONES"/>
    <s v="S"/>
    <s v="59 - CONSTRUCCIÓN  DE 2 ESTANCIA INFANTIL EN LA PROVINCIA SAMANA (FASE 2)"/>
    <s v="10 - FONDO GENERAL"/>
    <s v="20 - SAMANA"/>
    <n v="13462"/>
    <n v="1581259"/>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s v="15 - MONTE CRISTI"/>
    <n v="15915"/>
    <n v="3939670"/>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s v="21 - SAN CRISTOBAL"/>
    <n v="15513"/>
    <n v="2494717"/>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s v="32 - SANTO DOMINGO"/>
    <n v="15865"/>
    <n v="2479442"/>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s v="06 - DUARTE"/>
    <n v="15691"/>
    <n v="2489491"/>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s v="25 - SANTIAGO"/>
    <n v="15729"/>
    <n v="1731574"/>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N ANTONIO, MUNICIPIO YAMASÁ, PROVINCIA MONTE PLATA."/>
    <s v="10 - FONDO GENERAL"/>
    <s v="29 - MONTE PLATA"/>
    <n v="16010"/>
    <n v="1071124"/>
    <n v="0"/>
  </r>
  <r>
    <s v="2026"/>
    <x v="0"/>
    <x v="0"/>
    <x v="1"/>
    <x v="7"/>
    <s v="2 - Poder Ejecutivo"/>
    <s v="0206 - MINISTERIO DE EDUCACIÓN"/>
    <s v="0012 - DIRECCION DE INFRAESTRUCTURA ESCOLAR"/>
    <s v="4 - SERVICIOS SOCIALES"/>
    <s v="4.4 - Educación"/>
    <s v="4.4.01 - Educación inicial"/>
    <s v="2.7 - OBRAS"/>
    <s v="2.7.1 - OBRAS EN EDIFICACIONES"/>
    <s v="S"/>
    <s v="60 - CONSTRUCCIÓN  DE 1 ESTANCIAS INFANTILES EN LA PROVINCIA DE MONSEÑOR NOUEL (FASE 2)"/>
    <s v="10 - FONDO GENERAL"/>
    <s v="28 - MONSENOR NOUEL"/>
    <n v="13463"/>
    <n v="2168240"/>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s v="06 - DUARTE"/>
    <n v="15692"/>
    <n v="2489491"/>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s v="15 - MONTE CRISTI"/>
    <n v="15916"/>
    <n v="3939671"/>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s v="28 - MONSENOR NOUEL"/>
    <n v="16002"/>
    <n v="3241040"/>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s v="29 - MONTE PLATA"/>
    <n v="16011"/>
    <n v="3390954"/>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s v="25 - SANTIAGO"/>
    <n v="15730"/>
    <n v="1684374"/>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s v="21 - SAN CRISTOBAL"/>
    <n v="15514"/>
    <n v="2494717"/>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s v="32 - SANTO DOMINGO"/>
    <n v="15866"/>
    <n v="1691173"/>
    <n v="0"/>
  </r>
  <r>
    <s v="2026"/>
    <x v="0"/>
    <x v="0"/>
    <x v="1"/>
    <x v="7"/>
    <s v="2 - Poder Ejecutivo"/>
    <s v="0206 - MINISTERIO DE EDUCACIÓN"/>
    <s v="0012 - DIRECCION DE INFRAESTRUCTURA ESCOLAR"/>
    <s v="4 - SERVICIOS SOCIALES"/>
    <s v="4.4 - Educación"/>
    <s v="4.4.01 - Educación inicial"/>
    <s v="2.7 - OBRAS"/>
    <s v="2.7.1 - OBRAS EN EDIFICACIONES"/>
    <s v="S"/>
    <s v="61 - CONSTRUCCIÓN DE 2 ESTANCIAS INFANTILES EN LA PROVINCIA DE SANCHEZ RAMIREZ (FASE 2)"/>
    <s v="10 - FONDO GENERAL"/>
    <s v="24 - SANCHEZ RAMIREZ"/>
    <n v="13464"/>
    <n v="100000"/>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s v="25 - SANTIAGO"/>
    <n v="15731"/>
    <n v="2503860"/>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s v="06 - DUARTE"/>
    <n v="15693"/>
    <n v="2489491"/>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BASILIO FRÍAS, MUNICIPIO SAN ANTONIO DE GUERRA, PROVINCIA SANTO DOMINGO."/>
    <s v="10 - FONDO GENERAL"/>
    <s v="32 - SANTO DOMINGO"/>
    <n v="15867"/>
    <n v="1161728"/>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s v="28 - MONSENOR NOUEL"/>
    <n v="16003"/>
    <n v="2512391"/>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s v="21 - SAN CRISTOBAL"/>
    <n v="15515"/>
    <n v="1061635"/>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s v="05 - DAJABON"/>
    <n v="15917"/>
    <n v="401765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MILA HENRÍQUEZ UREÑA, MUNICIPIO SAN ANTONIO DE GUERRA, PROVINCIA SANTO DOMINGO."/>
    <s v="10 - FONDO GENERAL"/>
    <s v="32 - SANTO DOMINGO"/>
    <n v="15868"/>
    <n v="1418878"/>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s v="21 - SAN CRISTOBAL"/>
    <n v="15516"/>
    <n v="149843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s v="05 - DAJABON"/>
    <n v="15918"/>
    <n v="2844650"/>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s v="06 - DUARTE"/>
    <n v="15694"/>
    <n v="1077476"/>
    <n v="24883.84"/>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ERNANDO ARTURO DE MERIÑO, MUNICIPIO MONTE PLATA, PROVINCIA MONTE PLATA."/>
    <s v="10 - FONDO GENERAL"/>
    <s v="29 - MONTE PLATA"/>
    <n v="16013"/>
    <n v="733651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s v="25 - SANTIAGO"/>
    <n v="15732"/>
    <n v="7879331"/>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s v="28 - MONSENOR NOUEL"/>
    <n v="16004"/>
    <n v="268235"/>
    <n v="0"/>
  </r>
  <r>
    <s v="2026"/>
    <x v="0"/>
    <x v="0"/>
    <x v="1"/>
    <x v="7"/>
    <s v="2 - Poder Ejecutivo"/>
    <s v="0206 - MINISTERIO DE EDUCACIÓN"/>
    <s v="0012 - DIRECCION DE INFRAESTRUCTURA ESCOLAR"/>
    <s v="4 - SERVICIOS SOCIALES"/>
    <s v="4.4 - Educación"/>
    <s v="4.4.01 - Educación inicial"/>
    <s v="2.7 - OBRAS"/>
    <s v="2.7.1 - OBRAS EN EDIFICACIONES"/>
    <s v="S"/>
    <s v="63 - CONSTRUCCIÓN  DE 1 ESTANCIA INFANTIL EN LA PROVINCIA DE BAHORUCO (FASE 2)"/>
    <s v="10 - FONDO GENERAL"/>
    <s v="03 - BAHORUCO"/>
    <n v="13466"/>
    <n v="5882044"/>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s v="05 - DAJABON"/>
    <n v="15919"/>
    <n v="1095012"/>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s v="06 - DUARTE"/>
    <n v="15695"/>
    <n v="1077476"/>
    <n v="24883.84"/>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s v="29 - MONTE PLATA"/>
    <n v="16014"/>
    <n v="7519124"/>
    <n v="4858598.24"/>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JUAN ANTONIO ALIX - LUZ Y ESPERANZA, MUNICIPIO SAN ANTONIO DE GUERRA, PROVINCIA SANTO DOMINGO."/>
    <s v="10 - FONDO GENERAL"/>
    <s v="32 - SANTO DOMINGO"/>
    <n v="15869"/>
    <n v="2429693"/>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s v="28 - MONSENOR NOUEL"/>
    <n v="16005"/>
    <n v="1514598"/>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SAN ANTONIO, MUNICIPIO SAN CRISTÓBAL, PROVINCIA SAN CRISTÓBAL."/>
    <s v="10 - FONDO GENERAL"/>
    <s v="21 - SAN CRISTOBAL"/>
    <n v="15517"/>
    <n v="1514684"/>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ELISEO CORDERO CASTILLO, MUNICIPIO SAN ANTONIO DE GUERRA, PROVINCIA SANTO DOMINGO."/>
    <s v="10 - FONDO GENERAL"/>
    <s v="32 - SANTO DOMINGO"/>
    <n v="15870"/>
    <n v="1394224"/>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s v="28 - MONSENOR NOUEL"/>
    <n v="16006"/>
    <n v="1514598"/>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RANCISCO MORENO MUÑOZ, MUNICIPIO YAMASÁ, PROVINCIA MONTE PLATA."/>
    <s v="10 - FONDO GENERAL"/>
    <s v="29 - MONTE PLATA"/>
    <n v="16015"/>
    <n v="6850758"/>
    <n v="5019301.09"/>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s v="06 - DUARTE"/>
    <n v="15696"/>
    <n v="1508467"/>
    <n v="2475683.7200000002"/>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SABANA TORO, MUNICIPIO SAN CRISTÓBAL, PROVINCIA SAN CRISTÓBAL."/>
    <s v="10 - FONDO GENERAL"/>
    <s v="21 - SAN CRISTOBAL"/>
    <n v="15518"/>
    <n v="2429733"/>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AGUSTÍN SANTANA, MUNICIPIO SAN ANTONIO DE GUERRA, PROVINCIA SANTO DOMINGO."/>
    <s v="10 - FONDO GENERAL"/>
    <s v="32 - SANTO DOMINGO"/>
    <n v="15871"/>
    <n v="1394224"/>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s v="21 - SAN CRISTOBAL"/>
    <n v="15519"/>
    <n v="1514684"/>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s v="25 - SANTIAGO"/>
    <n v="15735"/>
    <n v="7350418"/>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LOS ÁNGELITOS, MUNICIPIO YAMASÁ, PROVINCIA MONTE PLATA."/>
    <s v="10 - FONDO GENERAL"/>
    <s v="29 - MONTE PLATA"/>
    <n v="16016"/>
    <n v="1503825"/>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s v="24 - SANCHEZ RAMIREZ"/>
    <n v="16007"/>
    <n v="4489347"/>
    <n v="0"/>
  </r>
  <r>
    <s v="2026"/>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s v="25 - SANTIAGO"/>
    <n v="13614"/>
    <n v="21640444"/>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s v="19 - HERMANAS MIRABAL"/>
    <n v="15698"/>
    <n v="1508467"/>
    <n v="1478787.72"/>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s v="21 - SAN CRISTOBAL"/>
    <n v="15520"/>
    <n v="7573421"/>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MERCEDES KRAWINKEL, MUNICIPIO SAN ANTONIO DE GUERRA, PROVINCIA SANTO DOMINGO."/>
    <s v="10 - FONDO GENERAL"/>
    <s v="32 - SANTO DOMINGO"/>
    <n v="15872"/>
    <n v="880676"/>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s v="25 - SANTIAGO"/>
    <n v="15736"/>
    <n v="3061390"/>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s v="24 - SANCHEZ RAMIREZ"/>
    <n v="16008"/>
    <n v="1237092"/>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SABANA GRANDE, MUNICIPIO YAMASÁ, PROVINCIA MONTE PLATA."/>
    <s v="10 - FONDO GENERAL"/>
    <s v="29 - MONTE PLATA"/>
    <n v="16017"/>
    <n v="2503798"/>
    <n v="0"/>
  </r>
  <r>
    <s v="2026"/>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s v="32 - SANTO DOMINGO"/>
    <n v="13611"/>
    <n v="82655345"/>
    <n v="21995730.569999997"/>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FRANCISCO DEL ROSARIO SÁNCHEZ, MUNICIPIO SAN ANTONIO DE GUERRA, PROVINCIA SANTO DOMINGO."/>
    <s v="10 - FONDO GENERAL"/>
    <s v="32 - SANTO DOMINGO"/>
    <n v="15873"/>
    <n v="3871361"/>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s v="25 - SANTIAGO"/>
    <n v="15737"/>
    <n v="6892035"/>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s v="14 - MARIA TRINIDAD SANCHEZ"/>
    <n v="15920"/>
    <n v="1080477"/>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s v="21 - SAN CRISTOBAL"/>
    <n v="15521"/>
    <n v="1514684"/>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s v="21 - SAN CRISTOBAL"/>
    <n v="15522"/>
    <n v="2494717"/>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UAN REYES SANTANA, MUNICIPIO SANTO DOMINGO ESTE, PROVINCIA SANTO DOMINGO."/>
    <s v="10 - FONDO GENERAL"/>
    <s v="32 - SANTO DOMINGO"/>
    <n v="15874"/>
    <n v="1266771"/>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s v="14 - MARIA TRINIDAD SANCHEZ"/>
    <n v="15921"/>
    <n v="1525370"/>
    <n v="0"/>
  </r>
  <r>
    <s v="2026"/>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s v="18 - PUERTO PLATA"/>
    <n v="13620"/>
    <n v="36705189"/>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s v="14 - MARIA TRINIDAD SANCHEZ"/>
    <n v="15922"/>
    <n v="2540116"/>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s v="25 - SANTIAGO"/>
    <n v="15739"/>
    <n v="1565620"/>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JOBITA SORIANO, MUNICIPIO SAN ANTONIO DE GUERRA, PROVINCIA SANTO DOMINGO."/>
    <s v="10 - FONDO GENERAL"/>
    <s v="32 - SANTO DOMINGO"/>
    <n v="15875"/>
    <n v="1487663"/>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s v="21 - SAN CRISTOBAL"/>
    <n v="15523"/>
    <n v="1198749"/>
    <n v="0"/>
  </r>
  <r>
    <s v="2026"/>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s v="09 - ESPAILLAT"/>
    <n v="13609"/>
    <n v="1430268"/>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JOSÉ CRISTINO COLLADO, MUNICIPIO SANTIAGO, PROVINCIA SANTIAGO."/>
    <s v="10 - FONDO GENERAL"/>
    <s v="25 - SANTIAGO"/>
    <n v="15740"/>
    <n v="4767042"/>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s v="14 - MARIA TRINIDAD SANCHEZ"/>
    <n v="15923"/>
    <n v="270119"/>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s v="21 - SAN CRISTOBAL"/>
    <n v="15524"/>
    <n v="1498436"/>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SANTIAGO LANOY, MUNICIPIO SAN ANTONIO DE GUERRA, PROVINCIA SANTO DOMINGO."/>
    <s v="10 - FONDO GENERAL"/>
    <s v="32 - SANTO DOMINGO"/>
    <n v="15876"/>
    <n v="7438315"/>
    <n v="0"/>
  </r>
  <r>
    <s v="2026"/>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s v="17 - PERAVIA"/>
    <n v="13603"/>
    <n v="21449671"/>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DON JUAN, MUNICIPIO MONTE PLATA, PROVINCIA MONTE PLATA."/>
    <s v="10 - FONDO GENERAL"/>
    <s v="29 - MONTE PLATA"/>
    <n v="16022"/>
    <n v="12342006"/>
    <n v="6561670.2999999998"/>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JUAN ANTONIO ALIX, MUNICIPIO SAN ANTONIO DE GUERRA, PROVINCIA SANTO DOMINGO."/>
    <s v="10 - FONDO GENERAL"/>
    <s v="32 - SANTO DOMINGO"/>
    <n v="15877"/>
    <n v="1487663"/>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s v="20 - SAMANA"/>
    <n v="15924"/>
    <n v="1513603"/>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s v="25 - SANTIAGO"/>
    <n v="15741"/>
    <n v="6862380"/>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s v="21 - SAN CRISTOBAL"/>
    <n v="15525"/>
    <n v="1061635"/>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CHIRINO, MUNICIPIO MONTE PLATA, PROVINCIA MONTE PLATA."/>
    <s v="10 - FONDO GENERAL"/>
    <s v="29 - MONTE PLATA"/>
    <n v="16023"/>
    <n v="1088470"/>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s v="25 - SANTIAGO"/>
    <n v="15742"/>
    <n v="6862381"/>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s v="21 - SAN CRISTOBAL"/>
    <n v="15526"/>
    <n v="2494717"/>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JUAN FÉLIX ORTIZ, MUNICIPIO SAN ANTONIO DE GUERRA, PROVINCIA SANTO DOMINGO."/>
    <s v="10 - FONDO GENERAL"/>
    <s v="32 - SANTO DOMINGO"/>
    <n v="15878"/>
    <n v="1635451"/>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s v="20 - SAMANA"/>
    <n v="15925"/>
    <n v="1098833"/>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s v="29 - MONTE PLATA"/>
    <n v="16024"/>
    <n v="7603739"/>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JESÚS MARÍA GONZÁLEZ - YAQUE ABAJO, MUNICIPIO JÁNICO, PROVINCIA SANTIAGO."/>
    <s v="10 - FONDO GENERAL"/>
    <s v="25 - SANTIAGO"/>
    <n v="15743"/>
    <n v="1562232"/>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s v="21 - SAN CRISTOBAL"/>
    <n v="15527"/>
    <n v="2494717"/>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s v="20 - SAMANA"/>
    <n v="15926"/>
    <n v="1097433"/>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TANCREDO VÁSQUEZ, MUNICIPIO SAN ANTONIO DE GUERRA, PROVINCIA SANTO DOMINGO."/>
    <s v="10 - FONDO GENERAL"/>
    <s v="32 - SANTO DOMINGO"/>
    <n v="15879"/>
    <n v="1054100"/>
    <n v="0"/>
  </r>
  <r>
    <s v="2026"/>
    <x v="0"/>
    <x v="0"/>
    <x v="1"/>
    <x v="7"/>
    <s v="2 - Poder Ejecutivo"/>
    <s v="0206 - MINISTERIO DE EDUCACIÓN"/>
    <s v="0012 - DIRECCION DE INFRAESTRUCTURA ESCOLAR"/>
    <s v="4 - SERVICIOS SOCIALES"/>
    <s v="4.4 - Educación"/>
    <s v="4.4.01 - Educación inicial"/>
    <s v="2.7 - OBRAS"/>
    <s v="2.7.1 - OBRAS EN EDIFICACIONES"/>
    <s v="S"/>
    <s v="74 - CONSTRUCCIÓN DE 1 ESTANCIAS INFANTILES EN LA PROVINCIA DE BAHORUCO (FASE 3)"/>
    <s v="10 - FONDO GENERAL"/>
    <s v="03 - BAHORUCO"/>
    <n v="13607"/>
    <n v="42518868"/>
    <n v="2034358.88"/>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s v="14 - MARIA TRINIDAD SANCHEZ"/>
    <n v="15927"/>
    <n v="1513603"/>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GREGORIO LUPERÓN - PILANCÓN, MUNICIPIO MONTE PLATA, PROVINCIA MONTE PLATA."/>
    <s v="10 - FONDO GENERAL"/>
    <s v="29 - MONTE PLATA"/>
    <n v="16025"/>
    <n v="1076683"/>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s v="21 - SAN CRISTOBAL"/>
    <n v="15528"/>
    <n v="1498436"/>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s v="25 - SANTIAGO"/>
    <n v="15744"/>
    <n v="5181000"/>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ÁXIMO ÁVILES BLONDA, MUNICIPIO SAN ANTONIO DE GUERRA, PROVINCIA SANTO DOMINGO."/>
    <s v="10 - FONDO GENERAL"/>
    <s v="32 - SANTO DOMINGO"/>
    <n v="15880"/>
    <n v="1265068"/>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s v="25 - SANTIAGO"/>
    <n v="15745"/>
    <n v="5784633"/>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s v="14 - MARIA TRINIDAD SANCHEZ"/>
    <n v="15928"/>
    <n v="1513603"/>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s v="21 - SAN CRISTOBAL"/>
    <n v="15529"/>
    <n v="1498436"/>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MATA LIMÓN , MUNICIPIO MONTE PLATA, PROVINCIA MONTE PLATA."/>
    <s v="10 - FONDO GENERAL"/>
    <s v="29 - MONTE PLATA"/>
    <n v="16026"/>
    <n v="1520748"/>
    <n v="0"/>
  </r>
  <r>
    <s v="2026"/>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s v="07 - ELIAS PINA"/>
    <n v="16805"/>
    <n v="104914056"/>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 LAUREL, MUNICIPIO MONTE PLATA, PROVINCIA MONTE PLATA."/>
    <s v="10 - FONDO GENERAL"/>
    <s v="29 - MONTE PLATA"/>
    <n v="16027"/>
    <n v="1521864"/>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 LICEY, MUNICIPIO SANTO DOMINGO NORTE, PROVINCIA SANTO DOMINGO."/>
    <s v="10 - FONDO GENERAL"/>
    <s v="32 - SANTO DOMINGO"/>
    <n v="15929"/>
    <n v="3639698"/>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s v="25 - SANTIAGO"/>
    <n v="15746"/>
    <n v="1572836"/>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s v="21 - SAN CRISTOBAL"/>
    <n v="15530"/>
    <n v="2494717"/>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ELDA JOSEFA REYES DE MUÑOZ, MUNICIPIO SANTO DOMINGO ESTE, PROVINCIA SANTO DOMINGO."/>
    <s v="10 - FONDO GENERAL"/>
    <s v="32 - SANTO DOMINGO"/>
    <n v="15930"/>
    <n v="2476558"/>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RIO BOYA, MUNICIPIO MONTE PLATA, PROVINCIA MONTE PLATA."/>
    <s v="10 - FONDO GENERAL"/>
    <s v="29 - MONTE PLATA"/>
    <n v="16028"/>
    <n v="1520748"/>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s v="25 - SANTIAGO"/>
    <n v="15747"/>
    <n v="285269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s v="21 - SAN CRISTOBAL"/>
    <n v="15532"/>
    <n v="249471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s v="25 - SANTIAGO"/>
    <n v="15748"/>
    <n v="155642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ÍAS, MUNICIPIO MONTE PLATA, PROVINCIA MONTE PLATA."/>
    <s v="10 - FONDO GENERAL"/>
    <s v="29 - MONTE PLATA"/>
    <n v="16029"/>
    <n v="1076683"/>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s v="32 - SANTO DOMINGO"/>
    <n v="15931"/>
    <n v="2476559"/>
    <n v="0"/>
  </r>
  <r>
    <s v="2026"/>
    <x v="0"/>
    <x v="0"/>
    <x v="1"/>
    <x v="7"/>
    <s v="2 - Poder Ejecutivo"/>
    <s v="0206 - MINISTERIO DE EDUCACIÓN"/>
    <s v="0012 - DIRECCION DE INFRAESTRUCTURA ESCOLAR"/>
    <s v="4 - SERVICIOS SOCIALES"/>
    <s v="4.4 - Educación"/>
    <s v="4.4.01 - Educación inicial"/>
    <s v="2.7 - OBRAS"/>
    <s v="2.7.1 - OBRAS EN EDIFICACIONES"/>
    <s v="S"/>
    <s v="79 - CONSTRUCCIÓN DE 1 ESTANCIAS INFANTILES EN LA PROVINCIA DE DUARTE (FASE 3)"/>
    <s v="10 - FONDO GENERAL"/>
    <s v="06 - DUARTE"/>
    <n v="13619"/>
    <n v="1466207"/>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s v="29 - MONTE PLATA"/>
    <n v="16030"/>
    <n v="1504217"/>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s v="21 - SAN CRISTOBAL"/>
    <n v="15533"/>
    <n v="1061635"/>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s v="25 - SANTIAGO"/>
    <n v="15749"/>
    <n v="1756319"/>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s v="01 - DISTRITO NACIONAL"/>
    <n v="15952"/>
    <n v="1510244"/>
    <n v="0"/>
  </r>
  <r>
    <s v="2026"/>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s v="13 - LA VEGA"/>
    <n v="13621"/>
    <n v="19960269"/>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LA JAGUA, MUNICIPIO MONTE PLATA, PROVINCIA MONTE PLATA."/>
    <s v="10 - FONDO GENERAL"/>
    <s v="29 - MONTE PLATA"/>
    <n v="16031"/>
    <n v="2506545"/>
    <n v="7478897.75"/>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s v="25 - SANTIAGO"/>
    <n v="15750"/>
    <n v="1756319"/>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s v="21 - SAN CRISTOBAL"/>
    <n v="15534"/>
    <n v="1061635"/>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s v="01 - DISTRITO NACIONAL"/>
    <n v="15953"/>
    <n v="8913591"/>
    <n v="0"/>
  </r>
  <r>
    <s v="2026"/>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s v="10 - INDEPENDENCIA"/>
    <n v="13618"/>
    <n v="1293193"/>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s v="25 - SANTIAGO"/>
    <n v="15751"/>
    <n v="1756319"/>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s v="01 - DISTRITO NACIONAL"/>
    <n v="15954"/>
    <n v="9721548"/>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s v="21 - SAN CRISTOBAL"/>
    <n v="15535"/>
    <n v="2494717"/>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JOSÉ PANTALEÓN CASTILLO, MUNICIPIO BAYAGUANA, PROVINCIA MONTE PLATA."/>
    <s v="10 - FONDO GENERAL"/>
    <s v="29 - MONTE PLATA"/>
    <n v="16032"/>
    <n v="496091"/>
    <n v="0"/>
  </r>
  <r>
    <s v="2026"/>
    <x v="0"/>
    <x v="0"/>
    <x v="1"/>
    <x v="7"/>
    <s v="2 - Poder Ejecutivo"/>
    <s v="0206 - MINISTERIO DE EDUCACIÓN"/>
    <s v="0012 - DIRECCION DE INFRAESTRUCTURA ESCOLAR"/>
    <s v="4 - SERVICIOS SOCIALES"/>
    <s v="4.4 - Educación"/>
    <s v="4.4.01 - Educación inicial"/>
    <s v="2.7 - OBRAS"/>
    <s v="2.7.1 - OBRAS EN EDIFICACIONES"/>
    <s v="S"/>
    <s v="82 - CONSTRUCCIÓN DE 1 ESTANCIAS INFANTILES EN LA PROVINCIA DE MOSEÑOR NOUEL (FASE 3)"/>
    <s v="10 - FONDO GENERAL"/>
    <s v="28 - MONSENOR NOUEL"/>
    <n v="13617"/>
    <n v="10000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s v="21 - SAN CRISTOBAL"/>
    <n v="15536"/>
    <n v="107823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s v="25 - SANTIAGO"/>
    <n v="15752"/>
    <n v="1765368"/>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ANUEL EMILIO DE LOS SANTOS, MUNICIPIO BAYAGUANA, PROVINCIA MONTE PLATA."/>
    <s v="10 - FONDO GENERAL"/>
    <s v="29 - MONTE PLATA"/>
    <n v="16033"/>
    <n v="106462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s v="01 - DISTRITO NACIONAL"/>
    <n v="15955"/>
    <n v="7166189"/>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s v="06 - DUARTE"/>
    <n v="16530"/>
    <n v="1514599"/>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s v="25 - SANTIAGO"/>
    <n v="15753"/>
    <n v="1502117"/>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s v="21 - SAN CRISTOBAL"/>
    <n v="15537"/>
    <n v="2528502"/>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ORAYMA VELOZ DE BÁEZ, MUNICIPIO BAYAGUANA, PROVINCIA MONTE PLATA."/>
    <s v="10 - FONDO GENERAL"/>
    <s v="29 - MONTE PLATA"/>
    <n v="16034"/>
    <n v="318025"/>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s v="01 - DISTRITO NACIONAL"/>
    <n v="15956"/>
    <n v="1823763"/>
    <n v="0"/>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s v="25 - SANTIAGO"/>
    <n v="15754"/>
    <n v="1765368"/>
    <n v="0"/>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s v="32 - SANTO DOMINGO"/>
    <n v="15957"/>
    <n v="1823763"/>
    <n v="6079462.0099999998"/>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s v="21 - SAN CRISTOBAL"/>
    <n v="15538"/>
    <n v="1481645"/>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s v="32 - SANTO DOMINGO"/>
    <n v="15958"/>
    <n v="1823763"/>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BLANCA MASCARO, MUNICIPIO LICEY AL MEDIO, PROVINCIA SANTIAGO."/>
    <s v="10 - FONDO GENERAL"/>
    <s v="25 - SANTIAGO"/>
    <n v="15755"/>
    <n v="1060219"/>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s v="21 - SAN CRISTOBAL"/>
    <n v="15539"/>
    <n v="1481644"/>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PROF. JUAN EMILIO BOSCH GAVIÑO, MUNICIPIO YAMASA, PROVINCIA MONTE PLATA"/>
    <s v="10 - FONDO GENERAL"/>
    <s v="29 - MONTE PLATA"/>
    <n v="16036"/>
    <n v="2537460"/>
    <n v="0"/>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s v="21 - SAN CRISTOBAL"/>
    <n v="15540"/>
    <n v="7497572"/>
    <n v="1716867.22"/>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s v="25 - SANTIAGO"/>
    <n v="15756"/>
    <n v="1131784"/>
    <n v="0"/>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s v="32 - SANTO DOMINGO"/>
    <n v="15959"/>
    <n v="1151599"/>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ANACAONA, MUNICIPIO SABANA GRANDE DE BOYÁ, PROVINCIA MONTE PLATA."/>
    <s v="10 - FONDO GENERAL"/>
    <s v="29 - MONTE PLATA"/>
    <n v="16038"/>
    <n v="3390954"/>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GRAL. JOSÉ FRANCISCO DE SAN MARTIN, MUNICIPIO SANTO DOMINGO OESTE, PROVINCIA SANTO DOMINGO."/>
    <s v="10 - FONDO GENERAL"/>
    <s v="32 - SANTO DOMINGO"/>
    <n v="15960"/>
    <n v="1695413"/>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s v="21 - SAN CRISTOBAL"/>
    <n v="15541"/>
    <n v="1520450"/>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s v="25 - SANTIAGO"/>
    <n v="15757"/>
    <n v="1400464"/>
    <n v="543817.22"/>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s v="21 - SAN CRISTOBAL"/>
    <n v="15542"/>
    <n v="2408083"/>
    <n v="0"/>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s v="25 - SANTIAGO"/>
    <n v="15758"/>
    <n v="1542689"/>
    <n v="524815.24"/>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ASTORA CASTILLO, MUNICIPIO SABANA GRANDE DE BOYÁ, PROVINCIA MONTE PLATA."/>
    <s v="10 - FONDO GENERAL"/>
    <s v="29 - MONTE PLATA"/>
    <n v="16039"/>
    <n v="4069408"/>
    <n v="0"/>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s v="32 - SANTO DOMINGO"/>
    <n v="15961"/>
    <n v="1155900"/>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s v="32 - SANTO DOMINGO"/>
    <n v="15962"/>
    <n v="1695413"/>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s v="25 - SANTIAGO"/>
    <n v="15759"/>
    <n v="1542688"/>
    <n v="524816.09"/>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MINERVA MIRABAL, MUNICIPIO SABANA GRANDE DE BOYÁ, PROVINCIA MONTE PLATA."/>
    <s v="10 - FONDO GENERAL"/>
    <s v="29 - MONTE PLATA"/>
    <n v="16040"/>
    <n v="1503825"/>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s v="21 - SAN CRISTOBAL"/>
    <n v="15543"/>
    <n v="656325"/>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ANDRÉS BELLO, MUNICIPIO SABANA GRANDE DE BOYÁ, PROVINCIA MONTE PLATA."/>
    <s v="10 - FONDO GENERAL"/>
    <s v="29 - MONTE PLATA"/>
    <n v="16041"/>
    <n v="1065404"/>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s v="25 - SANTIAGO"/>
    <n v="15760"/>
    <n v="1131784"/>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s v="32 - SANTO DOMINGO"/>
    <n v="15963"/>
    <n v="1695413"/>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s v="21 - SAN CRISTOBAL"/>
    <n v="15648"/>
    <n v="1481647"/>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s v="32 - SANTO DOMINGO"/>
    <n v="15964"/>
    <n v="10207251"/>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LOS MONTONES  2, MUNICIPIO SAN CRISTÓBAL, PROVINCIA SAN CRISTÓBAL."/>
    <s v="10 - FONDO GENERAL"/>
    <s v="21 - SAN CRISTOBAL"/>
    <n v="15652"/>
    <n v="1461985"/>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s v="29 - MONTE PLATA"/>
    <n v="16042"/>
    <n v="7519124"/>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s v="25 - SANTIAGO"/>
    <n v="15761"/>
    <n v="4769615"/>
    <n v="0"/>
  </r>
  <r>
    <s v="2026"/>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JESÚS MARÍA MANZUETA, MUNICIPIO PERALVILLO, PROVINCIA MONTE PLATA."/>
    <s v="10 - FONDO GENERAL"/>
    <s v="29 - MONTE PLATA"/>
    <n v="16043"/>
    <n v="1503825"/>
    <n v="0"/>
  </r>
  <r>
    <s v="2026"/>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s v="25 - SANTIAGO"/>
    <n v="15762"/>
    <n v="1203082"/>
    <n v="0"/>
  </r>
  <r>
    <s v="2026"/>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s v="25 - SANTIAGO"/>
    <n v="15763"/>
    <n v="7442678"/>
    <n v="0"/>
  </r>
  <r>
    <s v="2026"/>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NUELA MOREL HERNÁNDEZ, MUNICIPIO PERALVILLO, PROVINCIA MONTE PLATA."/>
    <s v="10 - FONDO GENERAL"/>
    <s v="29 - MONTE PLATA"/>
    <n v="16044"/>
    <n v="5327021"/>
    <n v="0"/>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s v="25 - SANTIAGO"/>
    <n v="15764"/>
    <n v="1335492"/>
    <n v="0"/>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s v="32 - SANTO DOMINGO"/>
    <n v="15967"/>
    <n v="734370"/>
    <n v="0"/>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MELANIA MANZUETA, MUNICIPIO PERALVILLO, PROVINCIA MONTE PLATA."/>
    <s v="10 - FONDO GENERAL"/>
    <s v="29 - MONTE PLATA"/>
    <n v="16045"/>
    <n v="1065404"/>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s v="25 - SANTIAGO"/>
    <n v="15765"/>
    <n v="1203082"/>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s v="32 - SANTO DOMINGO"/>
    <n v="15968"/>
    <n v="1271972"/>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JOSÉ VÁSQUEZ JIMÉNEZ, MUNICIPIO PERALVILLO, PROVINCIA MONTE PLATA."/>
    <s v="10 - FONDO GENERAL"/>
    <s v="29 - MONTE PLATA"/>
    <n v="16046"/>
    <n v="1065404"/>
    <n v="0"/>
  </r>
  <r>
    <s v="2026"/>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s v="32 - SANTO DOMINGO"/>
    <n v="15969"/>
    <n v="868442"/>
    <n v="0"/>
  </r>
  <r>
    <s v="2026"/>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s v="25 - SANTIAGO"/>
    <n v="15795"/>
    <n v="7362834"/>
    <n v="0"/>
  </r>
  <r>
    <s v="2026"/>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s v="25 - SANTIAGO"/>
    <n v="15796"/>
    <n v="1725462"/>
    <n v="0"/>
  </r>
  <r>
    <s v="2026"/>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s v="32 - SANTO DOMINGO"/>
    <n v="15970"/>
    <n v="6989387"/>
    <n v="0"/>
  </r>
  <r>
    <s v="2026"/>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s v="18 - PUERTO PLATA"/>
    <n v="15882"/>
    <n v="1115560"/>
    <n v="0"/>
  </r>
  <r>
    <s v="2026"/>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s v="32 - SANTO DOMINGO"/>
    <n v="15971"/>
    <n v="7052163"/>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s v="15 - MONTE CRISTI"/>
    <n v="15906"/>
    <n v="0"/>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s v="25 - SANTIAGO"/>
    <n v="15733"/>
    <n v="0"/>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s v="29 - MONTE PLATA"/>
    <n v="15237"/>
    <n v="0"/>
    <n v="3112093.01"/>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DOÑA LAURA VICINI VIUDA BARLETTA, MUNICIPIO GUAYACANES, PROVINCIA SAN PEDRO DE MACORÍS."/>
    <s v="10 - FONDO GENERAL"/>
    <s v="23 - SAN PEDRO DE MACORIS"/>
    <n v="15561"/>
    <n v="0"/>
    <n v="2787250.35"/>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s v="25 - SANTIAGO"/>
    <n v="15738"/>
    <n v="0"/>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PROF. JUANA TAVERAS LIRIANO, MUNICIPIO SAN ANTONIO DE GUERRA, PROVINCIA SANTO DOMINGO."/>
    <s v="10 - FONDO GENERAL"/>
    <s v="32 - SANTO DOMINGO"/>
    <n v="15881"/>
    <n v="0"/>
    <n v="3075427.83"/>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s v="13 - LA VEGA"/>
    <n v="15609"/>
    <n v="0"/>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s v="15 - MONTE CRISTI"/>
    <n v="15277"/>
    <n v="0"/>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s v="24 - SANCHEZ RAMIREZ"/>
    <n v="15983"/>
    <n v="0"/>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s v="17 - PERAVIA"/>
    <n v="15179"/>
    <n v="0"/>
    <n v="3801449.28"/>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JUAN TAYLOR VENTURA, MUNICIPIO BOCA CHICA, PROVINCIA SANTO DOMINGO."/>
    <s v="10 - FONDO GENERAL"/>
    <s v="32 - SANTO DOMINGO"/>
    <n v="15306"/>
    <n v="0"/>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FRANCISCO JAVIER UREÑA CANELA, MUNICIPIO DAJABÓN, PROVINCIA DAJABÓN."/>
    <s v="10 - FONDO GENERAL"/>
    <s v="05 - DAJABON"/>
    <n v="15278"/>
    <n v="0"/>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JUAN SÁNCHEZ RAMÍREZ, MUNICIPIO EL SEIBO, PROVINCIA EL SEIBO."/>
    <s v="10 - FONDO GENERAL"/>
    <s v="08 - EL SEIBO"/>
    <n v="15227"/>
    <n v="0"/>
    <n v="0"/>
  </r>
  <r>
    <s v="2026"/>
    <x v="0"/>
    <x v="0"/>
    <x v="1"/>
    <x v="7"/>
    <s v="2 - Poder Ejecutivo"/>
    <s v="0206 - MINISTERIO DE EDUCACIÓN"/>
    <s v="0012 - DIRECCION DE INFRAESTRUCTURA ESCOLAR"/>
    <s v="4 - SERVICIOS SOCIALES"/>
    <s v="4.4 - Educación"/>
    <s v="4.4.01 - Educación inicial"/>
    <s v="2.7 - OBRAS"/>
    <s v="2.7.1 - OBRAS EN EDIFICACIONES"/>
    <s v="S"/>
    <s v="25 - CONSTRUCCIÓN DE 1 ESTANCIA INFANTIL EN LA PROVINCIA DE SANTIAGO RODRIGUEZ"/>
    <s v="10 - FONDO GENERAL"/>
    <s v="26 - SANTIAGO RODRIGUEZ"/>
    <n v="13075"/>
    <n v="0"/>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s v="29 - MONTE PLATA"/>
    <n v="15238"/>
    <n v="0"/>
    <n v="1592053.89"/>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s v="19 - HERMANAS MIRABAL"/>
    <n v="15697"/>
    <n v="0"/>
    <n v="516977.28"/>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s v="25 - SANTIAGO"/>
    <n v="15712"/>
    <n v="0"/>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s v="28 - MONSENOR NOUEL"/>
    <n v="16001"/>
    <n v="0"/>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UENA VENTURA SORIANO, MUNICIPIO EL SEIBO, PROVINCIA EL SEIBO."/>
    <s v="10 - FONDO GENERAL"/>
    <s v="08 - EL SEIBO"/>
    <n v="15226"/>
    <n v="0"/>
    <n v="0"/>
  </r>
  <r>
    <s v="2026"/>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s v="32 - SANTO DOMINGO"/>
    <n v="15966"/>
    <n v="0"/>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s v="10 - INDEPENDENCIA"/>
    <n v="15167"/>
    <n v="0"/>
    <n v="4111202.68"/>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s v="18 - PUERTO PLATA"/>
    <n v="15894"/>
    <n v="0"/>
    <n v="0"/>
  </r>
  <r>
    <s v="2026"/>
    <x v="0"/>
    <x v="0"/>
    <x v="1"/>
    <x v="7"/>
    <s v="2 - Poder Ejecutivo"/>
    <s v="0206 - MINISTERIO DE EDUCACIÓN"/>
    <s v="0012 - DIRECCION DE INFRAESTRUCTURA ESCOLAR"/>
    <s v="4 - SERVICIOS SOCIALES"/>
    <s v="4.4 - Educación"/>
    <s v="4.4.01 - Educación inicial"/>
    <s v="2.7 - OBRAS"/>
    <s v="2.7.1 - OBRAS EN EDIFICACIONES"/>
    <s v="S"/>
    <s v="65 - CONSTRUCCIÓN DE 1 ESTANCIAS INFANTILES EN LA PROVINCIA DE MARIA TRINIDAD SÁNCHEZ (FASE 3)"/>
    <s v="10 - FONDO GENERAL"/>
    <s v="14 - MARIA TRINIDAD SANCHEZ"/>
    <n v="13605"/>
    <n v="0"/>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s v="13 - LA VEGA"/>
    <n v="15650"/>
    <n v="0"/>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s v="03 - BAHORUCO"/>
    <n v="16068"/>
    <n v="0"/>
    <n v="0"/>
  </r>
  <r>
    <s v="2026"/>
    <x v="0"/>
    <x v="0"/>
    <x v="1"/>
    <x v="7"/>
    <s v="2 - Poder Ejecutivo"/>
    <s v="0206 - MINISTERIO DE EDUCACIÓN"/>
    <s v="0012 - DIRECCION DE INFRAESTRUCTURA ESCOLAR"/>
    <s v="4 - SERVICIOS SOCIALES"/>
    <s v="4.4 - Educación"/>
    <s v="4.4.01 - Educación inicial"/>
    <s v="2.7 - OBRAS"/>
    <s v="2.7.1 - OBRAS EN EDIFICACIONES"/>
    <s v="S"/>
    <s v="77 - CONSTRUCCIÓN DE 1 ESTANCIA INFANTIL EN LA PROVINCIA DE ELÍAS PIÑA (FASE 3)"/>
    <s v="10 - FONDO GENERAL"/>
    <s v="07 - ELIAS PINA"/>
    <n v="13613"/>
    <n v="0"/>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s v="13 - LA VEGA"/>
    <n v="15608"/>
    <n v="0"/>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s v="26 - SANTIAGO RODRIGUEZ"/>
    <n v="15784"/>
    <n v="0"/>
    <n v="3112209.47"/>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s v="27 - VALVERDE"/>
    <n v="15789"/>
    <n v="0"/>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s v="27 - VALVERDE"/>
    <n v="15776"/>
    <n v="0"/>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s v="13 - LA VEGA"/>
    <n v="15184"/>
    <n v="0"/>
    <n v="4432774.3"/>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s v="05 - DAJABON"/>
    <n v="15279"/>
    <n v="0"/>
    <n v="2837659.06"/>
  </r>
  <r>
    <s v="2026"/>
    <x v="0"/>
    <x v="0"/>
    <x v="1"/>
    <x v="7"/>
    <s v="2 - Poder Ejecutivo"/>
    <s v="0206 - MINISTERIO DE EDUCACIÓN"/>
    <s v="0012 - DIRECCION DE INFRAESTRUCTURA ESCOLAR"/>
    <s v="4 - SERVICIOS SOCIALES"/>
    <s v="4.4 - Educación"/>
    <s v="4.4.01 - Educación inicial"/>
    <s v="2.7 - OBRAS"/>
    <s v="2.7.1 - OBRAS EN EDIFICACIONES"/>
    <s v="S"/>
    <s v="43 - CONSTRUCCIÓN  DE 3 ESTANCIAS INFANTIESL EN LA PROVINCIA DE LA VEGA (FASE 2)"/>
    <s v="10 - FONDO GENERAL"/>
    <s v="13 - LA VEGA"/>
    <n v="13443"/>
    <n v="0"/>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s v="29 - MONTE PLATA"/>
    <n v="15233"/>
    <n v="0"/>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s v="27 - VALVERDE"/>
    <n v="15787"/>
    <n v="0"/>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PÚBLICA DE ECUADOR, MUNICIPIO SANTO DOMINGO NORTE, PROVINCIA SANTO DOMINGO."/>
    <s v="10 - FONDO GENERAL"/>
    <s v="32 - SANTO DOMINGO"/>
    <n v="15840"/>
    <n v="0"/>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s v="06 - DUARTE"/>
    <n v="15685"/>
    <n v="0"/>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COLOMBINA CASTRO, MUNICIPIO BOCA CHICA, PROVINCIA SANTO DOMINGO."/>
    <s v="10 - FONDO GENERAL"/>
    <s v="32 - SANTO DOMINGO"/>
    <n v="15305"/>
    <n v="0"/>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s v="21 - SAN CRISTOBAL"/>
    <n v="15531"/>
    <n v="0"/>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s v="13 - LA VEGA"/>
    <n v="15644"/>
    <n v="0"/>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s v="25 - SANTIAGO"/>
    <n v="15719"/>
    <n v="0"/>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s v="25 - SANTIAGO"/>
    <n v="15734"/>
    <n v="0"/>
    <n v="0"/>
  </r>
  <r>
    <s v="2026"/>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s v="32 - SANTO DOMINGO"/>
    <n v="15965"/>
    <n v="0"/>
    <n v="0"/>
  </r>
  <r>
    <s v="2026"/>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s v="29 - MONTE PLATA"/>
    <n v="13606"/>
    <n v="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A VIRGINIA REYNOSO, MUNICIPIO SABANA GRANDE DE BOYÁ, PROVINCIA MONTE PLATA."/>
    <s v="10 - FONDO GENERAL"/>
    <s v="29 - MONTE PLATA"/>
    <n v="15234"/>
    <n v="0"/>
    <n v="0"/>
  </r>
  <r>
    <s v="2026"/>
    <x v="0"/>
    <x v="0"/>
    <x v="1"/>
    <x v="7"/>
    <s v="2 - Poder Ejecutivo"/>
    <s v="0206 - MINISTERIO DE EDUCACIÓN"/>
    <s v="0012 - DIRECCION DE INFRAESTRUCTURA ESCOLAR"/>
    <s v="4 - SERVICIOS SOCIALES"/>
    <s v="4.4 - Educación"/>
    <s v="4.4.02 - Educación primaria"/>
    <s v="2.6 - BIENES MUEBLES, INMUEBLES E INTANGIBLES"/>
    <s v="2.6.1 - MOBILIARIO Y EQUIPO"/>
    <s v="S"/>
    <s v="01 - CONSTRUCCIÓN DEL PLANTEL EDUCATIVO DE EDUCACIÓN ESPECIAL Y DE APOYOS MÚLTIPLES DOÑA MANUELA DIEZ, MUNICIPIO SANTO DOMINGO OESTE, PROVINCIA SANTO DOMINGO."/>
    <s v="10 - FONDO GENERAL"/>
    <s v="32 - SANTO DOMINGO"/>
    <n v="16806"/>
    <n v="4425620"/>
    <n v="0"/>
  </r>
  <r>
    <s v="2026"/>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s v="02 - AZUA"/>
    <n v="13539"/>
    <n v="27300136"/>
    <n v="4162693.45"/>
  </r>
  <r>
    <s v="2026"/>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s v="32 - SANTO DOMINGO"/>
    <n v="16806"/>
    <n v="22030023"/>
    <n v="0"/>
  </r>
  <r>
    <s v="2026"/>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s v="03 - BAHORUCO"/>
    <n v="13542"/>
    <n v="29890837"/>
    <n v="0"/>
  </r>
  <r>
    <s v="2026"/>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s v="04 - BARAHONA"/>
    <n v="13544"/>
    <n v="80027982"/>
    <n v="1746224.52"/>
  </r>
  <r>
    <s v="2026"/>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s v="05 - DAJABON"/>
    <n v="13546"/>
    <n v="44763887"/>
    <n v="6386020.8200000003"/>
  </r>
  <r>
    <s v="2026"/>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s v="01 - DISTRITO NACIONAL"/>
    <n v="13547"/>
    <n v="74617343"/>
    <n v="0"/>
  </r>
  <r>
    <s v="2026"/>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s v="06 - DUARTE"/>
    <n v="13549"/>
    <n v="10945349"/>
    <n v="0"/>
  </r>
  <r>
    <s v="2026"/>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s v="08 - EL SEIBO"/>
    <n v="13550"/>
    <n v="1341855"/>
    <n v="0"/>
  </r>
  <r>
    <s v="2026"/>
    <x v="0"/>
    <x v="0"/>
    <x v="1"/>
    <x v="7"/>
    <s v="2 - Poder Ejecutivo"/>
    <s v="0206 - MINISTERIO DE EDUCACIÓN"/>
    <s v="0012 - DIRECCION DE INFRAESTRUCTURA ESCOLAR"/>
    <s v="4 - SERVICIOS SOCIALES"/>
    <s v="4.4 - Educación"/>
    <s v="4.4.02 - Educación primaria"/>
    <s v="2.7 - OBRAS"/>
    <s v="2.7.1 - OBRAS EN EDIFICACIONES"/>
    <s v="S"/>
    <s v="08 - CONSTRUCCIÓN DE PLANTELES EDUCATIVOS EN LA PROVINCIA ELÍAS PIÑA (FASE 3)"/>
    <s v="10 - FONDO GENERAL"/>
    <s v="07 - ELIAS PINA"/>
    <n v="13552"/>
    <n v="4966671"/>
    <n v="0"/>
  </r>
  <r>
    <s v="2026"/>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s v="09 - ESPAILLAT"/>
    <n v="13553"/>
    <n v="7492480"/>
    <n v="0"/>
  </r>
  <r>
    <s v="2026"/>
    <x v="0"/>
    <x v="0"/>
    <x v="1"/>
    <x v="7"/>
    <s v="2 - Poder Ejecutivo"/>
    <s v="0206 - MINISTERIO DE EDUCACIÓN"/>
    <s v="0012 - DIRECCION DE INFRAESTRUCTURA ESCOLAR"/>
    <s v="4 - SERVICIOS SOCIALES"/>
    <s v="4.4 - Educación"/>
    <s v="4.4.02 - Educación primaria"/>
    <s v="2.7 - OBRAS"/>
    <s v="2.7.1 - OBRAS EN EDIFICACIONES"/>
    <s v="S"/>
    <s v="10 - CONSTRUCCIÓN DE PLANTELES EDUCATIVOS EN LA PROVINCIA HATO MAYOR (FASE 3)"/>
    <s v="10 - FONDO GENERAL"/>
    <s v="30 - HATO MAYOR"/>
    <n v="13555"/>
    <n v="11963442"/>
    <n v="0"/>
  </r>
  <r>
    <s v="2026"/>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s v="02 - AZUA"/>
    <n v="12522"/>
    <n v="17228026"/>
    <n v="0"/>
  </r>
  <r>
    <s v="2026"/>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s v="19 - HERMANAS MIRABAL"/>
    <n v="13558"/>
    <n v="2526576"/>
    <n v="0"/>
  </r>
  <r>
    <s v="2026"/>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s v="23 - SAN PEDRO DE MACORIS"/>
    <n v="13359"/>
    <n v="1310327"/>
    <n v="0"/>
  </r>
  <r>
    <s v="2026"/>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s v="11 - LA ALTAGRACIA"/>
    <n v="13559"/>
    <n v="38330024"/>
    <n v="3789015.18"/>
  </r>
  <r>
    <s v="2026"/>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s v="05 - DAJABON"/>
    <n v="12568"/>
    <n v="3779637"/>
    <n v="0"/>
  </r>
  <r>
    <s v="2026"/>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s v="12 - LA ROMANA"/>
    <n v="13561"/>
    <n v="6867626"/>
    <n v="0"/>
  </r>
  <r>
    <s v="2026"/>
    <x v="0"/>
    <x v="0"/>
    <x v="1"/>
    <x v="7"/>
    <s v="2 - Poder Ejecutivo"/>
    <s v="0206 - MINISTERIO DE EDUCACIÓN"/>
    <s v="0012 - DIRECCION DE INFRAESTRUCTURA ESCOLAR"/>
    <s v="4 - SERVICIOS SOCIALES"/>
    <s v="4.4 - Educación"/>
    <s v="4.4.02 - Educación primaria"/>
    <s v="2.7 - OBRAS"/>
    <s v="2.7.1 - OBRAS EN EDIFICACIONES"/>
    <s v="S"/>
    <s v="14 - CONSTRUCCIÓN DE PLANTELES EDUCATIVOS EN LA PROVINCIA LA VEGA (FASE 3)"/>
    <s v="10 - FONDO GENERAL"/>
    <s v="13 - LA VEGA"/>
    <n v="13563"/>
    <n v="21666254"/>
    <n v="6851846.1699999999"/>
  </r>
  <r>
    <s v="2026"/>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s v="14 - MARIA TRINIDAD SANCHEZ"/>
    <n v="13564"/>
    <n v="54572186"/>
    <n v="0"/>
  </r>
  <r>
    <s v="2026"/>
    <x v="0"/>
    <x v="0"/>
    <x v="1"/>
    <x v="7"/>
    <s v="2 - Poder Ejecutivo"/>
    <s v="0206 - MINISTERIO DE EDUCACIÓN"/>
    <s v="0012 - DIRECCION DE INFRAESTRUCTURA ESCOLAR"/>
    <s v="4 - SERVICIOS SOCIALES"/>
    <s v="4.4 - Educación"/>
    <s v="4.4.02 - Educación primaria"/>
    <s v="2.7 - OBRAS"/>
    <s v="2.7.1 - OBRAS EN EDIFICACIONES"/>
    <s v="S"/>
    <s v="16 - AMPLIACIÓN DE PLANTELES EDUCATIVOS EN LA PROVINCIA DE SANTO DOMINGO (FASE 2)"/>
    <s v="10 - FONDO GENERAL"/>
    <s v="32 - SANTO DOMINGO"/>
    <n v="13363"/>
    <n v="136791551"/>
    <n v="0"/>
  </r>
  <r>
    <s v="2026"/>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s v="28 - MONSENOR NOUEL"/>
    <n v="13540"/>
    <n v="43984811"/>
    <n v="0"/>
  </r>
  <r>
    <s v="2026"/>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s v="15 - MONTE CRISTI"/>
    <n v="13541"/>
    <n v="1340629"/>
    <n v="0"/>
  </r>
  <r>
    <s v="2026"/>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s v="19 - HERMANAS MIRABAL"/>
    <n v="12532"/>
    <n v="9135638"/>
    <n v="0"/>
  </r>
  <r>
    <s v="2026"/>
    <x v="0"/>
    <x v="0"/>
    <x v="1"/>
    <x v="7"/>
    <s v="2 - Poder Ejecutivo"/>
    <s v="0206 - MINISTERIO DE EDUCACIÓN"/>
    <s v="0012 - DIRECCION DE INFRAESTRUCTURA ESCOLAR"/>
    <s v="4 - SERVICIOS SOCIALES"/>
    <s v="4.4 - Educación"/>
    <s v="4.4.02 - Educación primaria"/>
    <s v="2.7 - OBRAS"/>
    <s v="2.7.1 - OBRAS EN EDIFICACIONES"/>
    <s v="S"/>
    <s v="18 - CONSTRUCCIÓN DE PLANTELES EDUCATIVOS EN LA PROVINCIA MONTE PLATA (FASE 3)"/>
    <s v="10 - FONDO GENERAL"/>
    <s v="29 - MONTE PLATA"/>
    <n v="13543"/>
    <n v="2760158"/>
    <n v="0"/>
  </r>
  <r>
    <s v="2026"/>
    <x v="0"/>
    <x v="0"/>
    <x v="1"/>
    <x v="7"/>
    <s v="2 - Poder Ejecutivo"/>
    <s v="0206 - MINISTERIO DE EDUCACIÓN"/>
    <s v="0012 - DIRECCION DE INFRAESTRUCTURA ESCOLAR"/>
    <s v="4 - SERVICIOS SOCIALES"/>
    <s v="4.4 - Educación"/>
    <s v="4.4.02 - Educación primaria"/>
    <s v="2.7 - OBRAS"/>
    <s v="2.7.1 - OBRAS EN EDIFICACIONES"/>
    <s v="S"/>
    <s v="19 - CONSTRUCCIÓN DE 5 PLANTELES ESCOLARES EN LA PROVINCIA HATO MAYOR"/>
    <s v="10 - FONDO GENERAL"/>
    <s v="30 - HATO MAYOR"/>
    <n v="12531"/>
    <n v="4823521"/>
    <n v="0"/>
  </r>
  <r>
    <s v="2026"/>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s v="17 - PERAVIA"/>
    <n v="13545"/>
    <n v="1517426"/>
    <n v="0"/>
  </r>
  <r>
    <s v="2026"/>
    <x v="0"/>
    <x v="0"/>
    <x v="1"/>
    <x v="7"/>
    <s v="2 - Poder Ejecutivo"/>
    <s v="0206 - MINISTERIO DE EDUCACIÓN"/>
    <s v="0012 - DIRECCION DE INFRAESTRUCTURA ESCOLAR"/>
    <s v="4 - SERVICIOS SOCIALES"/>
    <s v="4.4 - Educación"/>
    <s v="4.4.02 - Educación primaria"/>
    <s v="2.7 - OBRAS"/>
    <s v="2.7.1 - OBRAS EN EDIFICACIONES"/>
    <s v="S"/>
    <s v="20 - AMPLIACIÓN DE PLANTELES EDUCATIVOS EN LA PROVINCIA DE LA VEGA (FASE 2)"/>
    <s v="10 - FONDO GENERAL"/>
    <s v="13 - LA VEGA"/>
    <n v="13367"/>
    <n v="1794317"/>
    <n v="0"/>
  </r>
  <r>
    <s v="2026"/>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s v="18 - PUERTO PLATA"/>
    <n v="13576"/>
    <n v="63579672"/>
    <n v="11901244.289999999"/>
  </r>
  <r>
    <s v="2026"/>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s v="11 - LA ALTAGRACIA"/>
    <n v="12576"/>
    <n v="6799536"/>
    <n v="0"/>
  </r>
  <r>
    <s v="2026"/>
    <x v="0"/>
    <x v="0"/>
    <x v="1"/>
    <x v="7"/>
    <s v="2 - Poder Ejecutivo"/>
    <s v="0206 - MINISTERIO DE EDUCACIÓN"/>
    <s v="0012 - DIRECCION DE INFRAESTRUCTURA ESCOLAR"/>
    <s v="4 - SERVICIOS SOCIALES"/>
    <s v="4.4 - Educación"/>
    <s v="4.4.02 - Educación primaria"/>
    <s v="2.7 - OBRAS"/>
    <s v="2.7.1 - OBRAS EN EDIFICACIONES"/>
    <s v="S"/>
    <s v="21 - CONSTRUCCIÓN DE PLANTELES EDUCATIVOS EN LA PROVINCIA SAMANÁ (FASE 3)"/>
    <s v="10 - FONDO GENERAL"/>
    <s v="20 - SAMANA"/>
    <n v="13551"/>
    <n v="6310564"/>
    <n v="0"/>
  </r>
  <r>
    <s v="2026"/>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s v="13 - LA VEGA"/>
    <n v="12537"/>
    <n v="21819316"/>
    <n v="0"/>
  </r>
  <r>
    <s v="2026"/>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s v="21 - SAN CRISTOBAL"/>
    <n v="13554"/>
    <n v="72972303"/>
    <n v="0"/>
  </r>
  <r>
    <s v="2026"/>
    <x v="0"/>
    <x v="0"/>
    <x v="1"/>
    <x v="7"/>
    <s v="2 - Poder Ejecutivo"/>
    <s v="0206 - MINISTERIO DE EDUCACIÓN"/>
    <s v="0012 - DIRECCION DE INFRAESTRUCTURA ESCOLAR"/>
    <s v="4 - SERVICIOS SOCIALES"/>
    <s v="4.4 - Educación"/>
    <s v="4.4.02 - Educación primaria"/>
    <s v="2.7 - OBRAS"/>
    <s v="2.7.1 - OBRAS EN EDIFICACIONES"/>
    <s v="S"/>
    <s v="23 - CONSTRUCCIÓN DE 12 PLANTELES ESCOLARES EN LA PROVINCIA LA ALTAGRACIA"/>
    <s v="10 - FONDO GENERAL"/>
    <s v="11 - LA ALTAGRACIA"/>
    <n v="12535"/>
    <n v="29017934"/>
    <n v="0"/>
  </r>
  <r>
    <s v="2026"/>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s v="14 - MARIA TRINIDAD SANCHEZ"/>
    <n v="12538"/>
    <n v="13966319"/>
    <n v="0"/>
  </r>
  <r>
    <s v="2026"/>
    <x v="0"/>
    <x v="0"/>
    <x v="1"/>
    <x v="7"/>
    <s v="2 - Poder Ejecutivo"/>
    <s v="0206 - MINISTERIO DE EDUCACIÓN"/>
    <s v="0012 - DIRECCION DE INFRAESTRUCTURA ESCOLAR"/>
    <s v="4 - SERVICIOS SOCIALES"/>
    <s v="4.4 - Educación"/>
    <s v="4.4.02 - Educación primaria"/>
    <s v="2.7 - OBRAS"/>
    <s v="2.7.1 - OBRAS EN EDIFICACIONES"/>
    <s v="S"/>
    <s v="25 - CONSTRUCCIÓN DE 11 PLANTELES ESCOLARES EN LA PROVINCIA MONSEÑOR NOUEL"/>
    <s v="10 - FONDO GENERAL"/>
    <s v="28 - MONSENOR NOUEL"/>
    <n v="12539"/>
    <n v="2057250"/>
    <n v="0"/>
  </r>
  <r>
    <s v="2026"/>
    <x v="0"/>
    <x v="0"/>
    <x v="1"/>
    <x v="7"/>
    <s v="2 - Poder Ejecutivo"/>
    <s v="0206 - MINISTERIO DE EDUCACIÓN"/>
    <s v="0012 - DIRECCION DE INFRAESTRUCTURA ESCOLAR"/>
    <s v="4 - SERVICIOS SOCIALES"/>
    <s v="4.4 - Educación"/>
    <s v="4.4.02 - Educación primaria"/>
    <s v="2.7 - OBRAS"/>
    <s v="2.7.1 - OBRAS EN EDIFICACIONES"/>
    <s v="S"/>
    <s v="26 - CONSTRUCCIÓN DE 9 PLANTELES ESCOLARES EN LA PROVINCIA MONTECRISTI"/>
    <s v="10 - FONDO GENERAL"/>
    <s v="15 - MONTE CRISTI"/>
    <n v="12540"/>
    <n v="1160000"/>
    <n v="0"/>
  </r>
  <r>
    <s v="2026"/>
    <x v="0"/>
    <x v="0"/>
    <x v="1"/>
    <x v="7"/>
    <s v="2 - Poder Ejecutivo"/>
    <s v="0206 - MINISTERIO DE EDUCACIÓN"/>
    <s v="0012 - DIRECCION DE INFRAESTRUCTURA ESCOLAR"/>
    <s v="4 - SERVICIOS SOCIALES"/>
    <s v="4.4 - Educación"/>
    <s v="4.4.02 - Educación primaria"/>
    <s v="2.7 - OBRAS"/>
    <s v="2.7.1 - OBRAS EN EDIFICACIONES"/>
    <s v="S"/>
    <s v="29 - AMPLIACIÓN DE PLANTELES EDUCATIVOS EN LA PROVINCIA DE SAN CRISTÓBAL (FASE 2)"/>
    <s v="10 - FONDO GENERAL"/>
    <s v="21 - SAN CRISTOBAL"/>
    <n v="13376"/>
    <n v="2100000"/>
    <n v="0"/>
  </r>
  <r>
    <s v="2026"/>
    <x v="0"/>
    <x v="0"/>
    <x v="1"/>
    <x v="7"/>
    <s v="2 - Poder Ejecutivo"/>
    <s v="0206 - MINISTERIO DE EDUCACIÓN"/>
    <s v="0012 - DIRECCION DE INFRAESTRUCTURA ESCOLAR"/>
    <s v="4 - SERVICIOS SOCIALES"/>
    <s v="4.4 - Educación"/>
    <s v="4.4.02 - Educación primaria"/>
    <s v="2.7 - OBRAS"/>
    <s v="2.7.1 - OBRAS EN EDIFICACIONES"/>
    <s v="S"/>
    <s v="30 - CONSTRUCCIÓN DE 15 PLANTELES ESCOLARES EN LA PROVINCIA PERAVIA"/>
    <s v="10 - FONDO GENERAL"/>
    <s v="17 - PERAVIA"/>
    <n v="12564"/>
    <n v="1244476"/>
    <n v="0"/>
  </r>
  <r>
    <s v="2026"/>
    <x v="0"/>
    <x v="0"/>
    <x v="1"/>
    <x v="7"/>
    <s v="2 - Poder Ejecutivo"/>
    <s v="0206 - MINISTERIO DE EDUCACIÓN"/>
    <s v="0012 - DIRECCION DE INFRAESTRUCTURA ESCOLAR"/>
    <s v="4 - SERVICIOS SOCIALES"/>
    <s v="4.4 - Educación"/>
    <s v="4.4.02 - Educación primaria"/>
    <s v="2.7 - OBRAS"/>
    <s v="2.7.1 - OBRAS EN EDIFICACIONES"/>
    <s v="S"/>
    <s v="31 - AMPLIACIÓN DE PLANTELES EDUCATIVOS EN LA PROVINCIA DISTRITO NACIONAL (FASE 3)"/>
    <s v="10 - FONDO GENERAL"/>
    <s v="01 - DISTRITO NACIONAL"/>
    <n v="13548"/>
    <n v="73761343"/>
    <n v="0"/>
  </r>
  <r>
    <s v="2026"/>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s v="02 - AZUA"/>
    <n v="13378"/>
    <n v="8652964"/>
    <n v="15818370.24"/>
  </r>
  <r>
    <s v="2026"/>
    <x v="0"/>
    <x v="0"/>
    <x v="1"/>
    <x v="7"/>
    <s v="2 - Poder Ejecutivo"/>
    <s v="0206 - MINISTERIO DE EDUCACIÓN"/>
    <s v="0012 - DIRECCION DE INFRAESTRUCTURA ESCOLAR"/>
    <s v="4 - SERVICIOS SOCIALES"/>
    <s v="4.4 - Educación"/>
    <s v="4.4.02 - Educación primaria"/>
    <s v="2.7 - OBRAS"/>
    <s v="2.7.1 - OBRAS EN EDIFICACIONES"/>
    <s v="S"/>
    <s v="32 - AMPLIACIÓN DE PLANTELES EDUCATIVOS EN LA PROVINCIA DUARTE (FASE 3)"/>
    <s v="10 - FONDO GENERAL"/>
    <s v="06 - DUARTE"/>
    <n v="13579"/>
    <n v="26204967"/>
    <n v="12405900.880000001"/>
  </r>
  <r>
    <s v="2026"/>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s v="20 - SAMANA"/>
    <n v="12556"/>
    <n v="5079880"/>
    <n v="0"/>
  </r>
  <r>
    <s v="2026"/>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s v="03 - BAHORUCO"/>
    <n v="13379"/>
    <n v="1136823"/>
    <n v="0"/>
  </r>
  <r>
    <s v="2026"/>
    <x v="0"/>
    <x v="0"/>
    <x v="1"/>
    <x v="7"/>
    <s v="2 - Poder Ejecutivo"/>
    <s v="0206 - MINISTERIO DE EDUCACIÓN"/>
    <s v="0012 - DIRECCION DE INFRAESTRUCTURA ESCOLAR"/>
    <s v="4 - SERVICIOS SOCIALES"/>
    <s v="4.4 - Educación"/>
    <s v="4.4.02 - Educación primaria"/>
    <s v="2.7 - OBRAS"/>
    <s v="2.7.1 - OBRAS EN EDIFICACIONES"/>
    <s v="S"/>
    <s v="33 - CONSTRUCCIÓN DE 43 PLANTELES ESCOLARES EN LA PROVINCIA SAN CRISTOBAL"/>
    <s v="10 - FONDO GENERAL"/>
    <s v="21 - SAN CRISTOBAL"/>
    <n v="12547"/>
    <n v="5472250"/>
    <n v="3642378.94"/>
  </r>
  <r>
    <s v="2026"/>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s v="04 - BARAHONA"/>
    <n v="13380"/>
    <n v="1697132"/>
    <n v="0"/>
  </r>
  <r>
    <s v="2026"/>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s v="22 - SAN JUAN"/>
    <n v="12550"/>
    <n v="2273773"/>
    <n v="0"/>
  </r>
  <r>
    <s v="2026"/>
    <x v="0"/>
    <x v="0"/>
    <x v="1"/>
    <x v="7"/>
    <s v="2 - Poder Ejecutivo"/>
    <s v="0206 - MINISTERIO DE EDUCACIÓN"/>
    <s v="0012 - DIRECCION DE INFRAESTRUCTURA ESCOLAR"/>
    <s v="4 - SERVICIOS SOCIALES"/>
    <s v="4.4 - Educación"/>
    <s v="4.4.02 - Educación primaria"/>
    <s v="2.7 - OBRAS"/>
    <s v="2.7.1 - OBRAS EN EDIFICACIONES"/>
    <s v="S"/>
    <s v="34 - CONSTRUCCIÓN DE PLANTELES EDUCATIVOS EN LA PROVINCIA DE DAJABÓN (FASE 2)"/>
    <s v="10 - FONDO GENERAL"/>
    <s v="05 - DAJABON"/>
    <n v="13381"/>
    <n v="5054925"/>
    <n v="0"/>
  </r>
  <r>
    <s v="2026"/>
    <x v="0"/>
    <x v="0"/>
    <x v="1"/>
    <x v="7"/>
    <s v="2 - Poder Ejecutivo"/>
    <s v="0206 - MINISTERIO DE EDUCACIÓN"/>
    <s v="0012 - DIRECCION DE INFRAESTRUCTURA ESCOLAR"/>
    <s v="4 - SERVICIOS SOCIALES"/>
    <s v="4.4 - Educación"/>
    <s v="4.4.02 - Educación primaria"/>
    <s v="2.7 - OBRAS"/>
    <s v="2.7.1 - OBRAS EN EDIFICACIONES"/>
    <s v="S"/>
    <s v="35 - AMPLIACIÓN DE PLANTELES EDUCATIVOS EN LA PROVINCIA HERMANAS MIRABAL (FASE 3)"/>
    <s v="10 - FONDO GENERAL"/>
    <s v="19 - HERMANAS MIRABAL"/>
    <n v="13595"/>
    <n v="27190722"/>
    <n v="3320757.81"/>
  </r>
  <r>
    <s v="2026"/>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s v="01 - DISTRITO NACIONAL"/>
    <n v="13382"/>
    <n v="100000"/>
    <n v="0"/>
  </r>
  <r>
    <s v="2026"/>
    <x v="0"/>
    <x v="0"/>
    <x v="1"/>
    <x v="7"/>
    <s v="2 - Poder Ejecutivo"/>
    <s v="0206 - MINISTERIO DE EDUCACIÓN"/>
    <s v="0012 - DIRECCION DE INFRAESTRUCTURA ESCOLAR"/>
    <s v="4 - SERVICIOS SOCIALES"/>
    <s v="4.4 - Educación"/>
    <s v="4.4.02 - Educación primaria"/>
    <s v="2.7 - OBRAS"/>
    <s v="2.7.1 - OBRAS EN EDIFICACIONES"/>
    <s v="S"/>
    <s v="36 - AMPLIACIÓN DE PLANTELES DUCATIVOS EN LA PROVINCA PUERTO PLATA (FASE 3)"/>
    <s v="10 - FONDO GENERAL"/>
    <s v="18 - PUERTO PLATA"/>
    <n v="13597"/>
    <n v="62263555"/>
    <n v="0"/>
  </r>
  <r>
    <s v="2026"/>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s v="06 - DUARTE"/>
    <n v="13383"/>
    <n v="6902575"/>
    <n v="0"/>
  </r>
  <r>
    <s v="2026"/>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s v="23 - SAN PEDRO DE MACORIS"/>
    <n v="12553"/>
    <n v="2347098"/>
    <n v="0"/>
  </r>
  <r>
    <s v="2026"/>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s v="09 - ESPAILLAT"/>
    <n v="13398"/>
    <n v="28670626"/>
    <n v="0"/>
  </r>
  <r>
    <s v="2026"/>
    <x v="0"/>
    <x v="0"/>
    <x v="1"/>
    <x v="7"/>
    <s v="2 - Poder Ejecutivo"/>
    <s v="0206 - MINISTERIO DE EDUCACIÓN"/>
    <s v="0012 - DIRECCION DE INFRAESTRUCTURA ESCOLAR"/>
    <s v="4 - SERVICIOS SOCIALES"/>
    <s v="4.4 - Educación"/>
    <s v="4.4.02 - Educación primaria"/>
    <s v="2.7 - OBRAS"/>
    <s v="2.7.1 - OBRAS EN EDIFICACIONES"/>
    <s v="S"/>
    <s v="38 - AMPLIACIÓN DE PLANTELES EDUCATIVOS EN LA PROVINCIA DE LA ALTAGRACIA (FASE 3)"/>
    <s v="10 - FONDO GENERAL"/>
    <s v="11 - LA ALTAGRACIA"/>
    <n v="13580"/>
    <n v="14181836"/>
    <n v="0"/>
  </r>
  <r>
    <s v="2026"/>
    <x v="0"/>
    <x v="0"/>
    <x v="1"/>
    <x v="7"/>
    <s v="2 - Poder Ejecutivo"/>
    <s v="0206 - MINISTERIO DE EDUCACIÓN"/>
    <s v="0012 - DIRECCION DE INFRAESTRUCTURA ESCOLAR"/>
    <s v="4 - SERVICIOS SOCIALES"/>
    <s v="4.4 - Educación"/>
    <s v="4.4.02 - Educación primaria"/>
    <s v="2.7 - OBRAS"/>
    <s v="2.7.1 - OBRAS EN EDIFICACIONES"/>
    <s v="S"/>
    <s v="38 - CONSTRUCCIÓN DE 46 PLANTELES ESCOLARES EN LA PROVINCIA SANTIAGO"/>
    <s v="10 - FONDO GENERAL"/>
    <s v="25 - SANTIAGO"/>
    <n v="12560"/>
    <n v="14398867"/>
    <n v="0"/>
  </r>
  <r>
    <s v="2026"/>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s v="07 - ELIAS PINA"/>
    <n v="13399"/>
    <n v="4907476"/>
    <n v="0"/>
  </r>
  <r>
    <s v="2026"/>
    <x v="0"/>
    <x v="0"/>
    <x v="1"/>
    <x v="7"/>
    <s v="2 - Poder Ejecutivo"/>
    <s v="0206 - MINISTERIO DE EDUCACIÓN"/>
    <s v="0012 - DIRECCION DE INFRAESTRUCTURA ESCOLAR"/>
    <s v="4 - SERVICIOS SOCIALES"/>
    <s v="4.4 - Educación"/>
    <s v="4.4.02 - Educación primaria"/>
    <s v="2.7 - OBRAS"/>
    <s v="2.7.1 - OBRAS EN EDIFICACIONES"/>
    <s v="S"/>
    <s v="39 - CONSTRUCCIÓN DE 78 PLANTELES ESCOLARES EN LA PROVINCIA SANTO DOMINGO"/>
    <s v="10 - FONDO GENERAL"/>
    <s v="32 - SANTO DOMINGO"/>
    <n v="12562"/>
    <n v="12000000"/>
    <n v="17789881.949999999"/>
  </r>
  <r>
    <s v="2026"/>
    <x v="0"/>
    <x v="0"/>
    <x v="1"/>
    <x v="7"/>
    <s v="2 - Poder Ejecutivo"/>
    <s v="0206 - MINISTERIO DE EDUCACIÓN"/>
    <s v="0012 - DIRECCION DE INFRAESTRUCTURA ESCOLAR"/>
    <s v="4 - SERVICIOS SOCIALES"/>
    <s v="4.4 - Educación"/>
    <s v="4.4.02 - Educación primaria"/>
    <s v="2.7 - OBRAS"/>
    <s v="2.7.1 - OBRAS EN EDIFICACIONES"/>
    <s v="S"/>
    <s v="39 - CONSTRUCCIÓN DE PLANTELES EDUCATIVOS EN LA PROVINCIA DE HATO MAYOR (FASE 2)"/>
    <s v="10 - FONDO GENERAL"/>
    <s v="30 - HATO MAYOR"/>
    <n v="13400"/>
    <n v="4280090"/>
    <n v="0"/>
  </r>
  <r>
    <s v="2026"/>
    <x v="0"/>
    <x v="0"/>
    <x v="1"/>
    <x v="7"/>
    <s v="2 - Poder Ejecutivo"/>
    <s v="0206 - MINISTERIO DE EDUCACIÓN"/>
    <s v="0012 - DIRECCION DE INFRAESTRUCTURA ESCOLAR"/>
    <s v="4 - SERVICIOS SOCIALES"/>
    <s v="4.4 - Educación"/>
    <s v="4.4.02 - Educación primaria"/>
    <s v="2.7 - OBRAS"/>
    <s v="2.7.1 - OBRAS EN EDIFICACIONES"/>
    <s v="S"/>
    <s v="40 - CONSTRUCCIÓN DE 13 PLANTELES ESCOLARES EN LA PROVINCIA VALVERDE"/>
    <s v="10 - FONDO GENERAL"/>
    <s v="27 - VALVERDE"/>
    <n v="12563"/>
    <n v="7507685"/>
    <n v="0"/>
  </r>
  <r>
    <s v="2026"/>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s v="19 - HERMANAS MIRABAL"/>
    <n v="13401"/>
    <n v="2502760"/>
    <n v="0"/>
  </r>
  <r>
    <s v="2026"/>
    <x v="0"/>
    <x v="0"/>
    <x v="1"/>
    <x v="7"/>
    <s v="2 - Poder Ejecutivo"/>
    <s v="0206 - MINISTERIO DE EDUCACIÓN"/>
    <s v="0012 - DIRECCION DE INFRAESTRUCTURA ESCOLAR"/>
    <s v="4 - SERVICIOS SOCIALES"/>
    <s v="4.4 - Educación"/>
    <s v="4.4.02 - Educación primaria"/>
    <s v="2.7 - OBRAS"/>
    <s v="2.7.1 - OBRAS EN EDIFICACIONES"/>
    <s v="S"/>
    <s v="41 - AMPLIACIÓN DE PLANTELES EDUCATIVOS EN LA PROVINCIA DE LA VEGA (FASE 3)"/>
    <s v="10 - FONDO GENERAL"/>
    <s v="13 - LA VEGA"/>
    <n v="13587"/>
    <n v="4777562"/>
    <n v="0"/>
  </r>
  <r>
    <s v="2026"/>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s v="02 - AZUA"/>
    <n v="12602"/>
    <n v="3955517"/>
    <n v="0"/>
  </r>
  <r>
    <s v="2026"/>
    <x v="0"/>
    <x v="0"/>
    <x v="1"/>
    <x v="7"/>
    <s v="2 - Poder Ejecutivo"/>
    <s v="0206 - MINISTERIO DE EDUCACIÓN"/>
    <s v="0012 - DIRECCION DE INFRAESTRUCTURA ESCOLAR"/>
    <s v="4 - SERVICIOS SOCIALES"/>
    <s v="4.4 - Educación"/>
    <s v="4.4.02 - Educación primaria"/>
    <s v="2.7 - OBRAS"/>
    <s v="2.7.1 - OBRAS EN EDIFICACIONES"/>
    <s v="S"/>
    <s v="42 - AMPLIACIÓN Y REHABILITACION DE 8 PLANTELES ESCOLARES EN LA PROVINCIAHATO MAYOR"/>
    <s v="10 - FONDO GENERAL"/>
    <s v="30 - HATO MAYOR"/>
    <n v="12573"/>
    <n v="1380000"/>
    <n v="0"/>
  </r>
  <r>
    <s v="2026"/>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s v="11 - LA ALTAGRACIA"/>
    <n v="13403"/>
    <n v="47149424"/>
    <n v="0"/>
  </r>
  <r>
    <s v="2026"/>
    <x v="0"/>
    <x v="0"/>
    <x v="1"/>
    <x v="7"/>
    <s v="2 - Poder Ejecutivo"/>
    <s v="0206 - MINISTERIO DE EDUCACIÓN"/>
    <s v="0012 - DIRECCION DE INFRAESTRUCTURA ESCOLAR"/>
    <s v="4 - SERVICIOS SOCIALES"/>
    <s v="4.4 - Educación"/>
    <s v="4.4.02 - Educación primaria"/>
    <s v="2.7 - OBRAS"/>
    <s v="2.7.1 - OBRAS EN EDIFICACIONES"/>
    <s v="S"/>
    <s v="43 - CONSTRUCCIÓN DE PLANTELES EDUCATIVOS EN LA PROVINCIA DE LA ROMANA (FASE 2)"/>
    <s v="10 - FONDO GENERAL"/>
    <s v="12 - LA ROMANA"/>
    <n v="13404"/>
    <n v="4853794"/>
    <n v="0"/>
  </r>
  <r>
    <s v="2026"/>
    <x v="0"/>
    <x v="0"/>
    <x v="1"/>
    <x v="7"/>
    <s v="2 - Poder Ejecutivo"/>
    <s v="0206 - MINISTERIO DE EDUCACIÓN"/>
    <s v="0012 - DIRECCION DE INFRAESTRUCTURA ESCOLAR"/>
    <s v="4 - SERVICIOS SOCIALES"/>
    <s v="4.4 - Educación"/>
    <s v="4.4.02 - Educación primaria"/>
    <s v="2.7 - OBRAS"/>
    <s v="2.7.1 - OBRAS EN EDIFICACIONES"/>
    <s v="S"/>
    <s v="44 - CONSTRUCCIÓN DE 10 PLANTELES ESCOLARES EN LA PROVINCIA LA ROMANA"/>
    <s v="10 - FONDO GENERAL"/>
    <s v="12 - LA ROMANA"/>
    <n v="12536"/>
    <n v="7970896"/>
    <n v="0"/>
  </r>
  <r>
    <s v="2026"/>
    <x v="0"/>
    <x v="0"/>
    <x v="1"/>
    <x v="7"/>
    <s v="2 - Poder Ejecutivo"/>
    <s v="0206 - MINISTERIO DE EDUCACIÓN"/>
    <s v="0012 - DIRECCION DE INFRAESTRUCTURA ESCOLAR"/>
    <s v="4 - SERVICIOS SOCIALES"/>
    <s v="4.4 - Educación"/>
    <s v="4.4.02 - Educación primaria"/>
    <s v="2.7 - OBRAS"/>
    <s v="2.7.1 - OBRAS EN EDIFICACIONES"/>
    <s v="S"/>
    <s v="45 - AMPLIACIÓN DE PLANTELES EDUCATIVOS EN LA PROVINCIA DE MARIA TRINIDAD SANCHEZ (FASE 3)"/>
    <s v="10 - FONDO GENERAL"/>
    <s v="14 - MARIA TRINIDAD SANCHEZ"/>
    <n v="13601"/>
    <n v="30518084"/>
    <n v="0"/>
  </r>
  <r>
    <s v="2026"/>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s v="14 - MARIA TRINIDAD SANCHEZ"/>
    <n v="12580"/>
    <n v="3229167"/>
    <n v="0"/>
  </r>
  <r>
    <s v="2026"/>
    <x v="0"/>
    <x v="0"/>
    <x v="1"/>
    <x v="7"/>
    <s v="2 - Poder Ejecutivo"/>
    <s v="0206 - MINISTERIO DE EDUCACIÓN"/>
    <s v="0012 - DIRECCION DE INFRAESTRUCTURA ESCOLAR"/>
    <s v="4 - SERVICIOS SOCIALES"/>
    <s v="4.4 - Educación"/>
    <s v="4.4.02 - Educación primaria"/>
    <s v="2.7 - OBRAS"/>
    <s v="2.7.1 - OBRAS EN EDIFICACIONES"/>
    <s v="S"/>
    <s v="46 - CONSTRUCCIÓN DE PLANTELES EDUCATIVOS EN LA PROVINCIA DE MONSEÑOR NOUEL (FASE 2)"/>
    <s v="10 - FONDO GENERAL"/>
    <s v="28 - MONSENOR NOUEL"/>
    <n v="13407"/>
    <n v="1985061"/>
    <n v="0"/>
  </r>
  <r>
    <s v="2026"/>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s v="28 - MONSENOR NOUEL"/>
    <n v="13566"/>
    <n v="2448273"/>
    <n v="0"/>
  </r>
  <r>
    <s v="2026"/>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s v="15 - MONTE CRISTI"/>
    <n v="13408"/>
    <n v="1138581"/>
    <n v="0"/>
  </r>
  <r>
    <s v="2026"/>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s v="05 - DAJABON"/>
    <n v="12525"/>
    <n v="4228542"/>
    <n v="0"/>
  </r>
  <r>
    <s v="2026"/>
    <x v="0"/>
    <x v="0"/>
    <x v="1"/>
    <x v="7"/>
    <s v="2 - Poder Ejecutivo"/>
    <s v="0206 - MINISTERIO DE EDUCACIÓN"/>
    <s v="0012 - DIRECCION DE INFRAESTRUCTURA ESCOLAR"/>
    <s v="4 - SERVICIOS SOCIALES"/>
    <s v="4.4 - Educación"/>
    <s v="4.4.02 - Educación primaria"/>
    <s v="2.7 - OBRAS"/>
    <s v="2.7.1 - OBRAS EN EDIFICACIONES"/>
    <s v="S"/>
    <s v="49 - CONSTRUCCIÓN DE 26 PLANTELES ESCOLARES EN EL DISTRITO NACIONAL"/>
    <s v="10 - FONDO GENERAL"/>
    <s v="01 - DISTRITO NACIONAL"/>
    <n v="12526"/>
    <n v="2945047"/>
    <n v="0"/>
  </r>
  <r>
    <s v="2026"/>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s v="06 - DUARTE"/>
    <n v="12566"/>
    <n v="5295987"/>
    <n v="0"/>
  </r>
  <r>
    <s v="2026"/>
    <x v="0"/>
    <x v="0"/>
    <x v="1"/>
    <x v="7"/>
    <s v="2 - Poder Ejecutivo"/>
    <s v="0206 - MINISTERIO DE EDUCACIÓN"/>
    <s v="0012 - DIRECCION DE INFRAESTRUCTURA ESCOLAR"/>
    <s v="4 - SERVICIOS SOCIALES"/>
    <s v="4.4 - Educación"/>
    <s v="4.4.02 - Educación primaria"/>
    <s v="2.7 - OBRAS"/>
    <s v="2.7.1 - OBRAS EN EDIFICACIONES"/>
    <s v="S"/>
    <s v="50 - AMPLIACIÓN DE PLANTELES EDUCATIVOS EN LA PROVINCIA SANTIAGO (FASE 3)"/>
    <s v="10 - FONDO GENERAL"/>
    <s v="25 - SANTIAGO"/>
    <n v="13571"/>
    <n v="126237650"/>
    <n v="7599407.2699999996"/>
  </r>
  <r>
    <s v="2026"/>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s v="18 - PUERTO PLATA"/>
    <n v="13411"/>
    <n v="3769211"/>
    <n v="0"/>
  </r>
  <r>
    <s v="2026"/>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s v="07 - ELIAS PINA"/>
    <n v="12565"/>
    <n v="8856691"/>
    <n v="0"/>
  </r>
  <r>
    <s v="2026"/>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s v="21 - SAN CRISTOBAL"/>
    <n v="13413"/>
    <n v="88295858"/>
    <n v="33832810.850000001"/>
  </r>
  <r>
    <s v="2026"/>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s v="31 - SAN JOSE DE OCOA"/>
    <n v="13414"/>
    <n v="4671949"/>
    <n v="0"/>
  </r>
  <r>
    <s v="2026"/>
    <x v="0"/>
    <x v="0"/>
    <x v="1"/>
    <x v="7"/>
    <s v="2 - Poder Ejecutivo"/>
    <s v="0206 - MINISTERIO DE EDUCACIÓN"/>
    <s v="0012 - DIRECCION DE INFRAESTRUCTURA ESCOLAR"/>
    <s v="4 - SERVICIOS SOCIALES"/>
    <s v="4.4 - Educación"/>
    <s v="4.4.02 - Educación primaria"/>
    <s v="2.7 - OBRAS"/>
    <s v="2.7.1 - OBRAS EN EDIFICACIONES"/>
    <s v="S"/>
    <s v="54 - AMPLIACIÓN DE PLANTELES EDUCATIVOS EN LA PROVINCIA SANTO DOMINGO (FASE 3)"/>
    <s v="10 - FONDO GENERAL"/>
    <s v="32 - SANTO DOMINGO"/>
    <n v="13578"/>
    <n v="66803816"/>
    <n v="0"/>
  </r>
  <r>
    <s v="2026"/>
    <x v="0"/>
    <x v="0"/>
    <x v="1"/>
    <x v="7"/>
    <s v="2 - Poder Ejecutivo"/>
    <s v="0206 - MINISTERIO DE EDUCACIÓN"/>
    <s v="0012 - DIRECCION DE INFRAESTRUCTURA ESCOLAR"/>
    <s v="4 - SERVICIOS SOCIALES"/>
    <s v="4.4 - Educación"/>
    <s v="4.4.02 - Educación primaria"/>
    <s v="2.7 - OBRAS"/>
    <s v="2.7.1 - OBRAS EN EDIFICACIONES"/>
    <s v="S"/>
    <s v="54 - AMPLIACIÓN Y REHABILITACION DE 17 PLANTELES ESCOLARES EN LA PROVINCIA HERMANAS MIRABAL"/>
    <s v="10 - FONDO GENERAL"/>
    <s v="19 - HERMANAS MIRABAL"/>
    <n v="12574"/>
    <n v="5076540"/>
    <n v="0"/>
  </r>
  <r>
    <s v="2026"/>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s v="22 - SAN JUAN"/>
    <n v="13415"/>
    <n v="2000000"/>
    <n v="0"/>
  </r>
  <r>
    <s v="2026"/>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s v="23 - SAN PEDRO DE MACORIS"/>
    <n v="13416"/>
    <n v="61053890"/>
    <n v="0"/>
  </r>
  <r>
    <s v="2026"/>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s v="22 - SAN JUAN"/>
    <n v="13583"/>
    <n v="8264361"/>
    <n v="7654858.1100000003"/>
  </r>
  <r>
    <s v="2026"/>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s v="13 - LA VEGA"/>
    <n v="12579"/>
    <n v="17008298"/>
    <n v="0"/>
  </r>
  <r>
    <s v="2026"/>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s v="23 - SAN PEDRO DE MACORIS"/>
    <n v="13585"/>
    <n v="177387225"/>
    <n v="0"/>
  </r>
  <r>
    <s v="2026"/>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s v="26 - SANTIAGO RODRIGUEZ"/>
    <n v="13419"/>
    <n v="1330203"/>
    <n v="0"/>
  </r>
  <r>
    <s v="2026"/>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SÁNCHEZ RAMÍREZ (FASE 3)"/>
    <s v="10 - FONDO GENERAL"/>
    <s v="24 - SANCHEZ RAMIREZ"/>
    <n v="13590"/>
    <n v="2226849"/>
    <n v="0"/>
  </r>
  <r>
    <s v="2026"/>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s v="32 - SANTO DOMINGO"/>
    <n v="13420"/>
    <n v="242043314"/>
    <n v="17310562.68"/>
  </r>
  <r>
    <s v="2026"/>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SANTIAGO RODRÍGUEZ (FASE 3)"/>
    <s v="10 - FONDO GENERAL"/>
    <s v="26 - SANTIAGO RODRIGUEZ"/>
    <n v="13592"/>
    <n v="1162125"/>
    <n v="0"/>
  </r>
  <r>
    <s v="2026"/>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s v="29 - MONTE PLATA"/>
    <n v="12584"/>
    <n v="3759181"/>
    <n v="0"/>
  </r>
  <r>
    <s v="2026"/>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DE VALVERDE (FASE 2)"/>
    <s v="10 - FONDO GENERAL"/>
    <s v="27 - VALVERDE"/>
    <n v="13421"/>
    <n v="1712423"/>
    <n v="0"/>
  </r>
  <r>
    <s v="2026"/>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s v="25 - SANTIAGO"/>
    <n v="13594"/>
    <n v="17912610"/>
    <n v="50535461.93"/>
  </r>
  <r>
    <s v="2026"/>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s v="08 - EL SEIBO"/>
    <n v="13433"/>
    <n v="15612348"/>
    <n v="0"/>
  </r>
  <r>
    <s v="2026"/>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s v="32 - SANTO DOMINGO"/>
    <n v="13598"/>
    <n v="409574383"/>
    <n v="185922414.67000002"/>
  </r>
  <r>
    <s v="2026"/>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s v="27 - VALVERDE"/>
    <n v="13602"/>
    <n v="7077556"/>
    <n v="0"/>
  </r>
  <r>
    <s v="2026"/>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s v="18 - PUERTO PLATA"/>
    <n v="12587"/>
    <n v="9225931"/>
    <n v="0"/>
  </r>
  <r>
    <s v="2026"/>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s v="20 - SAMANA"/>
    <n v="12588"/>
    <n v="1697292"/>
    <n v="0"/>
  </r>
  <r>
    <s v="2026"/>
    <x v="0"/>
    <x v="0"/>
    <x v="1"/>
    <x v="7"/>
    <s v="2 - Poder Ejecutivo"/>
    <s v="0206 - MINISTERIO DE EDUCACIÓN"/>
    <s v="0012 - DIRECCION DE INFRAESTRUCTURA ESCOLAR"/>
    <s v="4 - SERVICIOS SOCIALES"/>
    <s v="4.4 - Educación"/>
    <s v="4.4.02 - Educación primaria"/>
    <s v="2.7 - OBRAS"/>
    <s v="2.7.1 - OBRAS EN EDIFICACIONES"/>
    <s v="S"/>
    <s v="65 - AMPLIACIÓN Y REHABILITACION DE 6 PLANTELES ESCOLARES  EN LA PROVINCIA SANCHEZ RAMIREZ"/>
    <s v="10 - FONDO GENERAL"/>
    <s v="24 - SANCHEZ RAMIREZ"/>
    <n v="12596"/>
    <n v="3072506"/>
    <n v="0"/>
  </r>
  <r>
    <s v="2026"/>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s v="21 - SAN CRISTOBAL"/>
    <n v="12589"/>
    <n v="6700450"/>
    <n v="0"/>
  </r>
  <r>
    <s v="2026"/>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s v="22 - SAN JUAN"/>
    <n v="12591"/>
    <n v="4841110"/>
    <n v="0"/>
  </r>
  <r>
    <s v="2026"/>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s v="23 - SAN PEDRO DE MACORIS"/>
    <n v="12593"/>
    <n v="12751040"/>
    <n v="0"/>
  </r>
  <r>
    <s v="2026"/>
    <x v="0"/>
    <x v="0"/>
    <x v="1"/>
    <x v="7"/>
    <s v="2 - Poder Ejecutivo"/>
    <s v="0206 - MINISTERIO DE EDUCACIÓN"/>
    <s v="0012 - DIRECCION DE INFRAESTRUCTURA ESCOLAR"/>
    <s v="4 - SERVICIOS SOCIALES"/>
    <s v="4.4 - Educación"/>
    <s v="4.4.02 - Educación primaria"/>
    <s v="2.7 - OBRAS"/>
    <s v="2.7.1 - OBRAS EN EDIFICACIONES"/>
    <s v="S"/>
    <s v="70 - AMPLIACIÓN  Y REHABILITACION DE 12 PLANTELES ESCOLARES EN LA PROVINCIA SANTIAGO"/>
    <s v="10 - FONDO GENERAL"/>
    <s v="25 - SANTIAGO"/>
    <n v="12594"/>
    <n v="1656834"/>
    <n v="0"/>
  </r>
  <r>
    <s v="2026"/>
    <x v="0"/>
    <x v="0"/>
    <x v="1"/>
    <x v="7"/>
    <s v="2 - Poder Ejecutivo"/>
    <s v="0206 - MINISTERIO DE EDUCACIÓN"/>
    <s v="0012 - DIRECCION DE INFRAESTRUCTURA ESCOLAR"/>
    <s v="4 - SERVICIOS SOCIALES"/>
    <s v="4.4 - Educación"/>
    <s v="4.4.02 - Educación primaria"/>
    <s v="2.7 - OBRAS"/>
    <s v="2.7.1 - OBRAS EN EDIFICACIONES"/>
    <s v="S"/>
    <s v="72 - AMPLIACIÓN Y REHABILITACION DE 28 PLANTELES ESCOLARES EN LA PROVINCIA SANTO DOMINGO"/>
    <s v="10 - FONDO GENERAL"/>
    <s v="32 - SANTO DOMINGO"/>
    <n v="12597"/>
    <n v="155102429"/>
    <n v="22600717.050000001"/>
  </r>
  <r>
    <s v="2026"/>
    <x v="0"/>
    <x v="0"/>
    <x v="1"/>
    <x v="7"/>
    <s v="2 - Poder Ejecutivo"/>
    <s v="0206 - MINISTERIO DE EDUCACIÓN"/>
    <s v="0012 - DIRECCION DE INFRAESTRUCTURA ESCOLAR"/>
    <s v="4 - SERVICIOS SOCIALES"/>
    <s v="4.4 - Educación"/>
    <s v="4.4.02 - Educación primaria"/>
    <s v="2.7 - OBRAS"/>
    <s v="2.7.1 - OBRAS EN EDIFICACIONES"/>
    <s v="S"/>
    <s v="73 - AMPLIACIÓN Y REHABILITACION DE 5 PLANTELES ESCOLARES EN LA PROVINCIA VALVERDE"/>
    <s v="10 - FONDO GENERAL"/>
    <s v="27 - VALVERDE"/>
    <n v="12592"/>
    <n v="5000000"/>
    <n v="0"/>
  </r>
  <r>
    <s v="2026"/>
    <x v="0"/>
    <x v="0"/>
    <x v="1"/>
    <x v="7"/>
    <s v="2 - Poder Ejecutivo"/>
    <s v="0206 - MINISTERIO DE EDUCACIÓN"/>
    <s v="0012 - DIRECCION DE INFRAESTRUCTURA ESCOLAR"/>
    <s v="4 - SERVICIOS SOCIALES"/>
    <s v="4.4 - Educación"/>
    <s v="4.4.02 - Educación primaria"/>
    <s v="2.7 - OBRAS"/>
    <s v="2.7.1 - OBRAS EN EDIFICACIONES"/>
    <s v="S"/>
    <s v="75 - CONSTRUCCIÓN DE 11 PLANTELES ESCOLARES EN LA PROVINCIA SANCHEZ RAMIREZ"/>
    <s v="10 - FONDO GENERAL"/>
    <s v="24 - SANCHEZ RAMIREZ"/>
    <n v="12559"/>
    <n v="15240863"/>
    <n v="3277399.57"/>
  </r>
  <r>
    <s v="2026"/>
    <x v="0"/>
    <x v="0"/>
    <x v="1"/>
    <x v="7"/>
    <s v="2 - Poder Ejecutivo"/>
    <s v="0206 - MINISTERIO DE EDUCACIÓN"/>
    <s v="0012 - DIRECCION DE INFRAESTRUCTURA ESCOLAR"/>
    <s v="4 - SERVICIOS SOCIALES"/>
    <s v="4.4 - Educación"/>
    <s v="4.4.02 - Educación primaria"/>
    <s v="2.7 - OBRAS"/>
    <s v="2.7.1 - OBRAS EN EDIFICACIONES"/>
    <s v="S"/>
    <s v="77 - AMPLIACIÓN  Y REHABILITACION DE 18 PLANTELES ESCOLARES EN LA PROVINCIA BARAHONA"/>
    <s v="10 - FONDO GENERAL"/>
    <s v="02 - AZUA"/>
    <n v="12569"/>
    <n v="1204728"/>
    <n v="0"/>
  </r>
  <r>
    <s v="2026"/>
    <x v="0"/>
    <x v="0"/>
    <x v="1"/>
    <x v="7"/>
    <s v="2 - Poder Ejecutivo"/>
    <s v="0206 - MINISTERIO DE EDUCACIÓN"/>
    <s v="0012 - DIRECCION DE INFRAESTRUCTURA ESCOLAR"/>
    <s v="4 - SERVICIOS SOCIALES"/>
    <s v="4.4 - Educación"/>
    <s v="4.4.02 - Educación primaria"/>
    <s v="2.7 - OBRAS"/>
    <s v="2.7.1 - OBRAS EN EDIFICACIONES"/>
    <s v="S"/>
    <s v="77 - AMPLIACIÓN  Y REHABILITACION DE 18 PLANTELES ESCOLARES EN LA PROVINCIA BARAHONA"/>
    <s v="10 - FONDO GENERAL"/>
    <s v="04 - BARAHONA"/>
    <n v="12569"/>
    <n v="3787500"/>
    <n v="0"/>
  </r>
  <r>
    <s v="2026"/>
    <x v="0"/>
    <x v="0"/>
    <x v="1"/>
    <x v="7"/>
    <s v="2 - Poder Ejecutivo"/>
    <s v="0206 - MINISTERIO DE EDUCACIÓN"/>
    <s v="0012 - DIRECCION DE INFRAESTRUCTURA ESCOLAR"/>
    <s v="4 - SERVICIOS SOCIALES"/>
    <s v="4.4 - Educación"/>
    <s v="4.4.02 - Educación primaria"/>
    <s v="2.7 - OBRAS"/>
    <s v="2.7.1 - OBRAS EN EDIFICACIONES"/>
    <s v="S"/>
    <s v="48 - AMPLIACIÓN Y REHABILITACION DE 4 PLANTELES ESCOLARES EN EL DISTRITO NACIONAL"/>
    <s v="10 - FONDO GENERAL"/>
    <s v="01 - DISTRITO NACIONAL"/>
    <n v="12567"/>
    <n v="0"/>
    <n v="0"/>
  </r>
  <r>
    <s v="2026"/>
    <x v="0"/>
    <x v="0"/>
    <x v="1"/>
    <x v="7"/>
    <s v="2 - Poder Ejecutivo"/>
    <s v="0206 - MINISTERIO DE EDUCACIÓN"/>
    <s v="0012 - DIRECCION DE INFRAESTRUCTURA ESCOLAR"/>
    <s v="4 - SERVICIOS SOCIALES"/>
    <s v="4.4 - Educación"/>
    <s v="4.4.02 - Educación primaria"/>
    <s v="2.7 - OBRAS"/>
    <s v="2.7.1 - OBRAS EN EDIFICACIONES"/>
    <s v="S"/>
    <s v="58 - AMPLIACIÓN Y REHABILITACION DE 6 PLANTELES ESCOLARES EN LA  PROVINCIA MONSEÑOR NOUEL"/>
    <s v="10 - FONDO GENERAL"/>
    <s v="28 - MONSENOR NOUEL"/>
    <n v="12581"/>
    <n v="0"/>
    <n v="0"/>
  </r>
  <r>
    <s v="2026"/>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s v="25 - SANTIAGO"/>
    <n v="13417"/>
    <n v="0"/>
    <n v="0"/>
  </r>
  <r>
    <s v="2026"/>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s v="13 - LA VEGA"/>
    <n v="13405"/>
    <n v="0"/>
    <n v="5235859.03"/>
  </r>
  <r>
    <s v="2026"/>
    <x v="0"/>
    <x v="0"/>
    <x v="1"/>
    <x v="7"/>
    <s v="2 - Poder Ejecutivo"/>
    <s v="0206 - MINISTERIO DE EDUCACIÓN"/>
    <s v="0012 - DIRECCION DE INFRAESTRUCTURA ESCOLAR"/>
    <s v="4 - SERVICIOS SOCIALES"/>
    <s v="4.4 - Educación"/>
    <s v="4.4.02 - Educación primaria"/>
    <s v="2.7 - OBRAS"/>
    <s v="2.7.1 - OBRAS EN EDIFICACIONES"/>
    <s v="S"/>
    <s v="27 - CONSTRUCCIÓN DE 7 PLANTELES ESCOLARES EN LA PROVINCIA MONTE PLATA"/>
    <s v="10 - FONDO GENERAL"/>
    <s v="29 - MONTE PLATA"/>
    <n v="12541"/>
    <n v="0"/>
    <n v="0"/>
  </r>
  <r>
    <s v="2026"/>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s v="29 - MONTE PLATA"/>
    <n v="13409"/>
    <n v="0"/>
    <n v="3670912.98"/>
  </r>
  <r>
    <s v="2026"/>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s v="07 - ELIAS PINA"/>
    <n v="12528"/>
    <n v="0"/>
    <n v="0"/>
  </r>
  <r>
    <s v="2026"/>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s v="18 - PUERTO PLATA"/>
    <n v="12544"/>
    <n v="0"/>
    <n v="0"/>
  </r>
  <r>
    <s v="2026"/>
    <x v="0"/>
    <x v="0"/>
    <x v="1"/>
    <x v="7"/>
    <s v="2 - Poder Ejecutivo"/>
    <s v="0206 - MINISTERIO DE EDUCACIÓN"/>
    <s v="0012 - DIRECCION DE INFRAESTRUCTURA ESCOLAR"/>
    <s v="4 - SERVICIOS SOCIALES"/>
    <s v="4.4 - Educación"/>
    <s v="4.4.02 - Educación primaria"/>
    <s v="2.7 - OBRAS"/>
    <s v="2.7.1 - OBRAS EN EDIFICACIONES"/>
    <s v="S"/>
    <s v="20 - CONSTRUCCIÓN DE 3 PLANTELES ESCOLARES EN LA PROVINCIA INDEPENDENCIA"/>
    <s v="10 - FONDO GENERAL"/>
    <s v="10 - INDEPENDENCIA"/>
    <n v="12534"/>
    <n v="0"/>
    <n v="0"/>
  </r>
  <r>
    <s v="2026"/>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s v="15 - MONTE CRISTI"/>
    <n v="12582"/>
    <n v="0"/>
    <n v="0"/>
  </r>
  <r>
    <s v="2026"/>
    <x v="0"/>
    <x v="0"/>
    <x v="1"/>
    <x v="7"/>
    <s v="2 - Poder Ejecutivo"/>
    <s v="0206 - MINISTERIO DE EDUCACIÓN"/>
    <s v="0012 - DIRECCION DE INFRAESTRUCTURA ESCOLAR"/>
    <s v="4 - SERVICIOS SOCIALES"/>
    <s v="4.4 - Educación"/>
    <s v="4.4.02 - Educación primaria"/>
    <s v="2.7 - OBRAS"/>
    <s v="2.7.1 - OBRAS EN EDIFICACIONES"/>
    <s v="S"/>
    <s v="41 - CONSTRUCCIÓN DE PLANTELES EDUCATIVOS EN LA PROVINCIA DE INDEPENDENCIA (FASE 2)"/>
    <s v="10 - FONDO GENERAL"/>
    <s v="10 - INDEPENDENCIA"/>
    <n v="13402"/>
    <n v="0"/>
    <n v="0"/>
  </r>
  <r>
    <s v="2026"/>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s v="20 - SAMANA"/>
    <n v="13412"/>
    <n v="0"/>
    <n v="0"/>
  </r>
  <r>
    <s v="2026"/>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s v="29 - MONTE PLATA"/>
    <n v="13573"/>
    <n v="5100000"/>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1 - MOBILIARIO Y EQUIPO"/>
    <s v="N"/>
    <s v="00 - N/A"/>
    <s v="10 - FONDO GENERAL"/>
    <s v="99 - MULTIPROVINCIAL"/>
    <s v="(blank)"/>
    <n v="34553117"/>
    <n v="4417532.47"/>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blank)"/>
    <n v="3699134"/>
    <n v="17157.03"/>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3 - EQUIPO E INSTRUMENTAL, CIENTÍFICO Y LABORATORIO"/>
    <s v="N"/>
    <s v="00 - N/A"/>
    <s v="10 - FONDO GENERAL"/>
    <s v="99 - MULTIPROVINCIAL"/>
    <s v="(blank)"/>
    <n v="2972111"/>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blank)"/>
    <n v="62258572"/>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5 - MAQUINARIA, OTROS EQUIPOS Y HERRAMIENTAS"/>
    <s v="N"/>
    <s v="00 - N/A"/>
    <s v="10 - FONDO GENERAL"/>
    <s v="99 - MULTIPROVINCIAL"/>
    <s v="(blank)"/>
    <n v="10358841"/>
    <n v="117780.9"/>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6 - EQUIPOS DE DEFENSA Y SEGURIDAD"/>
    <s v="N"/>
    <s v="00 - N/A"/>
    <s v="10 - FONDO GENERAL"/>
    <s v="99 - MULTIPROVINCIAL"/>
    <s v="(blank)"/>
    <n v="471627"/>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8 - BIENES INTANGIBLES"/>
    <s v="N"/>
    <s v="00 - N/A"/>
    <s v="10 - FONDO GENERAL"/>
    <s v="99 - MULTIPROVINCIAL"/>
    <s v="(blank)"/>
    <n v="380000"/>
    <n v="136000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blank)"/>
    <n v="9817376"/>
    <n v="4281984"/>
  </r>
  <r>
    <s v="2026"/>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99 - MULTIPROVINCIAL"/>
    <s v="(blank)"/>
    <n v="5164359363"/>
    <n v="183989329.37"/>
  </r>
  <r>
    <s v="2026"/>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20 - FONDOS CON DESTINO ESPECÍFICO"/>
    <s v="99 - MULTIPROVINCIAL"/>
    <s v="(blank)"/>
    <n v="185596113"/>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99 - MULTIPROVINCIAL"/>
    <s v="(blank)"/>
    <n v="2112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s v="99 - MULTIPROVINCIAL"/>
    <n v="14804"/>
    <n v="452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s v="99 - MULTIPROVINCIAL"/>
    <n v="16377"/>
    <n v="2615243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99 - MULTIPROVINCIAL"/>
    <s v="(blank)"/>
    <n v="785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99 - MULTIPROVINCIAL"/>
    <s v="(blank)"/>
    <n v="521297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s v="99 - MULTIPROVINCIAL"/>
    <n v="14804"/>
    <n v="11300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s v="99 - MULTIPROVINCIAL"/>
    <n v="16377"/>
    <n v="6184747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99 - MULTIPROVINCIAL"/>
    <s v="(blank)"/>
    <n v="11300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s v="99 - MULTIPROVINCIAL"/>
    <n v="16377"/>
    <n v="1323363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s v="99 - MULTIPROVINCIAL"/>
    <n v="16377"/>
    <n v="6610979"/>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s v="99 - MULTIPROVINCIAL"/>
    <n v="14804"/>
    <n v="5650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s v="99 - MULTIPROVINCIAL"/>
    <n v="16377"/>
    <n v="92852591"/>
    <n v="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1 - MOBILIARIO Y EQUIPO"/>
    <s v="N"/>
    <s v="00 - N/A"/>
    <s v="10 - FONDO GENERAL"/>
    <s v="99 - MULTIPROVINCIAL"/>
    <s v="(blank)"/>
    <n v="510000"/>
    <n v="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99 - MULTIPROVINCIAL"/>
    <s v="(blank)"/>
    <n v="4500000"/>
    <n v="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8 - BIENES INTANGIBLES"/>
    <s v="N"/>
    <s v="00 - N/A"/>
    <s v="10 - FONDO GENERAL"/>
    <s v="99 - MULTIPROVINCIAL"/>
    <s v="(blank)"/>
    <n v="210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99 - MULTIPROVINCIAL"/>
    <s v="(blank)"/>
    <n v="41895585"/>
    <n v="5729012.8399999999"/>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99 - MULTIPROVINCIAL"/>
    <s v="(blank)"/>
    <n v="5439558"/>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blank)"/>
    <n v="4268914"/>
    <n v="598458.24"/>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99 - MULTIPROVINCIAL"/>
    <s v="(blank)"/>
    <n v="121352"/>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99 - MULTIPROVINCIAL"/>
    <s v="(blank)"/>
    <n v="10834147"/>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20 - FONDOS CON DESTINO ESPECÍFICO"/>
    <s v="99 - MULTIPROVINCIAL"/>
    <s v="(blank)"/>
    <n v="37855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99 - MULTIPROVINCIAL"/>
    <s v="(blank)"/>
    <n v="9803866"/>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99 - MULTIPROVINCIAL"/>
    <s v="(blank)"/>
    <n v="15663595"/>
    <n v="1254863.92"/>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99 - MULTIPROVINCIAL"/>
    <s v="(blank)"/>
    <n v="24442719"/>
    <n v="100000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99 - MULTIPROVINCIAL"/>
    <s v="(blank)"/>
    <n v="3711547"/>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20 - FONDOS CON DESTINO ESPECÍFICO"/>
    <s v="99 - MULTIPROVINCIAL"/>
    <s v="(blank)"/>
    <n v="1155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99 - MULTIPROVINCIAL"/>
    <s v="(blank)"/>
    <n v="5000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20 - FONDOS CON DESTINO ESPECÍFICO"/>
    <s v="99 - MULTIPROVINCIAL"/>
    <s v="(blank)"/>
    <n v="834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99 - MULTIPROVINCIAL"/>
    <s v="(blank)"/>
    <n v="48960054"/>
    <n v="0"/>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20 - FONDOS CON DESTINO ESPECÍFICO"/>
    <s v="99 - MULTIPROVINCIAL"/>
    <s v="(blank)"/>
    <n v="18344285"/>
    <n v="0"/>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70 - DONACION EXTERNA"/>
    <s v="99 - MULTIPROVINCIAL"/>
    <s v="(blank)"/>
    <n v="25280000"/>
    <n v="0"/>
  </r>
  <r>
    <s v="2026"/>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1 - MOBILIARIO Y EQUIPO"/>
    <s v="N"/>
    <s v="00 - N/A"/>
    <s v="10 - FONDO GENERAL"/>
    <s v="99 - MULTIPROVINCIAL"/>
    <s v="(blank)"/>
    <n v="2000000"/>
    <n v="0"/>
  </r>
  <r>
    <s v="2026"/>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99 - MULTIPROVINCIAL"/>
    <s v="(blank)"/>
    <n v="300212"/>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99 - MULTIPROVINCIAL"/>
    <s v="(blank)"/>
    <n v="1335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blank)"/>
    <n v="126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99 - MULTIPROVINCIAL"/>
    <s v="(blank)"/>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99 - MULTIPROVINCIAL"/>
    <s v="(blank)"/>
    <n v="14945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99 - MULTIPROVINCIAL"/>
    <s v="(blank)"/>
    <n v="8619800"/>
    <n v="9055"/>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99 - MULTIPROVINCIAL"/>
    <s v="(blank)"/>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99 - MULTIPROVINCIAL"/>
    <s v="(blank)"/>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99 - MULTIPROVINCIAL"/>
    <s v="(blank)"/>
    <n v="100000"/>
    <n v="0"/>
  </r>
  <r>
    <s v="2026"/>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99 - MULTIPROVINCIAL"/>
    <s v="(blank)"/>
    <n v="15750000"/>
    <n v="730841.43"/>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99 - MULTIPROVINCIAL"/>
    <s v="(blank)"/>
    <n v="51340116"/>
    <n v="327037"/>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99 - MULTIPROVINCIAL"/>
    <s v="(blank)"/>
    <n v="968730"/>
    <n v="174286"/>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99 - MULTIPROVINCIAL"/>
    <s v="(blank)"/>
    <n v="52291130"/>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99 - MULTIPROVINCIAL"/>
    <s v="(blank)"/>
    <n v="0"/>
    <n v="206928.01"/>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99 - MULTIPROVINCIAL"/>
    <s v="(blank)"/>
    <n v="34104000"/>
    <n v="434089.2"/>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99 - MULTIPROVINCIAL"/>
    <s v="(blank)"/>
    <n v="1000000"/>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8 - BIENES INTANGIBLES"/>
    <s v="N"/>
    <s v="00 - N/A"/>
    <s v="20 - FONDOS CON DESTINO ESPECÍFICO"/>
    <s v="99 - MULTIPROVINCIAL"/>
    <s v="(blank)"/>
    <n v="31589114"/>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99 - MULTIPROVINCIAL"/>
    <s v="(blank)"/>
    <n v="250000"/>
    <n v="0"/>
  </r>
  <r>
    <s v="2026"/>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99 - MULTIPROVINCIAL"/>
    <s v="(blank)"/>
    <n v="100000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1 - MOBILIARIO Y EQUIPO"/>
    <s v="S"/>
    <s v="28 - REMODELACIÓN PALACIO DE LOS DEPORTES PROFESOR VIRGILIO TRAVIESO SOTO, DISTRITO NACIONAL."/>
    <s v="10 - FONDO GENERAL"/>
    <s v="01 - DISTRITO NACIONAL"/>
    <n v="17009"/>
    <n v="0"/>
    <n v="59679659.170000002"/>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s v="32 - SANTO DOMINGO"/>
    <n v="16941"/>
    <n v="208277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3 - RECONSTRUCCIÓN  DE DOS CANCHAS DEPORTIVAS EN EL MUNICIPIO PEDRO BRAND, PROVINCIA SANTO DOMINGO"/>
    <s v="10 - FONDO GENERAL"/>
    <s v="32 - SANTO DOMINGO"/>
    <n v="16943"/>
    <n v="1213578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4 - RECONSTRUCCIÓN TRES CANCHAS DEPORTIVAS EN LOS ALCARRIZOS Y PANTOJA, PROVINCIA SANTO DOMINGO."/>
    <s v="10 - FONDO GENERAL"/>
    <s v="32 - SANTO DOMINGO"/>
    <n v="16944"/>
    <n v="460000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5 - RECONSTRUCCIÓN CANCHAS ENSANCHE ALTAGRACIA Y ENGOMBE, MUNICIPIO SANTO DOMNGO OESTE, PROVINCIA SANTO DOMINGO&quot;"/>
    <s v="10 - FONDO GENERAL"/>
    <s v="32 - SANTO DOMINGO"/>
    <n v="16945"/>
    <n v="379604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6 - RECONSTRUCCIÓN  CANCHA  CLUB DEPORTIVO MANGANAGUA, SECTOR EL MILLONCITO, DISTRITO NACIONAL"/>
    <s v="10 - FONDO GENERAL"/>
    <s v="01 - DISTRITO NACIONAL"/>
    <n v="16947"/>
    <n v="255072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7 - RECONSTRUCCIÓN CANCHA CLUB DEPORTIVO  OSCAR SANTANA, ENSANCHE ESPAILLAT, DISTRITO NACIONAL."/>
    <s v="10 - FONDO GENERAL"/>
    <s v="01 - DISTRITO NACIONAL"/>
    <n v="16948"/>
    <n v="172858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ANCHA  CLUB DEPORTIVO 30 DE MAYO, DISTRITO NACIONAL"/>
    <s v="10 - FONDO GENERAL"/>
    <s v="01 - DISTRITO NACIONAL"/>
    <n v="16949"/>
    <n v="238741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9 - RECONSTRUCCIÓN CANCHA CLUB DEPORTIVO RAFAEL PAULINO, CRISTO REY, DISTRITO NACIONAL"/>
    <s v="10 - FONDO GENERAL"/>
    <s v="01 - DISTRITO NACIONAL"/>
    <n v="16950"/>
    <n v="239943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0 - RECONSTRUCCIÓN CANCHA CLUB  DEPORTIVO NUEVO HORIZONTE, ARROYO HONDO II, DISTRITO NACIONAL."/>
    <s v="10 - FONDO GENERAL"/>
    <s v="01 - DISTRITO NACIONAL"/>
    <n v="16951"/>
    <n v="219340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1 - RECONSTRUCCIÓN  CANCHA CLUB DEPORTIVO GENERAL ANTONIO DUVERGE, SECTOR HONDURAS, DISTRITO NACIONAL."/>
    <s v="10 - FONDO GENERAL"/>
    <s v="01 - DISTRITO NACIONAL"/>
    <n v="16952"/>
    <n v="218663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2 - RECONSTRUCCIÓN CANCHA CLUB DEPORTIVO LOS GLADIADORES, SECTOR GUACHUPITA, DISTRITO NACIONAL."/>
    <s v="10 - FONDO GENERAL"/>
    <s v="01 - DISTRITO NACIONAL"/>
    <n v="16953"/>
    <n v="195041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3 - RECONSTRUCCIÓN CANCHA CLUB DEPORTIVO Y CULTURAL CANCINO II  MUNICIPIO SANTO DOMINGO ESTE, PROVINCIA SANTO DOMINGO."/>
    <s v="10 - FONDO GENERAL"/>
    <s v="32 - SANTO DOMINGO"/>
    <n v="16954"/>
    <n v="188377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5 - RECONSTRUCCIÓN  CANCHA PUEBLO NUEVO, BARRIO PUEBLO NUEVO, SECTOR VILLA DUARTE, MUNICIPIO  SANTO DOMINGO ESTE"/>
    <s v="10 - FONDO GENERAL"/>
    <s v="32 - SANTO DOMINGO"/>
    <n v="16956"/>
    <n v="147778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6 - RECONSTRUCCIÓN CANCHA CLUB DEPORTIVO Y CULTURAL MATRISA, URB. MARIA TRINIDAD SANCHEZ, LOS MINA,  MUNICIPO SANTO DOMINGO ESTE"/>
    <s v="10 - FONDO GENERAL"/>
    <s v="01 - DISTRITO NACIONAL"/>
    <n v="16957"/>
    <n v="173128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7 - RECONSTRUCCIÓN CLUB DEPORTIVO Y CULTURAL LOS COQUITOS, URB. ISABELITA, SECTOR VILLA DUARTE,  MUNICIPIO SANTO DOMINGO ESTE."/>
    <s v="10 - FONDO GENERAL"/>
    <s v="32 - SANTO DOMINGO"/>
    <n v="16958"/>
    <n v="196294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8 - RECONSTRUCCIÓN CANCHA CLUB JUAN CARLOS RAMOS INC.  SECTOR  VILLA DUARTE, MUNICIPIO SANTO DOMINGO ESTE."/>
    <s v="10 - FONDO GENERAL"/>
    <s v="32 - SANTO DOMINGO"/>
    <n v="16959"/>
    <n v="187434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9 - RECONSTRUCCIÓN CANCHA CLUB DEPORTIVO Y CULTURAL  LOS FRAILES, SECTOR LOS FRAILES II, MUNICIPIO  SANTO DOMINGO ESTE"/>
    <s v="10 - FONDO GENERAL"/>
    <s v="32 - SANTO DOMINGO"/>
    <n v="16960"/>
    <n v="184095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s v="32 - SANTO DOMINGO"/>
    <n v="16961"/>
    <n v="214482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s v="32 - SANTO DOMINGO"/>
    <n v="16962"/>
    <n v="191434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s v="32 - SANTO DOMINGO"/>
    <n v="16963"/>
    <n v="217612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3 - RECONSTRUCCIÓN  CANCHA CLUB DEPORTIVO LUCERNA INC., SECTOR CANCINO I, MUNICIPIO SANTO DOMINGO ESTE, PROVINCIA SANTO DOMINGO."/>
    <s v="10 - FONDO GENERAL"/>
    <s v="32 - SANTO DOMINGO"/>
    <n v="16964"/>
    <n v="194124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4 - RECONSTRUCCIÓN CANCHA CLUB DEPORTIVO ORLANDO MARTINEZ, MATA HAMBRE, DISTRITO NACIONAL"/>
    <s v="10 - FONDO GENERAL"/>
    <s v="01 - DISTRITO NACIONAL"/>
    <n v="16965"/>
    <n v="214694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5 - RECONSTRUCCIÓN CANCHA CLUB PLAZA INDEPENDECIA, DISTRITO NACIONAL"/>
    <s v="10 - FONDO GENERAL"/>
    <s v="01 - DISTRITO NACIONAL"/>
    <n v="16966"/>
    <n v="349533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6 - RECONSTRUCCIÓN CANCHA CLUB DEPORTIVO VARIAS LUCES, ENSANCHE ESPAILLAT, DISTRITO NACIONAL"/>
    <s v="10 - FONDO GENERAL"/>
    <s v="01 - DISTRITO NACIONAL"/>
    <n v="16967"/>
    <n v="209882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7 - RECONSTRUCCIÓN CANCHA CLUB URBANIZACIÓN INDEPENDENCIA, URBANIZACIÓN INDEPENDENCIA, DISTRITO NACIONAL"/>
    <s v="10 - FONDO GENERAL"/>
    <s v="01 - DISTRITO NACIONAL"/>
    <n v="16968"/>
    <n v="186669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8 - REMODELACIÓN PALACIO DE LOS DEPORTES PROFESOR VIRGILIO TRAVIESO SOTO, DISTRITO NACIONAL."/>
    <s v="10 - FONDO GENERAL"/>
    <s v="01 - DISTRITO NACIONAL"/>
    <n v="17009"/>
    <n v="35345032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9 - REHABILITACIÓN PISTA DE ATLETISMO, COMPLEJO DEPORTIVO DE LA VEGA, PROVINCIA LA VEGA"/>
    <s v="10 - FONDO GENERAL"/>
    <s v="13 - LA VEGA"/>
    <n v="17011"/>
    <n v="1578726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30 - RECONSTRUCCIÓN CANCHA CLUB DEPORTIVO Y CULTURAL LA UREÑA, MUNICIPIO SANTO DOMINGO ESTE, PROVINCIA SANTO DOMINGO"/>
    <s v="10 - FONDO GENERAL"/>
    <s v="32 - SANTO DOMINGO"/>
    <n v="17012"/>
    <n v="19608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3 - EQUIPO E INSTRUMENTAL, CIENTÍFICO Y LABORATORIO"/>
    <s v="S"/>
    <s v="28 - REMODELACIÓN PALACIO DE LOS DEPORTES PROFESOR VIRGILIO TRAVIESO SOTO, DISTRITO NACIONAL."/>
    <s v="10 - FONDO GENERAL"/>
    <s v="01 - DISTRITO NACIONAL"/>
    <n v="1700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5 - MAQUINARIA, OTROS EQUIPOS Y HERRAMIENTAS"/>
    <s v="S"/>
    <s v="28 - REMODELACIÓN PALACIO DE LOS DEPORTES PROFESOR VIRGILIO TRAVIESO SOTO, DISTRITO NACIONAL."/>
    <s v="10 - FONDO GENERAL"/>
    <s v="01 - DISTRITO NACIONAL"/>
    <n v="1700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2 - RECONSTRUCCIÓN CANCHA_x0009_LOS_x0009_PALMARES,_x0009_SABANA_x0009_PERDIDA, MUNICIPIO SANTO DOMINGO NORTE, PROVINCIA SANTO DOMINGO."/>
    <s v="10 - FONDO GENERAL"/>
    <s v="32 - SANTO DOMINGO"/>
    <n v="16941"/>
    <n v="63388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3 - RECONSTRUCCIÓN  DE DOS CANCHAS DEPORTIVAS EN EL MUNICIPIO PEDRO BRAND, PROVINCIA SANTO DOMINGO"/>
    <s v="10 - FONDO GENERAL"/>
    <s v="32 - SANTO DOMINGO"/>
    <n v="16943"/>
    <n v="91344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4 - RECONSTRUCCIÓN TRES CANCHAS DEPORTIVAS EN LOS ALCARRIZOS Y PANTOJA, PROVINCIA SANTO DOMINGO."/>
    <s v="10 - FONDO GENERAL"/>
    <s v="32 - SANTO DOMINGO"/>
    <n v="16944"/>
    <n v="140000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5 - RECONSTRUCCIÓN CANCHAS ENSANCHE ALTAGRACIA Y ENGOMBE, MUNICIPIO SANTO DOMNGO OESTE, PROVINCIA SANTO DOMINGO&quot;"/>
    <s v="10 - FONDO GENERAL"/>
    <s v="32 - SANTO DOMINGO"/>
    <n v="16945"/>
    <n v="115532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6 - RECONSTRUCCIÓN  CANCHA  CLUB DEPORTIVO MANGANAGUA, SECTOR EL MILLONCITO, DISTRITO NACIONAL"/>
    <s v="10 - FONDO GENERAL"/>
    <s v="01 - DISTRITO NACIONAL"/>
    <n v="16947"/>
    <n v="77630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7 - RECONSTRUCCIÓN CANCHA CLUB DEPORTIVO  OSCAR SANTANA, ENSANCHE ESPAILLAT, DISTRITO NACIONAL."/>
    <s v="10 - FONDO GENERAL"/>
    <s v="01 - DISTRITO NACIONAL"/>
    <n v="16948"/>
    <n v="52609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8 - RECONSTRUCCIÓN CANCHA  CLUB DEPORTIVO 30 DE MAYO, DISTRITO NACIONAL"/>
    <s v="10 - FONDO GENERAL"/>
    <s v="01 - DISTRITO NACIONAL"/>
    <n v="16949"/>
    <n v="72660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9 - RECONSTRUCCIÓN CANCHA CLUB DEPORTIVO RAFAEL PAULINO, CRISTO REY, DISTRITO NACIONAL"/>
    <s v="10 - FONDO GENERAL"/>
    <s v="01 - DISTRITO NACIONAL"/>
    <n v="16950"/>
    <n v="73026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0 - RECONSTRUCCIÓN CANCHA CLUB  DEPORTIVO NUEVO HORIZONTE, ARROYO HONDO II, DISTRITO NACIONAL."/>
    <s v="10 - FONDO GENERAL"/>
    <s v="01 - DISTRITO NACIONAL"/>
    <n v="16951"/>
    <n v="66755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1 - RECONSTRUCCIÓN  CANCHA CLUB DEPORTIVO GENERAL ANTONIO DUVERGE, SECTOR HONDURAS, DISTRITO NACIONAL."/>
    <s v="10 - FONDO GENERAL"/>
    <s v="01 - DISTRITO NACIONAL"/>
    <n v="16952"/>
    <n v="6654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2 - RECONSTRUCCIÓN CANCHA CLUB DEPORTIVO LOS GLADIADORES, SECTOR GUACHUPITA, DISTRITO NACIONAL."/>
    <s v="10 - FONDO GENERAL"/>
    <s v="01 - DISTRITO NACIONAL"/>
    <n v="16953"/>
    <n v="59360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3 - RECONSTRUCCIÓN CANCHA CLUB DEPORTIVO Y CULTURAL CANCINO II  MUNICIPIO SANTO DOMINGO ESTE, PROVINCIA SANTO DOMINGO."/>
    <s v="10 - FONDO GENERAL"/>
    <s v="32 - SANTO DOMINGO"/>
    <n v="16954"/>
    <n v="57332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5 - RECONSTRUCCIÓN  CANCHA PUEBLO NUEVO, BARRIO PUEBLO NUEVO, SECTOR VILLA DUARTE, MUNICIPIO  SANTO DOMINGO ESTE"/>
    <s v="10 - FONDO GENERAL"/>
    <s v="32 - SANTO DOMINGO"/>
    <n v="16956"/>
    <n v="44976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6 - RECONSTRUCCIÓN CANCHA CLUB DEPORTIVO Y CULTURAL MATRISA, URB. MARIA TRINIDAD SANCHEZ, LOS MINA,  MUNICIPO SANTO DOMINGO ESTE"/>
    <s v="10 - FONDO GENERAL"/>
    <s v="01 - DISTRITO NACIONAL"/>
    <n v="16957"/>
    <n v="52691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7 - RECONSTRUCCIÓN CLUB DEPORTIVO Y CULTURAL LOS COQUITOS, URB. ISABELITA, SECTOR VILLA DUARTE,  MUNICIPIO SANTO DOMINGO ESTE."/>
    <s v="10 - FONDO GENERAL"/>
    <s v="32 - SANTO DOMINGO"/>
    <n v="16958"/>
    <n v="59741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8 - RECONSTRUCCIÓN CANCHA CLUB JUAN CARLOS RAMOS INC.  SECTOR  VILLA DUARTE, MUNICIPIO SANTO DOMINGO ESTE."/>
    <s v="10 - FONDO GENERAL"/>
    <s v="32 - SANTO DOMINGO"/>
    <n v="16959"/>
    <n v="57045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9 - RECONSTRUCCIÓN CANCHA CLUB DEPORTIVO Y CULTURAL  LOS FRAILES, SECTOR LOS FRAILES II, MUNICIPIO  SANTO DOMINGO ESTE"/>
    <s v="10 - FONDO GENERAL"/>
    <s v="32 - SANTO DOMINGO"/>
    <n v="16960"/>
    <n v="56029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0 - RECONSTRUCCIÓN  CANCHA CLUB DEPORTIVO Y CULTURAL EUGENIO MARÍA DE HOSTOS, SECTOR INVIVIENDA, MUNICIPIO SANTO DOMINGO ESTE, PROVINCIA SANTO DOMINGO."/>
    <s v="10 - FONDO GENERAL"/>
    <s v="32 - SANTO DOMINGO"/>
    <n v="16961"/>
    <n v="65277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1 - RECONSTRUCCIÓN  CANCHA CLUB DEPORTIVO Y CULTURAL FRANCIA NUEVA, URBANIZACIÓN FRANCIA NUEVA, SECTOR VILLA DUARTE, MUNICIPIO SANTO DOMINGO ESTE, PROVINCIA SANTO DOMINGO."/>
    <s v="10 - FONDO GENERAL"/>
    <s v="32 - SANTO DOMINGO"/>
    <n v="16962"/>
    <n v="58262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2 - RECONSTRUCCIÓN CANCHA CLUB DEPORTIVO Y CULTURAL EL PENSADOR, BARRIO EL PENSADOR, SECTOR VILLA DUARTE, MUNICIPIO SANTO DOMINGO ESTE."/>
    <s v="10 - FONDO GENERAL"/>
    <s v="32 - SANTO DOMINGO"/>
    <n v="16963"/>
    <n v="6622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3 - RECONSTRUCCIÓN  CANCHA CLUB DEPORTIVO LUCERNA INC., SECTOR CANCINO I, MUNICIPIO SANTO DOMINGO ESTE, PROVINCIA SANTO DOMINGO."/>
    <s v="10 - FONDO GENERAL"/>
    <s v="32 - SANTO DOMINGO"/>
    <n v="16964"/>
    <n v="59081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4 - RECONSTRUCCIÓN CANCHA CLUB DEPORTIVO ORLANDO MARTINEZ, MATA HAMBRE, DISTRITO NACIONAL"/>
    <s v="10 - FONDO GENERAL"/>
    <s v="01 - DISTRITO NACIONAL"/>
    <n v="16965"/>
    <n v="65341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5 - RECONSTRUCCIÓN CANCHA CLUB PLAZA INDEPENDECIA, DISTRITO NACIONAL"/>
    <s v="10 - FONDO GENERAL"/>
    <s v="01 - DISTRITO NACIONAL"/>
    <n v="16966"/>
    <n v="106379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6 - RECONSTRUCCIÓN CANCHA CLUB DEPORTIVO VARIAS LUCES, ENSANCHE ESPAILLAT, DISTRITO NACIONAL"/>
    <s v="10 - FONDO GENERAL"/>
    <s v="01 - DISTRITO NACIONAL"/>
    <n v="16967"/>
    <n v="63877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7 - RECONSTRUCCIÓN CANCHA CLUB URBANIZACIÓN INDEPENDENCIA, URBANIZACIÓN INDEPENDENCIA, DISTRITO NACIONAL"/>
    <s v="10 - FONDO GENERAL"/>
    <s v="01 - DISTRITO NACIONAL"/>
    <n v="16968"/>
    <n v="56812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8 - REMODELACIÓN PALACIO DE LOS DEPORTES PROFESOR VIRGILIO TRAVIESO SOTO, DISTRITO NACIONAL."/>
    <s v="10 - FONDO GENERAL"/>
    <s v="01 - DISTRITO NACIONAL"/>
    <n v="17009"/>
    <n v="1155002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9 - REHABILITACIÓN PISTA DE ATLETISMO, COMPLEJO DEPORTIVO DE LA VEGA, PROVINCIA LA VEGA"/>
    <s v="10 - FONDO GENERAL"/>
    <s v="13 - LA VEGA"/>
    <n v="17011"/>
    <n v="480481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0 - RECONSTRUCCIÓN CANCHA CLUB DEPORTIVO Y CULTURAL LA UREÑA, MUNICIPIO SANTO DOMINGO ESTE, PROVINCIA SANTO DOMINGO"/>
    <s v="10 - FONDO GENERAL"/>
    <s v="32 - SANTO DOMINGO"/>
    <n v="17012"/>
    <n v="59679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0 - REPARACIÓN DEL PABELLÓN DE LUCHA OLÍMPICA Y KARATE EN EL COMPLEJO DEPORTIVO DE SAN PEDRO DE MACORÍS"/>
    <s v="10 - FONDO GENERAL"/>
    <s v="23 - SAN PEDRO DE MACORIS"/>
    <n v="1710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3 - RECONSTRUCCIÓN CANCHA MUNICIPIO JAQUIMEYES, PROVINCIA BARAHONA"/>
    <s v="10 - FONDO GENERAL"/>
    <s v="04 - BARAHONA"/>
    <n v="1710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8 - RECONSTRUCCIÓN CANCHA MUNICIPIO PADRE LAS CASAS, PROVINCIA AZUA."/>
    <s v="10 - FONDO GENERAL"/>
    <s v="02 - AZUA"/>
    <n v="17110"/>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9 - REPARACIÓN DE ACERAS, CONTENES Y CAMINERIAS DEL COMPLEJO DEPORTIVO LA BARRANQUITA, SANTIAGO DE LOS CABALLEROS"/>
    <s v="10 - FONDO GENERAL"/>
    <s v="25 - SANTIAGO"/>
    <n v="1708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0 - RECONSTRUCCIÓN CANCHA MUNICIPAL EUGENIO MARIA DE HOSTOS, PROVINCIA DUARTE"/>
    <s v="10 - FONDO GENERAL"/>
    <s v="06 - DUARTE"/>
    <n v="1711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2 - RECONSTRUCCIÓN CANCHA MUNICIPAL GUAYABAL, MUNICIPIO GUAYABAL PROVINCIA AZUA"/>
    <s v="10 - FONDO GENERAL"/>
    <s v="02 - AZUA"/>
    <n v="1712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5 - RECONSTRUCCIÓN CANCHA MUNICIPAL LOS RÍOS, MUNICIPIO LOS RÍOS, PROVINCIA BAHORUCO"/>
    <s v="10 - FONDO GENERAL"/>
    <s v="03 - BAHORUCO"/>
    <n v="17107"/>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7 - RECONSTRUCCIÓN CANCHA MUNICIPIO TABARA ARRIBA, PROVINCIA AZUA"/>
    <s v="10 - FONDO GENERAL"/>
    <s v="02 - AZUA"/>
    <n v="1710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6 - RECONSTRUCCIÓN CANCHA MUNICIPIO LAS YAYAS DE VIAJAMA, PROVINCIA AZUA"/>
    <s v="10 - FONDO GENERAL"/>
    <s v="02 - AZUA"/>
    <n v="17108"/>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2 - RECONSTRUCCIÓN TECHADO CANCHA MUNICIPAL DE VILLA HERMOSA, PROVINCIA LA ROMANA"/>
    <s v="10 - FONDO GENERAL"/>
    <s v="12 - LA ROMANA"/>
    <n v="1711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1 - RECONSTRUCCIÓN CANCHA DEPORTIVA CLUB MIRAMAR, SECTOR LOS _x000a_COCOS MUNICIPIO SAN FELIPE PUERTO PLATA"/>
    <s v="10 - FONDO GENERAL"/>
    <s v="18 - PUERTO PLATA"/>
    <n v="16927"/>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1 - RECONSTRUCCIÓN CANCHA MUNICIPAL CRISTÓBAL, MUNICIPIO CRISTÓBAL, PROVINCIA INDEPENDENCIA"/>
    <s v="10 - FONDO GENERAL"/>
    <s v="10 - INDEPENDENCIA"/>
    <n v="17123"/>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5 - RECONSTRUCCIÓN CANCHA MUNICIPAL LA DESCUBIERTA, MUNICIPIO LA DESCUBIERTA, PROVINCIA INDEPENDENCIA"/>
    <s v="10 - FONDO GENERAL"/>
    <s v="10 - INDEPENDENCIA"/>
    <n v="17117"/>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9 - RECONSTRUCCIÓN CANCHA MUNICIPAL SAN VÍCTOR, PROVINCIA ESPAILLAT"/>
    <s v="10 - FONDO GENERAL"/>
    <s v="09 - ESPAILLAT"/>
    <n v="17121"/>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3 - RECONSTRUCCIÓN CANCHA DEPORTIVA LA JOYA, MUNICIPIO SABANA IGLESIA, PROVINCIA SANTIAGO"/>
    <s v="10 - FONDO GENERAL"/>
    <s v="25 - SANTIAGO"/>
    <n v="1712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8 - RECONSTRUCCIÓN CANCHA MUNICIPIO PUEBLO VIEJO, PROVINCIA AZUA"/>
    <s v="10 - FONDO GENERAL"/>
    <s v="02 - AZUA"/>
    <n v="17120"/>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4 - RECONSTRUCCIÓN CANCHA MUNICIPAL DE FUNDACION, PROVINCIA BARAHONA"/>
    <s v="10 - FONDO GENERAL"/>
    <s v="04 - BARAHONA"/>
    <n v="17116"/>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2 - RECONSTRUCCIÓN CANCHA MUNICIPIO EL PUÑAL, PROVINCIA _x000a_SANTIAGO"/>
    <s v="10 - FONDO GENERAL"/>
    <s v="25 - SANTIAGO"/>
    <n v="1710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3 - RECONSTRUCCIÓN CANCHA MUNICIPAL DE PEDRO SANTANA, PROVINCIA ELIAS PIÑA"/>
    <s v="10 - FONDO GENERAL"/>
    <s v="07 - ELIAS PINA"/>
    <n v="1711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1 - RECONSTRUCCIÓN CANCHA MUNICIPIO EL PINO, PROVINCIA DAJABON"/>
    <s v="10 - FONDO GENERAL"/>
    <s v="05 - DAJABON"/>
    <n v="17103"/>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9 - RECONSTRUCCIÓN CANCHA MUNICIPIO MATANZAS, PROVINCIA PERAVIA"/>
    <s v="10 - FONDO GENERAL"/>
    <s v="17 - PERAVIA"/>
    <n v="17111"/>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1 - RECONSTRUCCIÓN CANCHA MUNICIPAL DE JUAN SANTIAGO, PROVINCIA ELIAS PIÑA"/>
    <s v="10 - FONDO GENERAL"/>
    <s v="07 - ELIAS PINA"/>
    <n v="17113"/>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0 - RECONSTRUCCIÓN CANCHA DEPORTIVA GUANUMA, MUNICIPIO SANTO DOMINGO NORTE, PROVINCIA SANTO DOMINGO"/>
    <s v="10 - FONDO GENERAL"/>
    <s v="32 - SANTO DOMINGO"/>
    <n v="1712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4 - RECONSTRUCCIÓN CANCHA MUNICIPAL EL PEÑON, PROVINCIA BARAHONA"/>
    <s v="10 - FONDO GENERAL"/>
    <s v="04 - BARAHONA"/>
    <n v="17106"/>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7 - RECONSTRUCCIÓN CANCHA MUNICIPAL LOS CACAOS, MUNICIPIO LOS CACAOS, PROVINCIA SAN CRISTÓBAL"/>
    <s v="10 - FONDO GENERAL"/>
    <s v="21 - SAN CRISTOBAL"/>
    <n v="1711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6 - RECONSTRUCCIÓN CANCHA MUNICIPAL VERAGUA, D.M. VERAGUA, PROVINCIA ESPAILLAT"/>
    <s v="10 - FONDO GENERAL"/>
    <s v="09 - ESPAILLAT"/>
    <n v="17118"/>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8 - REMODELACIÓN AREA DE ENTRENAMIENTO  COMPLEJO DEPORTIVO DE LA VEGA"/>
    <s v="10 - FONDO GENERAL"/>
    <s v="13 - LA VEGA"/>
    <n v="17060"/>
    <n v="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99 - MULTIPROVINCIAL"/>
    <s v="(blank)"/>
    <n v="7700000"/>
    <n v="419805.59"/>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99 - MULTIPROVINCIAL"/>
    <s v="(blank)"/>
    <n v="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99 - MULTIPROVINCIAL"/>
    <s v="(blank)"/>
    <n v="144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99 - MULTIPROVINCIAL"/>
    <s v="(blank)"/>
    <n v="66149594"/>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99 - MULTIPROVINCIAL"/>
    <s v="(blank)"/>
    <n v="6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99 - MULTIPROVINCIAL"/>
    <s v="(blank)"/>
    <n v="7195943"/>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99 - MULTIPROVINCIAL"/>
    <s v="(blank)"/>
    <n v="5500000"/>
    <n v="9676"/>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20 - FONDOS CON DESTINO ESPECÍFICO"/>
    <s v="99 - MULTIPROVINCIAL"/>
    <s v="(blank)"/>
    <n v="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99 - MULTIPROVINCIAL"/>
    <s v="(blank)"/>
    <n v="15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99 - MULTIPROVINCIAL"/>
    <s v="(blank)"/>
    <n v="20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99 - MULTIPROVINCIAL"/>
    <s v="(blank)"/>
    <n v="1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99 - MULTIPROVINCIAL"/>
    <s v="(blank)"/>
    <n v="467700000"/>
    <n v="0"/>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99 - MULTIPROVINCIAL"/>
    <s v="(blank)"/>
    <n v="50000"/>
    <n v="0"/>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7 - ACTIVOS BIOLÓGICOS"/>
    <s v="N"/>
    <s v="00 - N/A"/>
    <s v="20 - FONDOS CON DESTINO ESPECÍFICO"/>
    <s v="99 - MULTIPROVINCIAL"/>
    <s v="(blank)"/>
    <n v="2480000"/>
    <n v="0"/>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20 - FONDOS CON DESTINO ESPECÍFICO"/>
    <s v="99 - MULTIPROVINCIAL"/>
    <s v="(blank)"/>
    <n v="1000000"/>
    <n v="0"/>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99 - MULTIPROVINCIAL"/>
    <s v="(blank)"/>
    <n v="700000"/>
    <n v="47908"/>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99 - MULTIPROVINCIAL"/>
    <s v="(blank)"/>
    <n v="50000"/>
    <n v="0"/>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5 - MAQUINARIA, OTROS EQUIPOS Y HERRAMIENTAS"/>
    <s v="N"/>
    <s v="00 - N/A"/>
    <s v="10 - FONDO GENERAL"/>
    <s v="99 - MULTIPROVINCIAL"/>
    <s v="(blank)"/>
    <n v="50000"/>
    <n v="0"/>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99 - MULTIPROVINCIAL"/>
    <s v="(blank)"/>
    <n v="0"/>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99 - MULTIPROVINCIAL"/>
    <s v="(blank)"/>
    <n v="20405888"/>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99 - MULTIPROVINCIAL"/>
    <s v="(blank)"/>
    <n v="4325384"/>
    <n v="651308.38"/>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99 - MULTIPROVINCIAL"/>
    <s v="(blank)"/>
    <n v="0"/>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20 - FONDOS CON DESTINO ESPECÍFICO"/>
    <s v="99 - MULTIPROVINCIAL"/>
    <s v="(blank)"/>
    <n v="0"/>
    <n v="3304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99 - MULTIPROVINCIAL"/>
    <s v="(blank)"/>
    <n v="0"/>
    <n v="66576.02"/>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99 - MULTIPROVINCIAL"/>
    <s v="(blank)"/>
    <n v="38000000"/>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20 - FONDOS CON DESTINO ESPECÍFICO"/>
    <s v="99 - MULTIPROVINCIAL"/>
    <s v="(blank)"/>
    <n v="0"/>
    <n v="50250.01"/>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99 - MULTIPROVINCIAL"/>
    <s v="(blank)"/>
    <n v="6874304"/>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99 - MULTIPROVINCIAL"/>
    <s v="(blank)"/>
    <n v="1259746"/>
    <n v="219234.78"/>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99 - MULTIPROVINCIAL"/>
    <s v="(blank)"/>
    <n v="1679303"/>
    <n v="0"/>
  </r>
  <r>
    <s v="2026"/>
    <x v="0"/>
    <x v="0"/>
    <x v="1"/>
    <x v="7"/>
    <s v="2 - Poder Ejecutivo"/>
    <s v="0209 - MINISTERIO DE TRABAJO"/>
    <s v="0001 - MINISTERIO DE TRABAJO"/>
    <s v="2 - SERVICIOS ECONÓMICOS"/>
    <s v="2.1 - Asuntos económicos, comerciales y laborales"/>
    <s v="2.1.02 - Asuntos laborales generales"/>
    <s v="2.7 - OBRAS"/>
    <s v="2.7.1 - OBRAS EN EDIFICACIONES"/>
    <s v="N"/>
    <s v="00 - N/A"/>
    <s v="10 - FONDO GENERAL"/>
    <s v="99 - MULTIPROVINCIAL"/>
    <s v="(blank)"/>
    <n v="42000000"/>
    <n v="0"/>
  </r>
  <r>
    <s v="2026"/>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25 - SANTIAGO"/>
    <s v="(blank)"/>
    <n v="15000000"/>
    <n v="0"/>
  </r>
  <r>
    <s v="2026"/>
    <x v="0"/>
    <x v="0"/>
    <x v="1"/>
    <x v="7"/>
    <s v="2 - Poder Ejecutivo"/>
    <s v="0210 - MINISTERIO DE AGRICULTURA"/>
    <s v="0001 - MINISTERIO DE AGRICULTURA"/>
    <s v="2 - SERVICIOS ECONÓMICOS"/>
    <s v="2.1 - Asuntos económicos, comerciales y laborales"/>
    <s v="2.1.01 - Asuntos económicos y regulación del comercio"/>
    <s v="2.6 - BIENES MUEBLES, INMUEBLES E INTANGIBLES"/>
    <s v="2.6.1 - MOBILIARIO Y EQUIPO"/>
    <s v="N"/>
    <s v="00 - N/A"/>
    <s v="10 - FONDO GENERAL"/>
    <s v="22 - SAN JUAN"/>
    <s v="(blank)"/>
    <n v="1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99 - MULTIPROVINCIAL"/>
    <s v="(blank)"/>
    <n v="1395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s v="99 - MULTIPROVINCIAL"/>
    <n v="14379"/>
    <n v="7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s v="99 - MULTIPROVINCIAL"/>
    <n v="14119"/>
    <n v="110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s v="09 - ESPAILLAT"/>
    <n v="14131"/>
    <n v="36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99 - MULTIPROVINCIAL"/>
    <s v="(blank)"/>
    <n v="362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4 - N/A"/>
    <s v="10 - FONDO GENERAL"/>
    <s v="99 - MULTIPROVINCIAL"/>
    <s v="(blank)"/>
    <n v="5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N"/>
    <s v="00 - N/A"/>
    <s v="10 - FONDO GENERAL"/>
    <s v="99 - MULTIPROVINCIAL"/>
    <s v="(blank)"/>
    <n v="8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N"/>
    <s v="04 - N/A"/>
    <s v="10 - FONDO GENERAL"/>
    <s v="99 - MULTIPROVINCIAL"/>
    <s v="(blank)"/>
    <n v="7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s v="99 - MULTIPROVINCIAL"/>
    <n v="14119"/>
    <n v="20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99 - MULTIPROVINCIAL"/>
    <s v="(blank)"/>
    <n v="23884995"/>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s v="99 - MULTIPROVINCIAL"/>
    <n v="14379"/>
    <n v="6358578"/>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MEJORAMIENTO DE LA SANIDAD E INOCUIDAD AGRO-ALIMENTARIA EN LA REPÚBLICA DOMINICANA"/>
    <s v="60 - CREDITO EXTERNO"/>
    <s v="99 - MULTIPROVINCIAL"/>
    <n v="14119"/>
    <n v="25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4 - RECUPERACION DE LOS RECURSOS NATURALES EN LAS  SUB CUENCAS JAMAO Y VERAGUA"/>
    <s v="10 - FONDO GENERAL"/>
    <s v="09 - ESPAILLAT"/>
    <n v="14131"/>
    <n v="355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99 - MULTIPROVINCIAL"/>
    <s v="(blank)"/>
    <n v="2097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4 - N/A"/>
    <s v="10 - FONDO GENERAL"/>
    <s v="99 - MULTIPROVINCIAL"/>
    <s v="(blank)"/>
    <n v="135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s v="09 - ESPAILLAT"/>
    <n v="14131"/>
    <n v="3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99 - MULTIPROVINCIAL"/>
    <s v="(blank)"/>
    <n v="4256866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4 - N/A"/>
    <s v="10 - FONDO GENERAL"/>
    <s v="99 - MULTIPROVINCIAL"/>
    <s v="(blank)"/>
    <n v="260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s v="99 - MULTIPROVINCIAL"/>
    <n v="14379"/>
    <n v="3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s v="09 - ESPAILLAT"/>
    <n v="14131"/>
    <n v="7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99 - MULTIPROVINCIAL"/>
    <s v="(blank)"/>
    <n v="1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4 - N/A"/>
    <s v="10 - FONDO GENERAL"/>
    <s v="99 - MULTIPROVINCIAL"/>
    <s v="(blank)"/>
    <n v="0"/>
    <n v="0"/>
  </r>
  <r>
    <s v="2026"/>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99 - MULTIPROVINCIAL"/>
    <s v="(blank)"/>
    <n v="1400000"/>
    <n v="0"/>
  </r>
  <r>
    <s v="2026"/>
    <x v="0"/>
    <x v="0"/>
    <x v="1"/>
    <x v="7"/>
    <s v="2 - Poder Ejecutivo"/>
    <s v="0210 - MINISTERIO DE AGRICULTURA"/>
    <s v="0001 - MINISTERIO DE AGRICULTURA"/>
    <s v="2 - SERVICIOS ECONÓMICOS"/>
    <s v="2.2 - Agropecuaria, caza, pesca y silvicultura"/>
    <s v="2.2.01 - Agropecuaria"/>
    <s v="2.7 - OBRAS"/>
    <s v="2.7.1 - OBRAS EN EDIFICACIONES"/>
    <s v="N"/>
    <s v="04 - N/A"/>
    <s v="10 - FONDO GENERAL"/>
    <s v="99 - MULTIPROVINCIAL"/>
    <s v="(blank)"/>
    <n v="1000000"/>
    <n v="0"/>
  </r>
  <r>
    <s v="2026"/>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s v="99 - MULTIPROVINCIAL"/>
    <n v="14379"/>
    <n v="37799588"/>
    <n v="0"/>
  </r>
  <r>
    <s v="2026"/>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s v="99 - MULTIPROVINCIAL"/>
    <n v="14119"/>
    <n v="50000000"/>
    <n v="0"/>
  </r>
  <r>
    <s v="2026"/>
    <x v="0"/>
    <x v="0"/>
    <x v="1"/>
    <x v="7"/>
    <s v="2 - Poder Ejecutivo"/>
    <s v="0210 - MINISTERIO DE AGRICULTURA"/>
    <s v="0001 - MINISTERIO DE AGRICULTURA"/>
    <s v="2 - SERVICIOS ECONÓMICOS"/>
    <s v="2.2 - Agropecuaria, caza, pesca y silvicultura"/>
    <s v="2.2.01 - Agropecuaria"/>
    <s v="2.7 - OBRAS"/>
    <s v="2.7.1 - OBRAS EN EDIFICACIONES"/>
    <s v="S"/>
    <s v="04 - RECUPERACION DE LOS RECURSOS NATURALES EN LAS  SUB CUENCAS JAMAO Y VERAGUA"/>
    <s v="10 - FONDO GENERAL"/>
    <s v="09 - ESPAILLAT"/>
    <n v="14131"/>
    <n v="15000000"/>
    <n v="0"/>
  </r>
  <r>
    <s v="2026"/>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s v="99 - MULTIPROVINCIAL"/>
    <n v="14132"/>
    <n v="5000000"/>
    <n v="0"/>
  </r>
  <r>
    <s v="2026"/>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s v="99 - MULTIPROVINCIAL"/>
    <n v="14132"/>
    <n v="120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99 - MULTIPROVINCIAL"/>
    <s v="(blank)"/>
    <n v="17219479"/>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2 - MOBILIARIO Y EQUIPO DE AUDIO, AUDIOVISUAL, RECREATIVO Y EDUCACIONAL"/>
    <s v="N"/>
    <s v="00 - N/A"/>
    <s v="10 - FONDO GENERAL"/>
    <s v="99 - MULTIPROVINCIAL"/>
    <s v="(blank)"/>
    <n v="85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99 - MULTIPROVINCIAL"/>
    <s v="(blank)"/>
    <n v="27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10 - FONDO GENERAL"/>
    <s v="99 - MULTIPROVINCIAL"/>
    <s v="(blank)"/>
    <n v="37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99 - MULTIPROVINCIAL"/>
    <s v="(blank)"/>
    <n v="101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99 - MULTIPROVINCIAL"/>
    <s v="(blank)"/>
    <n v="21575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8 - BIENES INTANGIBLES"/>
    <s v="N"/>
    <s v="00 - N/A"/>
    <s v="10 - FONDO GENERAL"/>
    <s v="99 - MULTIPROVINCIAL"/>
    <s v="(blank)"/>
    <n v="685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99 - MULTIPROVINCIAL"/>
    <s v="(blank)"/>
    <n v="39948000"/>
    <n v="0"/>
  </r>
  <r>
    <s v="2026"/>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99 - MULTIPROVINCIAL"/>
    <s v="(blank)"/>
    <n v="605000"/>
    <n v="0"/>
  </r>
  <r>
    <s v="2026"/>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99 - MULTIPROVINCIAL"/>
    <s v="(blank)"/>
    <n v="60000"/>
    <n v="0"/>
  </r>
  <r>
    <s v="2026"/>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99 - MULTIPROVINCIAL"/>
    <s v="(blank)"/>
    <n v="160000"/>
    <n v="0"/>
  </r>
  <r>
    <s v="2026"/>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99 - MULTIPROVINCIAL"/>
    <s v="(blank)"/>
    <n v="130000"/>
    <n v="0"/>
  </r>
  <r>
    <s v="2026"/>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99 - MULTIPROVINCIAL"/>
    <s v="(blank)"/>
    <n v="15000000"/>
    <n v="0"/>
  </r>
  <r>
    <s v="2026"/>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99 - MULTIPROVINCIAL"/>
    <s v="(blank)"/>
    <n v="850000"/>
    <n v="0"/>
  </r>
  <r>
    <s v="2026"/>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99 - MULTIPROVINCIAL"/>
    <s v="(blank)"/>
    <n v="555124"/>
    <n v="0"/>
  </r>
  <r>
    <s v="2026"/>
    <x v="0"/>
    <x v="0"/>
    <x v="1"/>
    <x v="7"/>
    <s v="2 - Poder Ejecutivo"/>
    <s v="0210 - MINISTERIO DE AGRICULTURA"/>
    <s v="0001 - MINISTERIO DE AGRICULTURA"/>
    <s v="4 - SERVICIOS SOCIALES"/>
    <s v="4.6 - Equidad de género"/>
    <s v="4.6.01 - Acciones focalizada en mujeres"/>
    <s v="2.6 - BIENES MUEBLES, INMUEBLES E INTANGIBLES"/>
    <s v="2.6.8 - BIENES INTANGIBLES"/>
    <s v="N"/>
    <s v="00 - N/A"/>
    <s v="10 - FONDO GENERAL"/>
    <s v="99 - MULTIPROVINCIAL"/>
    <s v="(blank)"/>
    <n v="3000000"/>
    <n v="0"/>
  </r>
  <r>
    <s v="2026"/>
    <x v="0"/>
    <x v="0"/>
    <x v="1"/>
    <x v="7"/>
    <s v="2 - Poder Ejecutivo"/>
    <s v="0210 - MINISTERIO DE AGRICULTURA"/>
    <s v="0001 - MINISTERIO DE AGRICULTURA"/>
    <s v="4 - SERVICIOS SOCIALES"/>
    <s v="4.6 - Equidad de género"/>
    <s v="4.6.03 - Acciones para una cultura de igualdad de género."/>
    <s v="2.6 - BIENES MUEBLES, INMUEBLES E INTANGIBLES"/>
    <s v="2.6.1 - MOBILIARIO Y EQUIPO"/>
    <s v="N"/>
    <s v="00 - N/A"/>
    <s v="10 - FONDO GENERAL"/>
    <s v="99 - MULTIPROVINCIAL"/>
    <s v="(blank)"/>
    <n v="20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99 - MULTIPROVINCIAL"/>
    <s v="(blank)"/>
    <n v="1686863"/>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99 - MULTIPROVINCIAL"/>
    <s v="(blank)"/>
    <n v="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99 - MULTIPROVINCIAL"/>
    <s v="(blank)"/>
    <n v="85826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N"/>
    <s v="00 - N/A"/>
    <s v="10 - FONDO GENERAL"/>
    <s v="99 - MULTIPROVINCIAL"/>
    <s v="(blank)"/>
    <n v="5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99 - MULTIPROVINCIAL"/>
    <s v="(blank)"/>
    <n v="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99 - MULTIPROVINCIAL"/>
    <s v="(blank)"/>
    <n v="165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s v="99 - MULTIPROVINCIAL"/>
    <n v="14199"/>
    <n v="1374759"/>
    <n v="0"/>
  </r>
  <r>
    <s v="2026"/>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99 - MULTIPROVINCIAL"/>
    <s v="(blank)"/>
    <n v="330000"/>
    <n v="0"/>
  </r>
  <r>
    <s v="2026"/>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blank)"/>
    <n v="44158"/>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99 - MULTIPROVINCIAL"/>
    <s v="(blank)"/>
    <n v="984054"/>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99 - MULTIPROVINCIAL"/>
    <s v="(blank)"/>
    <n v="8000"/>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99 - MULTIPROVINCIAL"/>
    <s v="(blank)"/>
    <n v="240815"/>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99 - MULTIPROVINCIAL"/>
    <s v="(blank)"/>
    <n v="516000"/>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99 - MULTIPROVINCIAL"/>
    <s v="(blank)"/>
    <n v="4600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s v="99 - MULTIPROVINCIAL"/>
    <n v="16849"/>
    <n v="43500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s v="99 - MULTIPROVINCIAL"/>
    <n v="16849"/>
    <n v="13000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s v="99 - MULTIPROVINCIAL"/>
    <n v="16849"/>
    <n v="3072150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s v="99 - MULTIPROVINCIAL"/>
    <n v="16849"/>
    <n v="1121500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s v="30 - HATO MAYOR"/>
    <n v="15384"/>
    <n v="1375853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71 - CONSTRUCCIÓN AYUDANTIA DEL MOPC, EN EL MUNICIPIO SALVALEÓN DE HIGUEY, LA ALTAGRACIA"/>
    <s v="10 - FONDO GENERAL"/>
    <s v="11 - LA ALTAGRACIA"/>
    <n v="15383"/>
    <n v="721070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10 - FONDO GENERAL"/>
    <s v="01 - DISTRITO NACIONAL"/>
    <n v="16152"/>
    <n v="332824634"/>
    <n v="7324685.6699999999"/>
  </r>
  <r>
    <s v="2026"/>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s v="01 - DISTRITO NACIONAL"/>
    <n v="13976"/>
    <n v="4358515"/>
    <n v="4358515"/>
  </r>
  <r>
    <s v="2026"/>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s v="32 - SANTO DOMINGO"/>
    <n v="13637"/>
    <n v="194557318"/>
    <n v="200142559.06999999"/>
  </r>
  <r>
    <s v="2026"/>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s v="01 - DISTRITO NACIONAL"/>
    <n v="13491"/>
    <n v="800000000"/>
    <n v="137185659.44999999"/>
  </r>
  <r>
    <s v="2026"/>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s v="04 - BARAHONA"/>
    <n v="13978"/>
    <n v="1000000"/>
    <n v="4321302.0199999996"/>
  </r>
  <r>
    <s v="2026"/>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s v="32 - SANTO DOMINGO"/>
    <n v="13636"/>
    <n v="1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99 - MULTIPROVINCIAL"/>
    <s v="(blank)"/>
    <n v="28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99 - MULTIPROVINCIAL"/>
    <s v="(blank)"/>
    <n v="85736493"/>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99 - MULTIPROVINCIAL"/>
    <s v="(blank)"/>
    <n v="3500000"/>
    <n v="24780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99 - MULTIPROVINCIAL"/>
    <s v="(blank)"/>
    <n v="5800000"/>
    <n v="245817.60000000001"/>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99 - MULTIPROVINCIAL"/>
    <s v="(blank)"/>
    <n v="81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99 - MULTIPROVINCIAL"/>
    <s v="(blank)"/>
    <n v="117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99 - MULTIPROVINCIAL"/>
    <s v="(blank)"/>
    <n v="37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99 - MULTIPROVINCIAL"/>
    <s v="(blank)"/>
    <n v="27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99 - MULTIPROVINCIAL"/>
    <s v="(blank)"/>
    <n v="14845487"/>
    <n v="0"/>
  </r>
  <r>
    <s v="2026"/>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1 - MOBILIARIO Y EQUIPO"/>
    <s v="N"/>
    <s v="00 - N/A"/>
    <s v="20 - FONDOS CON DESTINO ESPECÍFICO"/>
    <s v="99 - MULTIPROVINCIAL"/>
    <s v="(blank)"/>
    <n v="13168020"/>
    <n v="0"/>
  </r>
  <r>
    <s v="2026"/>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s v="11 - LA ALTAGRACIA"/>
    <n v="13964"/>
    <n v="27275430"/>
    <n v="12680091.83"/>
  </r>
  <r>
    <s v="2026"/>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s v="17 - PERAVIA"/>
    <n v="13972"/>
    <n v="1000000"/>
    <n v="0"/>
  </r>
  <r>
    <s v="2026"/>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s v="22 - SAN JUAN"/>
    <n v="16737"/>
    <n v="40000000"/>
    <n v="752123.48"/>
  </r>
  <r>
    <s v="2026"/>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s v="22 - SAN JUAN"/>
    <n v="16359"/>
    <n v="9960000"/>
    <n v="0"/>
  </r>
  <r>
    <s v="2026"/>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s v="20 - SAMANA"/>
    <n v="13642"/>
    <n v="100000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s v="32 - SANTO DOMINGO"/>
    <n v="13635"/>
    <n v="100000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s v="18 - PUERTO PLATA"/>
    <n v="13969"/>
    <n v="100000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s v="01 - DISTRITO NACIONAL"/>
    <n v="13979"/>
    <n v="16547816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s v="99 - MULTIPROVINCIAL"/>
    <n v="14112"/>
    <n v="104559442"/>
    <n v="23172268.09"/>
  </r>
  <r>
    <s v="2026"/>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s v="31 - SAN JOSE DE OCOA"/>
    <n v="16159"/>
    <n v="2700746"/>
    <n v="0"/>
  </r>
  <r>
    <s v="2026"/>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s v="25 - SANTIAGO"/>
    <n v="16311"/>
    <n v="16380545"/>
    <n v="3041078.94"/>
  </r>
  <r>
    <s v="2026"/>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s v="01 - DISTRITO NACIONAL"/>
    <n v="13954"/>
    <n v="1000000"/>
    <n v="0"/>
  </r>
  <r>
    <s v="2026"/>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s v="18 - PUERTO PLATA"/>
    <n v="13962"/>
    <n v="2338581"/>
    <n v="0"/>
  </r>
  <r>
    <s v="2026"/>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s v="02 - AZUA"/>
    <n v="13952"/>
    <n v="1128036"/>
    <n v="0"/>
  </r>
  <r>
    <s v="2026"/>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s v="01 - DISTRITO NACIONAL"/>
    <n v="14920"/>
    <n v="5585530"/>
    <n v="636950.11"/>
  </r>
  <r>
    <s v="2026"/>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s v="13 - LA VEGA"/>
    <n v="13838"/>
    <n v="1000000"/>
    <n v="0"/>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99 - MULTIPROVINCIAL"/>
    <s v="(blank)"/>
    <n v="0"/>
    <n v="0"/>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99 - MULTIPROVINCIAL"/>
    <s v="(blank)"/>
    <n v="0"/>
    <n v="0"/>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99 - MULTIPROVINCIAL"/>
    <s v="(blank)"/>
    <n v="0"/>
    <n v="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99 - MULTIPROVINCIAL"/>
    <s v="(blank)"/>
    <n v="22000000"/>
    <n v="4668357.66"/>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99 - MULTIPROVINCIAL"/>
    <s v="(blank)"/>
    <n v="400000"/>
    <n v="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99 - MULTIPROVINCIAL"/>
    <s v="(blank)"/>
    <n v="0"/>
    <n v="30000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99 - MULTIPROVINCIAL"/>
    <s v="(blank)"/>
    <n v="1500000"/>
    <n v="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s v="32 - SANTO DOMINGO"/>
    <n v="14558"/>
    <n v="1555000000"/>
    <n v="80439417.870000005"/>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99 - MULTIPROVINCIAL"/>
    <s v="(blank)"/>
    <n v="8000000"/>
    <n v="1724642.32"/>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99 - MULTIPROVINCIAL"/>
    <s v="(blank)"/>
    <n v="5000000"/>
    <n v="0"/>
  </r>
  <r>
    <s v="2026"/>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99 - MULTIPROVINCIAL"/>
    <s v="(blank)"/>
    <n v="10831000"/>
    <n v="0"/>
  </r>
  <r>
    <s v="2026"/>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99 - MULTIPROVINCIAL"/>
    <s v="(blank)"/>
    <n v="1784000"/>
    <n v="0"/>
  </r>
  <r>
    <s v="2026"/>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99 - MULTIPROVINCIAL"/>
    <s v="(blank)"/>
    <n v="87000"/>
    <n v="0"/>
  </r>
  <r>
    <s v="2026"/>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99 - MULTIPROVINCIAL"/>
    <s v="(blank)"/>
    <n v="26794481"/>
    <n v="0"/>
  </r>
  <r>
    <s v="2026"/>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99 - MULTIPROVINCIAL"/>
    <s v="(blank)"/>
    <n v="2022500"/>
    <n v="0"/>
  </r>
  <r>
    <s v="2026"/>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99 - MULTIPROVINCIAL"/>
    <s v="(blank)"/>
    <n v="1105000"/>
    <n v="0"/>
  </r>
  <r>
    <s v="2026"/>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99 - MULTIPROVINCIAL"/>
    <s v="(blank)"/>
    <n v="4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99 - MULTIPROVINCIAL"/>
    <s v="(blank)"/>
    <n v="46710403"/>
    <n v="2112672"/>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S"/>
    <s v="00 - N/A"/>
    <s v="70 - DONACION EXTERNA"/>
    <s v="17 - PERAVIA"/>
    <s v="(blank)"/>
    <n v="266651"/>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blank)"/>
    <n v="38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99 - MULTIPROVINCIAL"/>
    <s v="(blank)"/>
    <n v="1980000"/>
    <n v="205164.41"/>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99 - MULTIPROVINCIAL"/>
    <s v="(blank)"/>
    <n v="17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S"/>
    <s v="00 - N/A"/>
    <s v="70 - DONACION EXTERNA"/>
    <s v="17 - PERAVIA"/>
    <s v="(blank)"/>
    <n v="207497"/>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99 - MULTIPROVINCIAL"/>
    <s v="(blank)"/>
    <n v="317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99 - MULTIPROVINCIAL"/>
    <s v="(blank)"/>
    <n v="662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S"/>
    <s v="00 - N/A"/>
    <s v="70 - DONACION EXTERNA"/>
    <s v="17 - PERAVIA"/>
    <s v="(blank)"/>
    <n v="1459692"/>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10 - FONDO GENERAL"/>
    <s v="99 - MULTIPROVINCIAL"/>
    <s v="(blank)"/>
    <n v="2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10 - FONDO GENERAL"/>
    <s v="99 - MULTIPROVINCIAL"/>
    <s v="(blank)"/>
    <n v="31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99 - MULTIPROVINCIAL"/>
    <s v="(blank)"/>
    <n v="200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99 - MULTIPROVINCIAL"/>
    <s v="(blank)"/>
    <n v="195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99 - MULTIPROVINCIAL"/>
    <s v="(blank)"/>
    <n v="10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99 - MULTIPROVINCIAL"/>
    <s v="(blank)"/>
    <n v="125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99 - MULTIPROVINCIAL"/>
    <s v="(blank)"/>
    <n v="760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99 - MULTIPROVINCIAL"/>
    <s v="(blank)"/>
    <n v="820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10 - FONDO GENERAL"/>
    <s v="99 - MULTIPROVINCIAL"/>
    <s v="(blank)"/>
    <n v="100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99 - MULTIPROVINCIAL"/>
    <s v="(blank)"/>
    <n v="25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99 - MULTIPROVINCIAL"/>
    <s v="(blank)"/>
    <n v="110000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99 - MULTIPROVINCIAL"/>
    <s v="(blank)"/>
    <n v="29700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99 - MULTIPROVINCIAL"/>
    <s v="(blank)"/>
    <n v="10000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8 - BIENES INTANGIBLES"/>
    <s v="N"/>
    <s v="00 - N/A"/>
    <s v="10 - FONDO GENERAL"/>
    <s v="99 - MULTIPROVINCIAL"/>
    <s v="(blank)"/>
    <n v="517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99 - MULTIPROVINCIAL"/>
    <s v="(blank)"/>
    <n v="1300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blank)"/>
    <n v="20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99 - MULTIPROVINCIAL"/>
    <s v="(blank)"/>
    <n v="20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99 - MULTIPROVINCIAL"/>
    <s v="(blank)"/>
    <n v="100000"/>
    <n v="0"/>
  </r>
  <r>
    <s v="2026"/>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99 - MULTIPROVINCIAL"/>
    <s v="(blank)"/>
    <n v="23300000"/>
    <n v="289613.32"/>
  </r>
  <r>
    <s v="2026"/>
    <x v="0"/>
    <x v="0"/>
    <x v="1"/>
    <x v="7"/>
    <s v="2 - Poder Ejecutivo"/>
    <s v="0213 - MINISTERIO DE TURISMO"/>
    <s v="0001 - MINISTERIO DE TURISMO"/>
    <s v="2 - SERVICIOS ECONÓMICOS"/>
    <s v="2.9 - Otros servicios económicos"/>
    <s v="2.9.03 - Turismo"/>
    <s v="2.6 - BIENES MUEBLES, INMUEBLES E INTANGIBLES"/>
    <s v="2.6.1 - MOBILIARIO Y EQUIPO"/>
    <s v="N"/>
    <s v="00 - N/A"/>
    <s v="20 - FONDOS CON DESTINO ESPECÍFICO"/>
    <s v="99 - MULTIPROVINCIAL"/>
    <s v="(blank)"/>
    <n v="0"/>
    <n v="0"/>
  </r>
  <r>
    <s v="2026"/>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99 - MULTIPROVINCIAL"/>
    <s v="(blank)"/>
    <n v="2000000"/>
    <n v="0"/>
  </r>
  <r>
    <s v="2026"/>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20 - FONDOS CON DESTINO ESPECÍFICO"/>
    <s v="99 - MULTIPROVINCIAL"/>
    <s v="(blank)"/>
    <n v="30000000"/>
    <n v="0"/>
  </r>
  <r>
    <s v="2026"/>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99 - MULTIPROVINCIAL"/>
    <s v="(blank)"/>
    <n v="300000"/>
    <n v="0"/>
  </r>
  <r>
    <s v="2026"/>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99 - MULTIPROVINCIAL"/>
    <s v="(blank)"/>
    <n v="0"/>
    <n v="0"/>
  </r>
  <r>
    <s v="2026"/>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20 - FONDOS CON DESTINO ESPECÍFICO"/>
    <s v="99 - MULTIPROVINCIAL"/>
    <s v="(blank)"/>
    <n v="0"/>
    <n v="0"/>
  </r>
  <r>
    <s v="2026"/>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99 - MULTIPROVINCIAL"/>
    <s v="(blank)"/>
    <n v="44600000"/>
    <n v="0"/>
  </r>
  <r>
    <s v="2026"/>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20 - FONDOS CON DESTINO ESPECÍFICO"/>
    <s v="99 - MULTIPROVINCIAL"/>
    <s v="(blank)"/>
    <n v="121525240"/>
    <n v="0"/>
  </r>
  <r>
    <s v="2026"/>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99 - MULTIPROVINCIAL"/>
    <s v="(blank)"/>
    <n v="250000"/>
    <n v="0"/>
  </r>
  <r>
    <s v="2026"/>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20 - FONDOS CON DESTINO ESPECÍFICO"/>
    <s v="99 - MULTIPROVINCIAL"/>
    <s v="(blank)"/>
    <n v="200000000"/>
    <n v="0"/>
  </r>
  <r>
    <s v="2026"/>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99 - MULTIPROVINCIAL"/>
    <s v="(blank)"/>
    <n v="300000"/>
    <n v="0"/>
  </r>
  <r>
    <s v="2026"/>
    <x v="0"/>
    <x v="0"/>
    <x v="1"/>
    <x v="7"/>
    <s v="2 - Poder Ejecutivo"/>
    <s v="0213 - MINISTERIO DE TURISMO"/>
    <s v="0001 - MINISTERIO DE TURISMO"/>
    <s v="2 - SERVICIOS ECONÓMICOS"/>
    <s v="2.9 - Otros servicios económicos"/>
    <s v="2.9.03 - Turismo"/>
    <s v="2.6 - BIENES MUEBLES, INMUEBLES E INTANGIBLES"/>
    <s v="2.6.8 - BIENES INTANGIBLES"/>
    <s v="N"/>
    <s v="00 - N/A"/>
    <s v="20 - FONDOS CON DESTINO ESPECÍFICO"/>
    <s v="99 - MULTIPROVINCIAL"/>
    <s v="(blank)"/>
    <n v="0"/>
    <n v="0"/>
  </r>
  <r>
    <s v="2026"/>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99 - MULTIPROVINCIAL"/>
    <s v="(blank)"/>
    <n v="100000"/>
    <n v="0"/>
  </r>
  <r>
    <s v="2026"/>
    <x v="0"/>
    <x v="0"/>
    <x v="1"/>
    <x v="7"/>
    <s v="2 - Poder Ejecutivo"/>
    <s v="0213 - MINISTERIO DE TURISMO"/>
    <s v="0001 - MINISTERIO DE TURISMO"/>
    <s v="2 - SERVICIOS ECONÓMICOS"/>
    <s v="2.9 - Otros servicios económicos"/>
    <s v="2.9.03 - Turismo"/>
    <s v="2.7 - OBRAS"/>
    <s v="2.7.1 - OBRAS EN EDIFICACIONES"/>
    <s v="N"/>
    <s v="00 - N/A"/>
    <s v="70 - DONACION EXTERNA"/>
    <s v="99 - MULTIPROVINCIAL"/>
    <s v="(blank)"/>
    <n v="6262799"/>
    <n v="0"/>
  </r>
  <r>
    <s v="2026"/>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s v="18 - PUERTO PLATA"/>
    <n v="16140"/>
    <n v="3684918"/>
    <n v="0"/>
  </r>
  <r>
    <s v="2026"/>
    <x v="0"/>
    <x v="0"/>
    <x v="1"/>
    <x v="7"/>
    <s v="2 - Poder Ejecutivo"/>
    <s v="0213 - MINISTERIO DE TURISMO"/>
    <s v="0002 - COMITE EJECUTOR DE INFRAESTRUCTA EN ZONAS TURISTICAS (CEIZTUR)"/>
    <s v="1 - SERVICIOS  GENERALES"/>
    <s v="1.4 - Justicia, orden público y seguridad"/>
    <s v="1.4.01 - Servicios de seguridad interior"/>
    <s v="2.6 - BIENES MUEBLES, INMUEBLES E INTANGIBLES"/>
    <s v="2.6.1 - MOBILIARIO Y EQUIPO"/>
    <s v="S"/>
    <s v="83 - CONSTRUCCIÓN DESTACAMENTO POLITUR EL LIMÓN, DISTRITO MUNICIPAL EL LIMÓN, PROVINCIA SAMANÁ."/>
    <s v="20 - FONDOS CON DESTINO ESPECÍFICO"/>
    <s v="20 - SAMANA"/>
    <n v="17082"/>
    <n v="0"/>
    <n v="0"/>
  </r>
  <r>
    <s v="2026"/>
    <x v="0"/>
    <x v="0"/>
    <x v="1"/>
    <x v="7"/>
    <s v="2 - Poder Ejecutivo"/>
    <s v="0213 - MINISTERIO DE TURISMO"/>
    <s v="0002 - COMITE EJECUTOR DE INFRAESTRUCTA EN ZONAS TURISTICAS (CEIZTUR)"/>
    <s v="1 - SERVICIOS  GENERALES"/>
    <s v="1.4 - Justicia, orden público y seguridad"/>
    <s v="1.4.01 - Servicios de seguridad interior"/>
    <s v="2.7 - OBRAS"/>
    <s v="2.7.1 - OBRAS EN EDIFICACIONES"/>
    <s v="S"/>
    <s v="83 - CONSTRUCCIÓN DESTACAMENTO POLITUR EL LIMÓN, DISTRITO MUNICIPAL EL LIMÓN, PROVINCIA SAMANÁ."/>
    <s v="20 - FONDOS CON DESTINO ESPECÍFICO"/>
    <s v="20 - SAMANA"/>
    <n v="17082"/>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99 - MULTIPROVINCIAL"/>
    <s v="(blank)"/>
    <n v="22000000"/>
    <n v="906893.98"/>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s v="21 - SAN CRISTOBAL"/>
    <n v="15452"/>
    <n v="7157197"/>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s v="11 - LA ALTAGRACIA"/>
    <n v="16070"/>
    <n v="235421"/>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s v="32 - SANTO DOMINGO"/>
    <n v="16114"/>
    <n v="24271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s v="08 - EL SEIBO"/>
    <n v="16326"/>
    <n v="5267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s v="04 - BARAHONA"/>
    <n v="16373"/>
    <n v="4692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s v="20 - SAMANA"/>
    <n v="16694"/>
    <n v="446320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s v="17 - PERAVIA"/>
    <n v="16852"/>
    <n v="102942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s v="14 - MARIA TRINIDAD SANCHEZ"/>
    <n v="16845"/>
    <n v="142390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1 - CONSTRUCCIÓN PLAZA DE VENDEDORES PLAYA TECO, DISTRITO MUNICIPAL MAIMÓN, PROVINCIA PUERTO PLATA"/>
    <s v="20 - FONDOS CON DESTINO ESPECÍFICO"/>
    <s v="18 - PUERTO PLATA"/>
    <n v="16970"/>
    <n v="926038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2 - MEJORAMIENTO  ENTORNOS  BALNEARIOS CASCADA LAS TAÍNAS Y EL TABERNÁCULO, MUNICIPIO LOS CACAOS, PROVINCIA SAN CRISTOBAL."/>
    <s v="20 - FONDOS CON DESTINO ESPECÍFICO"/>
    <s v="21 - SAN CRISTOBAL"/>
    <n v="16971"/>
    <n v="600213"/>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8 - RECONSTRUCCIÓN DE TRES PARQUES RECREATIVOS EN EL POLIGONO CENTRAL DEL MUNICIPIO DE BOCA CHICA, PROVINCIA SANTO DOMINGO&quot;."/>
    <s v="20 - FONDOS CON DESTINO ESPECÍFICO"/>
    <s v="32 - SANTO DOMINGO"/>
    <n v="17027"/>
    <n v="42241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9 - REMODELACIÓN DE LA PLAZA DE MUNICIPALIDAD DE MONTE PLATA, PROVINCIA DE MONTE PLATA"/>
    <s v="20 - FONDOS CON DESTINO ESPECÍFICO"/>
    <s v="29 - MONTE PLATA"/>
    <n v="17029"/>
    <n v="134361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6 - MEJORAMIENTO ENTORNO DEL BALNEARIO LAS MARIAS, MUNICIPIO DE NEYBA, PROVINCIA BAHORUCO."/>
    <s v="20 - FONDOS CON DESTINO ESPECÍFICO"/>
    <s v="03 - BAHORUCO"/>
    <n v="17146"/>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4 - RECONSTRUCCIÓN DE PARQUE PLAZA DE LOS MARTIRES (LOS PALITOS), MUNICIPIO DE SALCEDO, PROVINCIA HERMANAS MIRABAL."/>
    <s v="20 - FONDOS CON DESTINO ESPECÍFICO"/>
    <s v="19 - HERMANAS MIRABAL"/>
    <n v="17127"/>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5 - CONSTRUCCIÓN DE PARADORES FOTOGRÁFICOS: LAS CIÉNEGAS, EL NUEVO CURRO, LAS CLAVELLINAS Y GUAYABAL, PROVINCIA AZUA."/>
    <s v="20 - FONDOS CON DESTINO ESPECÍFICO"/>
    <s v="02 - AZUA"/>
    <n v="17129"/>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0 - MEJORAMIENTO ENTORNO DE LA PLAYA EL FARO, MUNICIPIO SAN PEDRO, PROVINCIA SAN PEDRO DE MACORIS."/>
    <s v="20 - FONDOS CON DESTINO ESPECÍFICO"/>
    <s v="23 - SAN PEDRO DE MACORIS"/>
    <n v="17043"/>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8 - RESTAURACIÓN DEL PALACIO DE BORGELLA Y MUSEO DE LA CATEDRAL, CIUDAD COLONIAL, DISTRITO NACIONAL&quot;."/>
    <s v="20 - FONDOS CON DESTINO ESPECÍFICO"/>
    <s v="01 - DISTRITO NACIONAL"/>
    <n v="17165"/>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7 - CONSTRUCCIÓN DE LAS INFRAESTRUCTURAS DE SERVICIO DE LA PLAYA MONTE RIO, PROVINCIA DE AZUA"/>
    <s v="20 - FONDOS CON DESTINO ESPECÍFICO"/>
    <s v="02 - AZUA"/>
    <n v="17162"/>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99 - MULTIPROVINCIAL"/>
    <s v="(blank)"/>
    <n v="155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99 - MULTIPROVINCIAL"/>
    <s v="(blank)"/>
    <n v="52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99 - MULTIPROVINCIAL"/>
    <s v="(blank)"/>
    <n v="105800000"/>
    <n v="37774152"/>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99 - MULTIPROVINCIAL"/>
    <s v="(blank)"/>
    <n v="213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99 - MULTIPROVINCIAL"/>
    <s v="(blank)"/>
    <n v="1700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99 - MULTIPROVINCIAL"/>
    <s v="(blank)"/>
    <n v="20200000"/>
    <n v="842576.64"/>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blank)"/>
    <n v="150000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99 - MULTIPROVINCIAL"/>
    <s v="(blank)"/>
    <n v="322198429"/>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s v="20 - SAMANA"/>
    <n v="15131"/>
    <n v="19857321"/>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s v="21 - SAN CRISTOBAL"/>
    <n v="15452"/>
    <n v="42874492"/>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s v="11 - LA ALTAGRACIA"/>
    <n v="16070"/>
    <n v="10977689"/>
    <n v="3695996.16"/>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s v="20 - SAMANA"/>
    <n v="16076"/>
    <n v="79954"/>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s v="32 - SANTO DOMINGO"/>
    <n v="16114"/>
    <n v="305904"/>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s v="08 - EL SEIBO"/>
    <n v="16326"/>
    <n v="358"/>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s v="04 - BARAHONA"/>
    <n v="16373"/>
    <n v="256826496"/>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s v="20 - SAMANA"/>
    <n v="16410"/>
    <n v="11922"/>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s v="23 - SAN PEDRO DE MACORIS"/>
    <n v="16415"/>
    <n v="517"/>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s v="20 - SAMANA"/>
    <n v="16694"/>
    <n v="78621264"/>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s v="01 - DISTRITO NACIONAL"/>
    <n v="16841"/>
    <n v="5624819"/>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s v="17 - PERAVIA"/>
    <n v="16852"/>
    <n v="10480567"/>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s v="14 - MARIA TRINIDAD SANCHEZ"/>
    <n v="16845"/>
    <n v="982944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71 - CONSTRUCCIÓN PLAZA DE VENDEDORES PLAYA TECO, DISTRITO MUNICIPAL MAIMÓN, PROVINCIA PUERTO PLATA"/>
    <s v="20 - FONDOS CON DESTINO ESPECÍFICO"/>
    <s v="18 - PUERTO PLATA"/>
    <n v="16970"/>
    <n v="37981975"/>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72 - MEJORAMIENTO  ENTORNOS  BALNEARIOS CASCADA LAS TAÍNAS Y EL TABERNÁCULO, MUNICIPIO LOS CACAOS, PROVINCIA SAN CRISTOBAL."/>
    <s v="20 - FONDOS CON DESTINO ESPECÍFICO"/>
    <s v="21 - SAN CRISTOBAL"/>
    <n v="16971"/>
    <n v="4470731"/>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6 - MEJORAMIENTO ENTORNO DEL BALNEARIO LAS MARIAS, MUNICIPIO DE NEYBA, PROVINCIA BAHORUCO."/>
    <s v="20 - FONDOS CON DESTINO ESPECÍFICO"/>
    <s v="03 - BAHORUCO"/>
    <n v="17146"/>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s v="21 - SAN CRISTOBAL"/>
    <n v="16327"/>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5 - CONSTRUCCIÓN DE PARADORES FOTOGRÁFICOS: LAS CIÉNEGAS, EL NUEVO CURRO, LAS CLAVELLINAS Y GUAYABAL, PROVINCIA AZUA."/>
    <s v="20 - FONDOS CON DESTINO ESPECÍFICO"/>
    <s v="02 - AZUA"/>
    <n v="17129"/>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0 - MEJORAMIENTO ENTORNO DE LA PLAYA EL FARO, MUNICIPIO SAN PEDRO, PROVINCIA SAN PEDRO DE MACORIS."/>
    <s v="20 - FONDOS CON DESTINO ESPECÍFICO"/>
    <s v="23 - SAN PEDRO DE MACORIS"/>
    <n v="17043"/>
    <n v="0"/>
    <n v="12828489.710000001"/>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8 - RESTAURACIÓN DEL PALACIO DE BORGELLA Y MUSEO DE LA CATEDRAL, CIUDAD COLONIAL, DISTRITO NACIONAL&quot;."/>
    <s v="20 - FONDOS CON DESTINO ESPECÍFICO"/>
    <s v="01 - DISTRITO NACIONAL"/>
    <n v="17165"/>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7 - CONSTRUCCIÓN DE LAS INFRAESTRUCTURAS DE SERVICIO DE LA PLAYA MONTE RIO, PROVINCIA DE AZUA"/>
    <s v="20 - FONDOS CON DESTINO ESPECÍFICO"/>
    <s v="02 - AZUA"/>
    <n v="17162"/>
    <n v="0"/>
    <n v="0"/>
  </r>
  <r>
    <s v="2026"/>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s v="23 - SAN PEDRO DE MACORIS"/>
    <n v="16115"/>
    <n v="454834"/>
    <n v="0"/>
  </r>
  <r>
    <s v="2026"/>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s v="23 - SAN PEDRO DE MACORIS"/>
    <n v="16115"/>
    <n v="192706"/>
    <n v="0"/>
  </r>
  <r>
    <s v="2026"/>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s v="18 - PUERTO PLATA"/>
    <n v="15345"/>
    <n v="56793919"/>
    <n v="13182759.9"/>
  </r>
  <r>
    <s v="2026"/>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s v="18 - PUERTO PLATA"/>
    <n v="15345"/>
    <n v="63820038"/>
    <n v="12388305.23"/>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s v="16 - PEDERNALES"/>
    <n v="16588"/>
    <n v="1386913"/>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74 - RECONSTRUCCIÓN DEL PARQUE ANACAONA, MUNICIPIO DE CONSTANZA, PROVINCIA LA VEGA"/>
    <s v="20 - FONDOS CON DESTINO ESPECÍFICO"/>
    <s v="13 - LA VEGA"/>
    <n v="16990"/>
    <n v="0"/>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s v="32 - SANTO DOMINGO"/>
    <n v="15092"/>
    <n v="6319274"/>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s v="21 - SAN CRISTOBAL"/>
    <n v="16135"/>
    <n v="1301641"/>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s v="16 - PEDERNALES"/>
    <n v="16588"/>
    <n v="0"/>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74 - RECONSTRUCCIÓN DEL PARQUE ANACAONA, MUNICIPIO DE CONSTANZA, PROVINCIA LA VEGA"/>
    <s v="20 - FONDOS CON DESTINO ESPECÍFICO"/>
    <s v="13 - LA VEGA"/>
    <n v="16990"/>
    <n v="0"/>
    <n v="0"/>
  </r>
  <r>
    <s v="2026"/>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77 - REMODELACIÓN  PARROQUIA SAN RAFAEL ARCANGEL, MUNICIPIO  BOCA CHICA, PROVINCIA SANTO DOMINGO."/>
    <s v="20 - FONDOS CON DESTINO ESPECÍFICO"/>
    <s v="32 - SANTO DOMINGO"/>
    <n v="17026"/>
    <n v="14664674"/>
    <n v="0"/>
  </r>
  <r>
    <s v="2026"/>
    <x v="0"/>
    <x v="0"/>
    <x v="1"/>
    <x v="7"/>
    <s v="2 - Poder Ejecutivo"/>
    <s v="0213 - MINISTERIO DE TURISMO"/>
    <s v="0002 - COMITE EJECUTOR DE INFRAESTRUCTA EN ZONAS TURISTICAS (CEIZTUR)"/>
    <s v="4 - SERVICIOS SOCIALES"/>
    <s v="4.4 - Educación"/>
    <s v="4.4.06 - Educación técnica"/>
    <s v="2.6 - BIENES MUEBLES, INMUEBLES E INTANGIBLES"/>
    <s v="2.6.1 - MOBILIARIO Y EQUIPO"/>
    <s v="S"/>
    <s v="73 - REMODELACIÓN INSTITUTO DE FORMACIÓN TURÍSTICA DEL CARIBE (IFTC), MUNICIPIO SAN CRISTÓBAL, PROVINCIA SAN CRISTÓBAL."/>
    <s v="20 - FONDOS CON DESTINO ESPECÍFICO"/>
    <s v="21 - SAN CRISTOBAL"/>
    <n v="16989"/>
    <n v="4695110"/>
    <n v="0"/>
  </r>
  <r>
    <s v="2026"/>
    <x v="0"/>
    <x v="0"/>
    <x v="1"/>
    <x v="7"/>
    <s v="2 - Poder Ejecutivo"/>
    <s v="0213 - MINISTERIO DE TURISMO"/>
    <s v="0002 - COMITE EJECUTOR DE INFRAESTRUCTA EN ZONAS TURISTICAS (CEIZTUR)"/>
    <s v="4 - SERVICIOS SOCIALES"/>
    <s v="4.4 - Educación"/>
    <s v="4.4.06 - Educación técnica"/>
    <s v="2.7 - OBRAS"/>
    <s v="2.7.1 - OBRAS EN EDIFICACIONES"/>
    <s v="S"/>
    <s v="73 - REMODELACIÓN INSTITUTO DE FORMACIÓN TURÍSTICA DEL CARIBE (IFTC), MUNICIPIO SAN CRISTÓBAL, PROVINCIA SAN CRISTÓBAL."/>
    <s v="20 - FONDOS CON DESTINO ESPECÍFICO"/>
    <s v="21 - SAN CRISTOBAL"/>
    <n v="16989"/>
    <n v="9754399"/>
    <n v="0"/>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99 - MULTIPROVINCIAL"/>
    <s v="(blank)"/>
    <n v="62946772"/>
    <n v="9948303.8399999999"/>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99 - MULTIPROVINCIAL"/>
    <s v="(blank)"/>
    <n v="200000"/>
    <n v="0"/>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99 - MULTIPROVINCIAL"/>
    <s v="(blank)"/>
    <n v="950000"/>
    <n v="0"/>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99 - MULTIPROVINCIAL"/>
    <s v="(blank)"/>
    <n v="29085000"/>
    <n v="5242498"/>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99 - MULTIPROVINCIAL"/>
    <s v="(blank)"/>
    <n v="160000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99 - MULTIPROVINCIAL"/>
    <s v="(blank)"/>
    <n v="30000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4 - VEHÍCULOS Y EQUIPO DE TRANSPORTE, TRACCIÓN Y ELEVACIÓN"/>
    <s v="N"/>
    <s v="00 - N/A"/>
    <s v="10 - FONDO GENERAL"/>
    <s v="99 - MULTIPROVINCIAL"/>
    <s v="(blank)"/>
    <n v="316600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99 - MULTIPROVINCIAL"/>
    <s v="(blank)"/>
    <n v="350000"/>
    <n v="0"/>
  </r>
  <r>
    <s v="2026"/>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99 - MULTIPROVINCIAL"/>
    <s v="(blank)"/>
    <n v="5070000"/>
    <n v="0"/>
  </r>
  <r>
    <s v="2026"/>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99 - MULTIPROVINCIAL"/>
    <s v="(blank)"/>
    <n v="10532201"/>
    <n v="0"/>
  </r>
  <r>
    <s v="2026"/>
    <x v="0"/>
    <x v="0"/>
    <x v="1"/>
    <x v="7"/>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99 - MULTIPROVINCIAL"/>
    <s v="(blank)"/>
    <n v="2552035"/>
    <n v="0"/>
  </r>
  <r>
    <s v="2026"/>
    <x v="0"/>
    <x v="0"/>
    <x v="1"/>
    <x v="7"/>
    <s v="2 - Poder Ejecutivo"/>
    <s v="0215 - MINISTERIO DE LA MUJER"/>
    <s v="0001 - MINISTERIO DE LA MUJER"/>
    <s v="4 - SERVICIOS SOCIALES"/>
    <s v="4.6 - Equidad de género"/>
    <s v="4.6.03 - Acciones para una cultura de igualdad de género."/>
    <s v="2.6 - BIENES MUEBLES, INMUEBLES E INTANGIBLES"/>
    <s v="2.6.2 - MOBILIARIO Y EQUIPO DE AUDIO, AUDIOVISUAL, RECREATIVO Y EDUCACIONAL"/>
    <s v="N"/>
    <s v="00 - N/A"/>
    <s v="10 - FONDO GENERAL"/>
    <s v="99 - MULTIPROVINCIAL"/>
    <s v="(blank)"/>
    <n v="200000"/>
    <n v="0"/>
  </r>
  <r>
    <s v="2026"/>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99 - MULTIPROVINCIAL"/>
    <s v="(blank)"/>
    <n v="200000"/>
    <n v="0"/>
  </r>
  <r>
    <s v="2026"/>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99 - MULTIPROVINCIAL"/>
    <s v="(blank)"/>
    <n v="600000"/>
    <n v="0"/>
  </r>
  <r>
    <s v="2026"/>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99 - MULTIPROVINCIAL"/>
    <s v="(blank)"/>
    <n v="150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99 - MULTIPROVINCIAL"/>
    <s v="(blank)"/>
    <n v="390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blank)"/>
    <n v="420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99 - MULTIPROVINCIAL"/>
    <s v="(blank)"/>
    <n v="1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99 - MULTIPROVINCIAL"/>
    <s v="(blank)"/>
    <n v="342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99 - MULTIPROVINCIAL"/>
    <s v="(blank)"/>
    <n v="720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99 - MULTIPROVINCIAL"/>
    <s v="(blank)"/>
    <n v="100000"/>
    <n v="0"/>
  </r>
  <r>
    <s v="2026"/>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99 - MULTIPROVINCIAL"/>
    <s v="(blank)"/>
    <n v="5000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N/A"/>
    <s v="10 - FONDO GENERAL"/>
    <s v="99 - MULTIPROVINCIAL"/>
    <s v="(blank)"/>
    <n v="20250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blank)"/>
    <n v="2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N/A"/>
    <s v="10 - FONDO GENERAL"/>
    <s v="99 - MULTIPROVINCIAL"/>
    <s v="(blank)"/>
    <n v="2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N/A"/>
    <s v="10 - FONDO GENERAL"/>
    <s v="99 - MULTIPROVINCIAL"/>
    <s v="(blank)"/>
    <n v="10007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N/A"/>
    <s v="10 - FONDO GENERAL"/>
    <s v="99 - MULTIPROVINCIAL"/>
    <s v="(blank)"/>
    <n v="1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N/A"/>
    <s v="10 - FONDO GENERAL"/>
    <s v="99 - MULTIPROVINCIAL"/>
    <s v="(blank)"/>
    <n v="110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99 - MULTIPROVINCIAL"/>
    <s v="(blank)"/>
    <n v="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99 - MULTIPROVINCIAL"/>
    <s v="(blank)"/>
    <n v="250000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99 - MULTIPROVINCIAL"/>
    <s v="(blank)"/>
    <n v="250000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99 - MULTIPROVINCIAL"/>
    <s v="(blank)"/>
    <n v="0"/>
    <n v="0"/>
  </r>
  <r>
    <s v="2026"/>
    <x v="0"/>
    <x v="0"/>
    <x v="1"/>
    <x v="7"/>
    <s v="2 - Poder Ejecutivo"/>
    <s v="0216 - MINISTERIO DE CULTURA"/>
    <s v="0005 - DIRECCIÓN GENERAL DE BELLAS ARTES"/>
    <s v="4 - SERVICIOS SOCIALES"/>
    <s v="4.3 - Actividades deportivas, recreativas, culturales y religiosas"/>
    <s v="4.3.03 - Servicios culturales"/>
    <s v="2.7 - OBRAS"/>
    <s v="2.7.1 - OBRAS EN EDIFICACIONES"/>
    <s v="N"/>
    <s v="00 - N/A"/>
    <s v="10 - FONDO GENERAL"/>
    <s v="99 - MULTIPROVINCIAL"/>
    <s v="(blank)"/>
    <n v="0"/>
    <n v="0"/>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99 - MULTIPROVINCIAL"/>
    <s v="(blank)"/>
    <n v="2500000"/>
    <n v="0"/>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20 - FONDOS CON DESTINO ESPECÍFICO"/>
    <s v="99 - MULTIPROVINCIAL"/>
    <s v="(blank)"/>
    <n v="3000068"/>
    <n v="0"/>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99 - MULTIPROVINCIAL"/>
    <s v="(blank)"/>
    <n v="0"/>
    <n v="26412"/>
  </r>
  <r>
    <s v="2026"/>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99 - MULTIPROVINCIAL"/>
    <s v="(blank)"/>
    <n v="6230976"/>
    <n v="0"/>
  </r>
  <r>
    <s v="2026"/>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99 - MULTIPROVINCIAL"/>
    <s v="(blank)"/>
    <n v="3500000"/>
    <n v="0"/>
  </r>
  <r>
    <s v="2026"/>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99 - MULTIPROVINCIAL"/>
    <s v="(blank)"/>
    <n v="2400000"/>
    <n v="0"/>
  </r>
  <r>
    <s v="2026"/>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99 - MULTIPROVINCIAL"/>
    <s v="(blank)"/>
    <n v="390000"/>
    <n v="0"/>
  </r>
  <r>
    <s v="2026"/>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99 - MULTIPROVINCIAL"/>
    <s v="(blank)"/>
    <n v="100000"/>
    <n v="0"/>
  </r>
  <r>
    <s v="2026"/>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99 - MULTIPROVINCIAL"/>
    <s v="(blank)"/>
    <n v="940000"/>
    <n v="0"/>
  </r>
  <r>
    <s v="2026"/>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99 - MULTIPROVINCIAL"/>
    <s v="(blank)"/>
    <n v="100000"/>
    <n v="0"/>
  </r>
  <r>
    <s v="2026"/>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99 - MULTIPROVINCIAL"/>
    <s v="(blank)"/>
    <n v="99000000"/>
    <n v="15981839.109999999"/>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s v="32 - SANTO DOMINGO"/>
    <n v="16580"/>
    <n v="40000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1 - OBRAS EN EDIFICACIONES"/>
    <s v="S"/>
    <s v="01 - GESTION  INTEGRAL DE RESIDUOS SOLIDOS EN EL VERTEDERO DE DUQUESA , PROVINCIA SANTO DOMINGO"/>
    <s v="60 - CREDITO EXTERNO"/>
    <s v="32 - SANTO DOMINGO"/>
    <n v="16580"/>
    <n v="24312748"/>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N"/>
    <s v="00 - N/A"/>
    <s v="10 - FONDO GENERAL"/>
    <s v="99 - MULTIPROVINCIAL"/>
    <s v="(blank)"/>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99 - MULTIPROVINCIAL"/>
    <s v="(blank)"/>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99 - MULTIPROVINCIAL"/>
    <s v="(blank)"/>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99 - MULTIPROVINCIAL"/>
    <s v="(blank)"/>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99 - MULTIPROVINCIAL"/>
    <s v="(blank)"/>
    <n v="0"/>
    <n v="24370416"/>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99 - MULTIPROVINCIAL"/>
    <s v="(blank)"/>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99 - MULTIPROVINCIAL"/>
    <s v="(blank)"/>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99 - MULTIPROVINCIAL"/>
    <s v="(blank)"/>
    <n v="76873404"/>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99 - MULTIPROVINCIAL"/>
    <s v="(blank)"/>
    <n v="0"/>
    <n v="0"/>
  </r>
  <r>
    <s v="2026"/>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8 - BIENES INTANGIBLES"/>
    <s v="N"/>
    <s v="00 - N/A"/>
    <s v="20 - FONDOS CON DESTINO ESPECÍFICO"/>
    <s v="99 - MULTIPROVINCIAL"/>
    <s v="(blank)"/>
    <n v="3000000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99 - MULTIPROVINCIAL"/>
    <s v="(blank)"/>
    <n v="1000000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60 - CREDITO EXTERNO"/>
    <s v="02 - AZUA"/>
    <n v="13928"/>
    <n v="22857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3 - EQUIPO E INSTRUMENTAL, CIENTÍFICO Y LABORATORIO"/>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6 - EQUIPOS DE DEFENSA Y SEGURIDAD"/>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60 - CREDITO EXTERNO"/>
    <s v="02 - AZUA"/>
    <n v="13928"/>
    <n v="163855735"/>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99 - MULTIPROVINCIAL"/>
    <s v="(blank)"/>
    <n v="33882073"/>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99 - MULTIPROVINCIAL"/>
    <s v="(blank)"/>
    <n v="4009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99 - MULTIPROVINCIAL"/>
    <s v="(blank)"/>
    <n v="5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99 - MULTIPROVINCIAL"/>
    <s v="(blank)"/>
    <n v="90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20 - FONDOS CON DESTINO ESPECÍFICO"/>
    <s v="99 - MULTIPROVINCIAL"/>
    <s v="(blank)"/>
    <n v="40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99 - MULTIPROVINCIAL"/>
    <s v="(blank)"/>
    <n v="21352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99 - MULTIPROVINCIAL"/>
    <s v="(blank)"/>
    <n v="345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99 - MULTIPROVINCIAL"/>
    <s v="(blank)"/>
    <n v="138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99 - MULTIPROVINCIAL"/>
    <s v="(blank)"/>
    <n v="2386288"/>
    <n v="0"/>
  </r>
  <r>
    <s v="2026"/>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99 - MULTIPROVINCIAL"/>
    <s v="(blank)"/>
    <n v="245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1 - MOBILIARIO Y EQUIPO"/>
    <s v="N"/>
    <s v="00 - N/A"/>
    <s v="20 - FONDOS CON DESTINO ESPECÍFICO"/>
    <s v="99 - MULTIPROVINCIAL"/>
    <s v="(blank)"/>
    <n v="108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2 - MOBILIARIO Y EQUIPO DE AUDIO, AUDIOVISUAL, RECREATIVO Y EDUCACIONAL"/>
    <s v="N"/>
    <s v="00 - N/A"/>
    <s v="20 - FONDOS CON DESTINO ESPECÍFICO"/>
    <s v="99 - MULTIPROVINCIAL"/>
    <s v="(blank)"/>
    <n v="32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3 - EQUIPO E INSTRUMENTAL, CIENTÍFICO Y LABORATORIO"/>
    <s v="N"/>
    <s v="00 - N/A"/>
    <s v="20 - FONDOS CON DESTINO ESPECÍFICO"/>
    <s v="99 - MULTIPROVINCIAL"/>
    <s v="(blank)"/>
    <n v="15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5 - MAQUINARIA, OTROS EQUIPOS Y HERRAMIENTAS"/>
    <s v="N"/>
    <s v="00 - N/A"/>
    <s v="20 - FONDOS CON DESTINO ESPECÍFICO"/>
    <s v="99 - MULTIPROVINCIAL"/>
    <s v="(blank)"/>
    <n v="123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6 - EQUIPOS DE DEFENSA Y SEGURIDAD"/>
    <s v="N"/>
    <s v="00 - N/A"/>
    <s v="20 - FONDOS CON DESTINO ESPECÍFICO"/>
    <s v="99 - MULTIPROVINCIAL"/>
    <s v="(blank)"/>
    <n v="5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8 - BIENES INTANGIBLES"/>
    <s v="N"/>
    <s v="00 - N/A"/>
    <s v="20 - FONDOS CON DESTINO ESPECÍFICO"/>
    <s v="99 - MULTIPROVINCIAL"/>
    <s v="(blank)"/>
    <n v="30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9 - EDIFICIOS, ESTRUCTURAS, TIERRAS, TERRENOS Y OBJETOS DE VALOR"/>
    <s v="N"/>
    <s v="00 - N/A"/>
    <s v="20 - FONDOS CON DESTINO ESPECÍFICO"/>
    <s v="99 - MULTIPROVINCIAL"/>
    <s v="(blank)"/>
    <n v="50000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99 - MULTIPROVINCIAL"/>
    <s v="(blank)"/>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99 - MULTIPROVINCIAL"/>
    <s v="(blank)"/>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99 - MULTIPROVINCIAL"/>
    <s v="(blank)"/>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99 - MULTIPROVINCIAL"/>
    <s v="(blank)"/>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99 - MULTIPROVINCIAL"/>
    <s v="(blank)"/>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99 - MULTIPROVINCIAL"/>
    <s v="(blank)"/>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99 - MULTIPROVINCIAL"/>
    <s v="(blank)"/>
    <n v="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99 - MULTIPROVINCIAL"/>
    <s v="(blank)"/>
    <n v="160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99 - MULTIPROVINCIAL"/>
    <s v="(blank)"/>
    <n v="110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99 - MULTIPROVINCIAL"/>
    <s v="(blank)"/>
    <n v="6702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99 - MULTIPROVINCIAL"/>
    <s v="(blank)"/>
    <n v="20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99 - MULTIPROVINCIAL"/>
    <s v="(blank)"/>
    <n v="14810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99 - MULTIPROVINCIAL"/>
    <s v="(blank)"/>
    <n v="200000"/>
    <n v="0"/>
  </r>
  <r>
    <s v="2026"/>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99 - MULTIPROVINCIAL"/>
    <s v="(blank)"/>
    <n v="66416603"/>
    <n v="0"/>
  </r>
  <r>
    <s v="2026"/>
    <x v="0"/>
    <x v="0"/>
    <x v="1"/>
    <x v="7"/>
    <s v="2 - Poder Ejecutivo"/>
    <s v="0219 - MINISTERIO DE EDUCACIÓN SUPERIOR CIENCIA Y TECNOLOGÍA"/>
    <s v="0003 - INSTITUTO TECNICO SUPERIOR COMUNITARIO"/>
    <s v="4 - SERVICIOS SOCIALES"/>
    <s v="4.4 - Educación"/>
    <s v="4.4.04 - Educación superior"/>
    <s v="2.7 - OBRAS"/>
    <s v="2.7.1 - OBRAS EN EDIFICACIONES"/>
    <s v="S"/>
    <s v="01 - REPARACIÓN DE 14 EDIFICIOS DEL INSTITUTO TÉCNICO SUPERIOR COMUNITARIO (ITSC), SAN LUIS, MUNICIPIO SANTO DOMINGO ESTE, PROVINCIA SANTO DOMINGO"/>
    <s v="10 - FONDO GENERAL"/>
    <s v="32 - SANTO DOMINGO"/>
    <n v="17017"/>
    <n v="199249808"/>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01 - DISTRITO NACIONAL"/>
    <s v="(blank)"/>
    <n v="41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99 - MULTIPROVINCIAL"/>
    <s v="(blank)"/>
    <n v="43633373"/>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01 - DISTRITO NACIONAL"/>
    <s v="(blank)"/>
    <n v="10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01 - DISTRITO NACIONAL"/>
    <s v="(blank)"/>
    <n v="5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01 - DISTRITO NACIONAL"/>
    <s v="(blank)"/>
    <n v="50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blank)"/>
    <n v="5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01 - DISTRITO NACIONAL"/>
    <s v="(blank)"/>
    <n v="2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7 - OBRAS"/>
    <s v="2.7.1 - OBRAS EN EDIFICACIONES"/>
    <s v="N"/>
    <s v="00 - N/A"/>
    <s v="10 - FONDO GENERAL"/>
    <s v="01 - DISTRITO NACIONAL"/>
    <s v="(blank)"/>
    <n v="956946"/>
    <n v="0"/>
  </r>
  <r>
    <s v="2026"/>
    <x v="0"/>
    <x v="0"/>
    <x v="1"/>
    <x v="7"/>
    <s v="2 - Poder Ejecutivo"/>
    <s v="0221 - MINISTERIO DE ADMINISTRACIÓN PÚBLICA"/>
    <s v="0001 - MINISTERIO DE ADMINISTRACION PUBLICA"/>
    <s v="3 - PROTECCIÓN DEL MEDIO AMBIENTE"/>
    <s v="3.3 - Cambio Climático"/>
    <s v="3.3.04 - Gobernanza del riesgo de desastres climáticos"/>
    <s v="2.6 - BIENES MUEBLES, INMUEBLES E INTANGIBLES"/>
    <s v="2.6.5 - MAQUINARIA, OTROS EQUIPOS Y HERRAMIENTAS"/>
    <s v="N"/>
    <s v="00 - N/A"/>
    <s v="10 - FONDO GENERAL"/>
    <s v="99 - MULTIPROVINCIAL"/>
    <s v="(blank)"/>
    <n v="950000"/>
    <n v="0"/>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01 - DISTRITO NACIONAL"/>
    <s v="(blank)"/>
    <n v="2030000"/>
    <n v="781830.28"/>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01 - DISTRITO NACIONAL"/>
    <s v="(blank)"/>
    <n v="493500"/>
    <n v="0"/>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01 - DISTRITO NACIONAL"/>
    <s v="(blank)"/>
    <n v="130000"/>
    <n v="0"/>
  </r>
  <r>
    <s v="2026"/>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01 - DISTRITO NACIONAL"/>
    <s v="(blank)"/>
    <n v="0"/>
    <n v="332185.69"/>
  </r>
  <r>
    <s v="2026"/>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5 - MAQUINARIA, OTROS EQUIPOS Y HERRAMIENTAS"/>
    <s v="N"/>
    <s v="00 - N/A"/>
    <s v="10 - FONDO GENERAL"/>
    <s v="01 - DISTRITO NACIONAL"/>
    <s v="(blank)"/>
    <n v="0"/>
    <n v="101401.18"/>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1 - MOBILIARIO Y EQUIPO"/>
    <s v="S"/>
    <s v="01 - MEJORAMIENTO DEL SISTEMA DE DISTRIBUCION ELECTRICA A NIVEL NACIONAL"/>
    <s v="60 - CREDITO EXTERNO"/>
    <s v="99 - MULTIPROVINCIAL"/>
    <n v="13434"/>
    <n v="49125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1 - MOBILIARIO Y EQUIPO"/>
    <s v="S"/>
    <s v="03 - MEJORAMIENTO DE LA EFICIENCIA ENERGÉTICA GUBERNAMENTAL EN REPÚBLICA DOMINICANA"/>
    <s v="60 - CREDITO EXTERNO"/>
    <s v="99 - MULTIPROVINCIAL"/>
    <n v="13916"/>
    <n v="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1 - MEJORAMIENTO DEL SISTEMA DE DISTRIBUCION ELECTRICA A NIVEL NACIONAL"/>
    <s v="60 - CREDITO EXTERNO"/>
    <s v="99 - MULTIPROVINCIAL"/>
    <n v="13434"/>
    <n v="98250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3 - MEJORAMIENTO DE LA EFICIENCIA ENERGÉTICA GUBERNAMENTAL EN REPÚBLICA DOMINICANA"/>
    <s v="60 - CREDITO EXTERNO"/>
    <s v="99 - MULTIPROVINCIAL"/>
    <n v="13916"/>
    <n v="104800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5 - MAQUINARIA, OTROS EQUIPOS Y HERRAMIENTAS"/>
    <s v="S"/>
    <s v="03 - MEJORAMIENTO DE LA EFICIENCIA ENERGÉTICA GUBERNAMENTAL EN REPÚBLICA DOMINICANA"/>
    <s v="60 - CREDITO EXTERNO"/>
    <s v="99 - MULTIPROVINCIAL"/>
    <n v="13916"/>
    <n v="41510372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1 - CONSTRUCCIÓN LABORATORIO DE CALIBRACIONES DOSIMÉTRICAS PARA LA PROTECCIÓN RADIOLÓGICA, DISTRITO NACIONAL."/>
    <s v="10 - FONDO GENERAL"/>
    <s v="99 - MULTIPROVINCIAL"/>
    <n v="16657"/>
    <n v="400000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N"/>
    <s v="00 - N/A"/>
    <s v="10 - FONDO GENERAL"/>
    <s v="99 - MULTIPROVINCIAL"/>
    <s v="(blank)"/>
    <n v="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1 - CONSTRUCCIÓN LABORATORIO DE CALIBRACIONES DOSIMÉTRICAS PARA LA PROTECCIÓN RADIOLÓGICA, DISTRITO NACIONAL."/>
    <s v="10 - FONDO GENERAL"/>
    <s v="99 - MULTIPROVINCIAL"/>
    <n v="16657"/>
    <n v="5111356"/>
    <n v="0"/>
  </r>
  <r>
    <s v="2026"/>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1 - CONSTRUCCIÓN LABORATORIO DE CALIBRACIONES DOSIMÉTRICAS PARA LA PROTECCIÓN RADIOLÓGICA, DISTRITO NACIONAL."/>
    <s v="10 - FONDO GENERAL"/>
    <s v="99 - MULTIPROVINCIAL"/>
    <n v="16657"/>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99 - MULTIPROVINCIAL"/>
    <s v="(blank)"/>
    <n v="67860848"/>
    <n v="4265508.3099999996"/>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20 - FONDOS CON DESTINO ESPECÍFICO"/>
    <s v="99 - MULTIPROVINCIAL"/>
    <s v="(blank)"/>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99 - MULTIPROVINCIAL"/>
    <s v="(blank)"/>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20 - FONDOS CON DESTINO ESPECÍFICO"/>
    <s v="99 - MULTIPROVINCIAL"/>
    <s v="(blank)"/>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99 - MULTIPROVINCIAL"/>
    <s v="(blank)"/>
    <n v="584000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20 - FONDOS CON DESTINO ESPECÍFICO"/>
    <s v="99 - MULTIPROVINCIAL"/>
    <s v="(blank)"/>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99 - MULTIPROVINCIAL"/>
    <s v="(blank)"/>
    <n v="40000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99 - MULTIPROVINCIAL"/>
    <s v="(blank)"/>
    <n v="12747357"/>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99 - MULTIPROVINCIAL"/>
    <s v="(blank)"/>
    <n v="11361458"/>
    <n v="196470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99 - MULTIPROVINCIAL"/>
    <s v="(blank)"/>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99 - MULTIPROVINCIAL"/>
    <s v="(blank)"/>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99 - MULTIPROVINCIAL"/>
    <s v="(blank)"/>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20 - FONDOS CON DESTINO ESPECÍFICO"/>
    <s v="99 - MULTIPROVINCIAL"/>
    <s v="(blank)"/>
    <n v="162681005"/>
    <n v="19263176.969999999"/>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N"/>
    <s v="00 - N/A"/>
    <s v="10 - FONDO GENERAL"/>
    <s v="99 - MULTIPROVINCIAL"/>
    <s v="(blank)"/>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s v="16 - PEDERNALES"/>
    <n v="16726"/>
    <n v="0"/>
    <n v="1263604.8500000001"/>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99 - MULTIPROVINCIAL"/>
    <s v="(blank)"/>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N"/>
    <s v="00 - N/A"/>
    <s v="10 - FONDO GENERAL"/>
    <s v="99 - MULTIPROVINCIAL"/>
    <s v="(blank)"/>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s v="16 - PEDERNALES"/>
    <n v="16726"/>
    <n v="0"/>
    <n v="0"/>
  </r>
  <r>
    <s v="2026"/>
    <x v="0"/>
    <x v="0"/>
    <x v="1"/>
    <x v="7"/>
    <s v="2 - Poder Ejecutivo"/>
    <s v="0222 - MINISTERIO DE ENERGIA Y MINAS"/>
    <s v="0001 - MINISTERIO DE ENERGIA Y MINAS"/>
    <s v="3 - PROTECCIÓN DEL MEDIO AMBIENTE"/>
    <s v="3.3 - Cambio Climático"/>
    <s v="3.3.03 - Conocimiento del riesgo de desastres climáticos"/>
    <s v="2.6 - BIENES MUEBLES, INMUEBLES E INTANGIBLES"/>
    <s v="2.6.1 - MOBILIARIO Y EQUIPO"/>
    <s v="N"/>
    <s v="00 - N/A"/>
    <s v="10 - FONDO GENERAL"/>
    <s v="99 - MULTIPROVINCIAL"/>
    <s v="(blank)"/>
    <n v="0"/>
    <n v="0"/>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99 - MULTIPROVINCIAL"/>
    <s v="(blank)"/>
    <n v="765000"/>
    <n v="0"/>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99 - MULTIPROVINCIAL"/>
    <s v="(blank)"/>
    <n v="270000"/>
    <n v="0"/>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99 - MULTIPROVINCIAL"/>
    <s v="(blank)"/>
    <n v="670000"/>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s v="11 - LA ALTAGRACIA"/>
    <n v="16655"/>
    <n v="7317526"/>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s v="01 - DISTRITO NACIONAL"/>
    <n v="14749"/>
    <n v="21406591"/>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2 - MOBILIARIO Y EQUIPO DE AUDIO, AUDIOVISUAL, RECREATIVO Y EDUCACIONAL"/>
    <s v="S"/>
    <s v="41 - REMODELACIÓN DE LAS OFICINAS DEL  MINISTERIO DE LA VIVIENDA, HÁBITAT Y EDIFICACIONES, DISTRITO NACIONAL"/>
    <s v="10 - FONDO GENERAL"/>
    <s v="01 - DISTRITO NACIONAL"/>
    <n v="14749"/>
    <n v="0"/>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10 - FONDO GENERAL"/>
    <s v="01 - DISTRITO NACIONAL"/>
    <n v="14749"/>
    <n v="0"/>
    <n v="675432"/>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s v="32 - SANTO DOMINGO"/>
    <n v="16295"/>
    <n v="2620160"/>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s v="11 - LA ALTAGRACIA"/>
    <n v="16655"/>
    <n v="17447457"/>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s v="01 - DISTRITO NACIONAL"/>
    <n v="16738"/>
    <n v="44308027"/>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s v="01 - DISTRITO NACIONAL"/>
    <n v="14706"/>
    <n v="9730024"/>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s v="01 - DISTRITO NACIONAL"/>
    <n v="14741"/>
    <n v="12252984"/>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s v="01 - DISTRITO NACIONAL"/>
    <n v="14749"/>
    <n v="9341111"/>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s v="25 - SANTIAGO"/>
    <n v="15825"/>
    <n v="44378109"/>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3 - CONSTRUCCIÓN DEL CENTRO DE RETENCIÓN VEHICULAR DE LA DIGESETT, PROVINCIA SANTO DOMINGO"/>
    <s v="10 - FONDO GENERAL"/>
    <s v="99 - MULTIPROVINCIAL"/>
    <n v="14640"/>
    <n v="2928610"/>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s v="99 - MULTIPROVINCIAL"/>
    <n v="14640"/>
    <n v="2128172"/>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s v="99 - MULTIPROVINCIAL"/>
    <n v="14640"/>
    <n v="25243453"/>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s v="01 - DISTRITO NACIONAL"/>
    <n v="16168"/>
    <n v="20321906"/>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s v="32 - SANTO DOMINGO"/>
    <n v="14983"/>
    <n v="1192744"/>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6 - BIENES MUEBLES, INMUEBLES E INTANGIBLES"/>
    <s v="2.6.1 - MOBILIARIO Y EQUIPO"/>
    <s v="S"/>
    <s v="07 - CONSTRUCCIÓN DEL CENTRO DE ATENCIÓN Y PRIVACION DE LIBERTAD PROVISIONAL ANAMUYA, MUNICIPIO HIGÜEY, PROVINCIA LA ALTAGRACIA"/>
    <s v="10 - FONDO GENERAL"/>
    <s v="11 - LA ALTAGRACIA"/>
    <n v="16350"/>
    <n v="0"/>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6 - BIENES MUEBLES, INMUEBLES E INTANGIBLES"/>
    <s v="2.6.5 - MAQUINARIA, OTROS EQUIPOS Y HERRAMIENTAS"/>
    <s v="S"/>
    <s v="07 - CONSTRUCCIÓN DEL CENTRO DE ATENCIÓN Y PRIVACION DE LIBERTAD PROVISIONAL ANAMUYA, MUNICIPIO HIGÜEY, PROVINCIA LA ALTAGRACIA"/>
    <s v="10 - FONDO GENERAL"/>
    <s v="11 - LA ALTAGRACIA"/>
    <n v="16350"/>
    <n v="0"/>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6 - BIENES MUEBLES, INMUEBLES E INTANGIBLES"/>
    <s v="2.6.6 - EQUIPOS DE DEFENSA Y SEGURIDAD"/>
    <s v="S"/>
    <s v="07 - CONSTRUCCIÓN DEL CENTRO DE ATENCIÓN Y PRIVACION DE LIBERTAD PROVISIONAL ANAMUYA, MUNICIPIO HIGÜEY, PROVINCIA LA ALTAGRACIA"/>
    <s v="10 - FONDO GENERAL"/>
    <s v="11 - LA ALTAGRACIA"/>
    <n v="16350"/>
    <n v="0"/>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s v="11 - LA ALTAGRACIA"/>
    <n v="16350"/>
    <n v="596092630"/>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s v="32 - SANTO DOMINGO"/>
    <n v="15005"/>
    <n v="261865482"/>
    <n v="157113138.75"/>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s v="99 - MULTIPROVINCIAL"/>
    <n v="14063"/>
    <n v="2624535"/>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s v="99 - MULTIPROVINCIAL"/>
    <n v="14063"/>
    <n v="5776305"/>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s v="99 - MULTIPROVINCIAL"/>
    <n v="14063"/>
    <n v="20883344"/>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s v="99 - MULTIPROVINCIAL"/>
    <n v="14063"/>
    <n v="386337969"/>
    <n v="251777210.40000001"/>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2 - CONSTRUCCIÓN CENTRO DE CORRECCIÓN Y REHABILITACIÓN (CCR) SANTIAGO RODRÍGUEZ, PROVINCIA SANTIAGO RODRÍGUEZ."/>
    <s v="10 - FONDO GENERAL"/>
    <s v="26 - SANTIAGO RODRIGUEZ"/>
    <n v="17094"/>
    <n v="0"/>
    <n v="131195020.23999999"/>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2 - CONSTRUCCIÓN CENTRO DE CORRECCIÓN Y REHABILITACIÓN (CCR) SANTIAGO RODRÍGUEZ, PROVINCIA SANTIAGO RODRÍGUEZ."/>
    <s v="60 - CREDITO EXTERNO"/>
    <s v="26 - SANTIAGO RODRIGUEZ"/>
    <n v="17094"/>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8 - CONSTRUCCIÓN CENTRO DE CORRECCIÓN Y REHABILITACIÓN (CCR) BONAO, PROVINCIA MONSEÑOR NOUEL"/>
    <s v="10 - FONDO GENERAL"/>
    <s v="28 - MONSENOR NOUEL"/>
    <n v="17089"/>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9 - CONSTRUCCIÓN CENTRO DE CORRECCIÓN Y REHABILITACIÓN (CCR) HATO MAYOR, PROVINCIA HATO MAYOR"/>
    <s v="10 - FONDO GENERAL"/>
    <s v="30 - HATO MAYOR"/>
    <n v="17090"/>
    <n v="0"/>
    <n v="136988828.66999999"/>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9 - CONSTRUCCIÓN CENTRO DE CORRECCIÓN Y REHABILITACIÓN (CCR) HATO MAYOR, PROVINCIA HATO MAYOR"/>
    <s v="60 - CREDITO EXTERNO"/>
    <s v="30 - HATO MAYOR"/>
    <n v="17090"/>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3 - CONSTRUCCIÓN CENTRO DE CORRECCIÓN Y REHABILITACIÓN (CCR) NEIBA, PROVINCIA BAHORUCO."/>
    <s v="10 - FONDO GENERAL"/>
    <s v="03 - BAHORUCO"/>
    <n v="17095"/>
    <n v="0"/>
    <n v="67105896.770000003"/>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3 - CONSTRUCCIÓN CENTRO DE CORRECCIÓN Y REHABILITACIÓN (CCR) NEIBA, PROVINCIA BAHORUCO."/>
    <s v="60 - CREDITO EXTERNO"/>
    <s v="03 - BAHORUCO"/>
    <n v="17095"/>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4 - CONSTRUCCIÓN CENTRO DE CORRECCIÓN Y REHABILITACIÓN (CCR) PEDERNALES, PROVINCIA PEDERNALES"/>
    <s v="10 - FONDO GENERAL"/>
    <s v="16 - PEDERNALES"/>
    <n v="17096"/>
    <n v="0"/>
    <n v="5500000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4 - CONSTRUCCIÓN CENTRO DE CORRECCIÓN Y REHABILITACIÓN (CCR) PEDERNALES, PROVINCIA PEDERNALES"/>
    <s v="60 - CREDITO EXTERNO"/>
    <s v="16 - PEDERNALES"/>
    <n v="17096"/>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0 - CONSTRUCCIÓN CENTRO DE CORRECCIÓN Y REHABILITACIÓN (CCR) COTUÍ, PROVINCIA SÁNCHEZ RAMÍREZ"/>
    <s v="10 - FONDO GENERAL"/>
    <s v="24 - SANCHEZ RAMIREZ"/>
    <n v="17092"/>
    <n v="0"/>
    <n v="199118676.65000001"/>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5 - CONSTRUCCIÓN CENTRO DE CORRECCIÓN Y REHABILITACIÓN (CCR) EL SEIBO, PROVINCIA EL SEIBO"/>
    <s v="10 - FONDO GENERAL"/>
    <s v="08 - EL SEIBO"/>
    <n v="17086"/>
    <n v="0"/>
    <n v="218595328.11000001"/>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5 - CONSTRUCCIÓN CENTRO DE CORRECCIÓN Y REHABILITACIÓN (CCR) EL SEIBO, PROVINCIA EL SEIBO"/>
    <s v="60 - CREDITO EXTERNO"/>
    <s v="08 - EL SEIBO"/>
    <n v="17086"/>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6 - CONSTRUCCIÓN CENTRO DE CORRECCIÓN Y REHABILITACIÓN (CCR) BARAHONA, PROVINCIA BARAHONA"/>
    <s v="10 - FONDO GENERAL"/>
    <s v="04 - BARAHONA"/>
    <n v="17087"/>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6 - CONSTRUCCIÓN CENTRO DE CORRECCIÓN Y REHABILITACIÓN (CCR) BARAHONA, PROVINCIA BARAHONA"/>
    <s v="60 - CREDITO EXTERNO"/>
    <s v="04 - BARAHONA"/>
    <n v="17087"/>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7 - CONSTRUCCIÓN CENTRO DE CORRECCIÓN Y REHABILITACIÓN (CCR) BANI, PROVINCIA PERAVIA"/>
    <s v="10 - FONDO GENERAL"/>
    <s v="17 - PERAVIA"/>
    <n v="17088"/>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7 - CONSTRUCCIÓN CENTRO DE CORRECCIÓN Y REHABILITACIÓN (CCR) BANI, PROVINCIA PERAVIA"/>
    <s v="60 - CREDITO EXTERNO"/>
    <s v="17 - PERAVIA"/>
    <n v="17088"/>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1 - CONSTRUCCIÓN CENTRO DE CORRECCIÓN Y REHABILITACIÓN (CCR) AZUA, PROVINCIA AZUA"/>
    <s v="10 - FONDO GENERAL"/>
    <s v="02 - AZUA"/>
    <n v="17093"/>
    <n v="0"/>
    <n v="165592767.88"/>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10 - FONDO GENERAL"/>
    <s v="32 - SANTO DOMINGO"/>
    <n v="14649"/>
    <n v="1143603592"/>
    <n v="21175420.339999996"/>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s v="21 - SAN CRISTOBAL"/>
    <n v="13890"/>
    <n v="13305993"/>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s v="23 - SAN PEDRO DE MACORIS"/>
    <n v="13892"/>
    <n v="157231672"/>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s v="22 - SAN JUAN"/>
    <n v="14996"/>
    <n v="20992446"/>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s v="06 - DUARTE"/>
    <n v="14615"/>
    <n v="264941250"/>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s v="06 - DUARTE"/>
    <n v="14615"/>
    <n v="392296896"/>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s v="21 - SAN CRISTOBAL"/>
    <n v="14731"/>
    <n v="4175835"/>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s v="01 - DISTRITO NACIONAL"/>
    <n v="14641"/>
    <n v="80000000"/>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s v="99 - MULTIPROVINCIAL"/>
    <n v="14025"/>
    <n v="40000000"/>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s v="32 - SANTO DOMINGO"/>
    <n v="16130"/>
    <n v="15920921"/>
    <n v="0"/>
  </r>
  <r>
    <s v="2026"/>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s v="04 - BARAHONA"/>
    <n v="14670"/>
    <n v="196329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s v="25 - SANTIAGO"/>
    <n v="14690"/>
    <n v="4903101"/>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s v="11 - LA ALTAGRACIA"/>
    <n v="14124"/>
    <n v="1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s v="11 - LA ALTAGRACIA"/>
    <n v="14911"/>
    <n v="5405843"/>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s v="27 - VALVERDE"/>
    <n v="14912"/>
    <n v="3496399"/>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s v="21 - SAN CRISTOBAL"/>
    <n v="14692"/>
    <n v="1845976926"/>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s v="01 - DISTRITO NACIONAL"/>
    <n v="14693"/>
    <n v="24157774"/>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s v="25 - SANTIAGO"/>
    <n v="14690"/>
    <n v="4871784"/>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s v="11 - LA ALTAGRACIA"/>
    <n v="14124"/>
    <n v="237224352"/>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s v="25 - SANTIAGO"/>
    <n v="14127"/>
    <n v="53268686"/>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s v="11 - LA ALTAGRACIA"/>
    <n v="14911"/>
    <n v="74283503"/>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s v="27 - VALVERDE"/>
    <n v="14912"/>
    <n v="181830638"/>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s v="05 - DAJABON"/>
    <n v="14178"/>
    <n v="1200000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s v="21 - SAN CRISTOBAL"/>
    <n v="14692"/>
    <n v="2000000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s v="11 - LA ALTAGRACIA"/>
    <n v="14124"/>
    <n v="13565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s v="25 - SANTIAGO"/>
    <n v="14127"/>
    <n v="2180515"/>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s v="21 - SAN CRISTOBAL"/>
    <n v="14692"/>
    <n v="594877217"/>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s v="01 - DISTRITO NACIONAL"/>
    <n v="14693"/>
    <n v="101492339"/>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s v="25 - SANTIAGO"/>
    <n v="14690"/>
    <n v="7192308"/>
    <n v="568445.56000000006"/>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s v="11 - LA ALTAGRACIA"/>
    <n v="14124"/>
    <n v="334180157"/>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s v="25 - SANTIAGO"/>
    <n v="14127"/>
    <n v="45374553"/>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s v="11 - LA ALTAGRACIA"/>
    <n v="14911"/>
    <n v="55934953"/>
    <n v="17929811.460000001"/>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s v="27 - VALVERDE"/>
    <n v="14912"/>
    <n v="67920130"/>
    <n v="72843960.540000007"/>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s v="05 - DAJABON"/>
    <n v="14178"/>
    <n v="4061396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s v="01 - DISTRITO NACIONAL"/>
    <n v="14234"/>
    <n v="1044489"/>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s v="18 - PUERTO PLATA"/>
    <n v="13532"/>
    <n v="924712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s v="11 - LA ALTAGRACIA"/>
    <n v="13523"/>
    <n v="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s v="08 - EL SEIBO"/>
    <n v="13747"/>
    <n v="1648166"/>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s v="01 - DISTRITO NACIONAL"/>
    <n v="14234"/>
    <n v="7540520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s v="18 - PUERTO PLATA"/>
    <n v="13532"/>
    <n v="813305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6 - REPARACIÓN DE HOSPITALES EN LA PROVINCIA VALVERDE"/>
    <s v="10 - FONDO GENERAL"/>
    <s v="27 - VALVERDE"/>
    <n v="13537"/>
    <n v="5826947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s v="13 - LA VEGA"/>
    <n v="13530"/>
    <n v="1488233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s v="11 - LA ALTAGRACIA"/>
    <n v="13523"/>
    <n v="20048418"/>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s v="08 - EL SEIBO"/>
    <n v="13747"/>
    <n v="1898610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s v="01 - DISTRITO NACIONAL"/>
    <n v="14234"/>
    <n v="97198"/>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s v="15 - MONTE CRISTI"/>
    <n v="14488"/>
    <n v="0"/>
    <n v="2324899.61"/>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s v="27 - VALVERDE"/>
    <n v="13537"/>
    <n v="13953195"/>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s v="13 - LA VEGA"/>
    <n v="13530"/>
    <n v="3894226"/>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s v="08 - EL SEIBO"/>
    <n v="13747"/>
    <n v="1687741"/>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s v="32 - SANTO DOMINGO"/>
    <n v="16656"/>
    <n v="5849968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s v="99 - MULTIPROVINCIAL"/>
    <n v="16536"/>
    <n v="60000000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s v="99 - MULTIPROVINCIAL"/>
    <n v="14233"/>
    <n v="57790353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s v="01 - DISTRITO NACIONAL"/>
    <n v="14234"/>
    <n v="36772046"/>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s v="25 - SANTIAGO"/>
    <n v="12897"/>
    <n v="229252477"/>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s v="15 - MONTE CRISTI"/>
    <n v="14488"/>
    <n v="25276922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s v="23 - SAN PEDRO DE MACORIS"/>
    <n v="13518"/>
    <n v="191812602"/>
    <n v="25899801.93"/>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s v="18 - PUERTO PLATA"/>
    <n v="13532"/>
    <n v="234432428"/>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s v="27 - VALVERDE"/>
    <n v="13537"/>
    <n v="137041191"/>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s v="13 - LA VEGA"/>
    <n v="13530"/>
    <n v="10030257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s v="01 - DISTRITO NACIONAL"/>
    <n v="13302"/>
    <n v="636815744"/>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s v="11 - LA ALTAGRACIA"/>
    <n v="13523"/>
    <n v="3"/>
    <n v="5000000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s v="08 - EL SEIBO"/>
    <n v="13747"/>
    <n v="2833715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0 - CONSTRUCCIÓN Y EQUIPAMIENTO DEL  CENTRO DE DIAGNÓSTICO  Y ATENCIÓN PRIMARIA EN  LA JOYA, MUNICIPIO SANTIAGO,  PROVINCIA  SANTIAGO"/>
    <s v="10 - FONDO GENERAL"/>
    <s v="25 - SANTIAGO"/>
    <n v="13265"/>
    <n v="0"/>
    <n v="0"/>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s v="11 - LA ALTAGRACIA"/>
    <n v="15342"/>
    <n v="11214818"/>
    <n v="0"/>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s v="09 - ESPAILLAT"/>
    <n v="15343"/>
    <n v="6069830"/>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s v="06 - DUARTE"/>
    <n v="13656"/>
    <n v="379348"/>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s v="06 - DUARTE"/>
    <n v="13656"/>
    <n v="109238317"/>
    <n v="125098616.70999999"/>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s v="06 - DUARTE"/>
    <n v="13656"/>
    <n v="10467513"/>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s v="32 - SANTO DOMINGO"/>
    <n v="13536"/>
    <n v="15160549"/>
    <n v="196356691.25"/>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s v="06 - DUARTE"/>
    <n v="13656"/>
    <n v="635173475"/>
    <n v="35141605.810000002"/>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3 - EQUIPO E INSTRUMENTAL, CIENTÍFICO Y LABORATORIO"/>
    <s v="S"/>
    <s v="19 - REPARACIÓN DE 12 INSTALACIONES DEPORTIVAS DEL CENTRO OLÍMPICO JUAN PABLO DUARTE, DISTRITO NACIONAL"/>
    <s v="10 - FONDO GENERAL"/>
    <s v="01 - DISTRITO NACIONAL"/>
    <n v="16789"/>
    <n v="28032979"/>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s v="01 - DISTRITO NACIONAL"/>
    <n v="16785"/>
    <n v="652180519"/>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27 - CONSTRUCCIÓN INFRAESTRUCTURA DEPORTIVA PARA BEISBOL SANTO DOMINGO OESTE, PROVINCIA SANTO DOMINGO"/>
    <s v="10 - FONDO GENERAL"/>
    <s v="32 - SANTO DOMINGO"/>
    <n v="16999"/>
    <n v="366776374"/>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s v="01 - DISTRITO NACIONAL"/>
    <n v="16423"/>
    <n v="1751736"/>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s v="22 - SAN JUAN"/>
    <n v="14711"/>
    <n v="2265191"/>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s v="08 - EL SEIBO"/>
    <n v="15016"/>
    <n v="55658568"/>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s v="32 - SANTO DOMINGO"/>
    <n v="14508"/>
    <n v="3895064"/>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s v="04 - BARAHONA"/>
    <n v="16419"/>
    <n v="7562522"/>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s v="04 - BARAHONA"/>
    <n v="14540"/>
    <n v="17447202"/>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s v="11 - LA ALTAGRACIA"/>
    <n v="16836"/>
    <n v="3266605"/>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s v="32 - SANTO DOMINGO"/>
    <n v="14506"/>
    <n v="13515310"/>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s v="32 - SANTO DOMINGO"/>
    <n v="14616"/>
    <n v="28438547"/>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s v="29 - MONTE PLATA"/>
    <n v="14618"/>
    <n v="6975350"/>
    <n v="6485621.4800000004"/>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1 - REPARACIÓN DEL CENTRO CATÓLICO CARISMÁTICO, LAS CHARCAS, PROVINCIA SANTIAGO"/>
    <s v="10 - FONDO GENERAL"/>
    <s v="25 - SANTIAGO"/>
    <n v="17051"/>
    <n v="0"/>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3 - CONSTRUCCIÓN  IGLESIA CATÓLICA SAN ROQUE, LA GORRA, MUNICIPIO PARTIDO, PROVINCIA DAJABÓN"/>
    <s v="10 - FONDO GENERAL"/>
    <s v="05 - DAJABON"/>
    <n v="17070"/>
    <n v="0"/>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IGLESIA CATÓLICA SAN JUAN PABLO II, DISTRITO MUNICIPAL VERÓN-PUNTA CANA, PROVINCIA LA ALTAGRACIA."/>
    <s v="10 - FONDO GENERAL"/>
    <s v="11 - LA ALTAGRACIA"/>
    <n v="17061"/>
    <n v="0"/>
    <n v="0"/>
  </r>
  <r>
    <s v="2026"/>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s v="30 - HATO MAYOR"/>
    <n v="14278"/>
    <n v="3369908"/>
    <n v="0"/>
  </r>
  <r>
    <s v="2026"/>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44 - CONSTRUCCIÓN CENTRO UNIVESITARIO REGIONAL UASD PROVINCIA SANTIAGO RODRIGUEZ"/>
    <s v="10 - FONDO GENERAL"/>
    <s v="26 - SANTIAGO RODRIGUEZ"/>
    <n v="14637"/>
    <n v="1635672"/>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s v="32 - SANTO DOMINGO"/>
    <n v="16649"/>
    <n v="275227962"/>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s v="01 - DISTRITO NACIONAL"/>
    <n v="16671"/>
    <n v="65275889"/>
    <n v="27311002.969999999"/>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s v="24 - SANCHEZ RAMIREZ"/>
    <n v="14720"/>
    <n v="37967833"/>
    <n v="12182900.199999999"/>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s v="30 - HATO MAYOR"/>
    <n v="14278"/>
    <n v="86327093"/>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s v="03 - BAHORUCO"/>
    <n v="14636"/>
    <n v="97357823"/>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s v="26 - SANTIAGO RODRIGUEZ"/>
    <n v="14637"/>
    <n v="58976672"/>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s v="02 - AZUA"/>
    <n v="14639"/>
    <n v="18939334"/>
    <n v="0"/>
  </r>
  <r>
    <s v="2026"/>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s v="01 - DISTRITO NACIONAL"/>
    <n v="14724"/>
    <n v="4298065"/>
    <n v="0"/>
  </r>
  <r>
    <s v="2026"/>
    <x v="0"/>
    <x v="0"/>
    <x v="1"/>
    <x v="7"/>
    <s v="2 - Poder Ejecutivo"/>
    <s v="0223 - MINISTERIO DE LA VIVIENDA, HABITAT Y EDIFICACIONES (MIVHED)"/>
    <s v="0001 - MINISTERIO DE LA VIVIENDA, HABITAT Y EDIFICACIONES (MIVHED)"/>
    <s v="4 - SERVICIOS SOCIALES"/>
    <s v="4.5 - Protección social"/>
    <s v="4.5.05 - Familia e hijos"/>
    <s v="2.7 - OBRAS"/>
    <s v="2.7.1 - OBRAS EN EDIFICACIONES"/>
    <s v="S"/>
    <s v="28 - REHABILITACIÓN CENTRO CONANI BOYA, DISTRITO MUNICIPAL DE BOYÁ, PROVINCIA MONTE PLATA"/>
    <s v="10 - FONDO GENERAL"/>
    <s v="29 - MONTE PLATA"/>
    <n v="16992"/>
    <n v="503349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99 - MULTIPROVINCIAL"/>
    <s v="(blank)"/>
    <n v="5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99 - MULTIPROVINCIAL"/>
    <s v="(blank)"/>
    <n v="70500000"/>
    <n v="265548"/>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99 - MULTIPROVINCIAL"/>
    <s v="(blank)"/>
    <n v="110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99 - MULTIPROVINCIAL"/>
    <s v="(blank)"/>
    <n v="590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99 - MULTIPROVINCIAL"/>
    <s v="(blank)"/>
    <n v="6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99 - MULTIPROVINCIAL"/>
    <s v="(blank)"/>
    <n v="3400000"/>
    <n v="201544"/>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99 - MULTIPROVINCIAL"/>
    <s v="(blank)"/>
    <n v="376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99 - MULTIPROVINCIAL"/>
    <s v="(blank)"/>
    <n v="9949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99 - MULTIPROVINCIAL"/>
    <s v="(blank)"/>
    <n v="235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99 - MULTIPROVINCIAL"/>
    <s v="(blank)"/>
    <n v="1625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99 - MULTIPROVINCIAL"/>
    <s v="(blank)"/>
    <n v="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99 - MULTIPROVINCIAL"/>
    <s v="(blank)"/>
    <n v="2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99 - MULTIPROVINCIAL"/>
    <s v="(blank)"/>
    <n v="20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99 - MULTIPROVINCIAL"/>
    <s v="(blank)"/>
    <n v="8000000"/>
    <n v="0"/>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99 - MULTIPROVINCIAL"/>
    <s v="(blank)"/>
    <n v="981089991"/>
    <n v="4258873.12"/>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99 - MULTIPROVINCIAL"/>
    <s v="(blank)"/>
    <n v="132000000"/>
    <n v="0"/>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60 - CREDITO EXTERNO"/>
    <s v="99 - MULTIPROVINCIAL"/>
    <s v="(blank)"/>
    <n v="100000000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1 - MOBILIARIO Y EQUIPO"/>
    <s v="N"/>
    <s v="00 - N/A"/>
    <s v="10 - FONDO GENERAL"/>
    <s v="99 - MULTIPROVINCIAL"/>
    <s v="(blank)"/>
    <n v="30000000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1 - MOBILIARIO Y EQUIPO"/>
    <s v="N"/>
    <s v="00 - N/A"/>
    <s v="20 - FONDOS CON DESTINO ESPECÍFICO"/>
    <s v="99 - MULTIPROVINCIAL"/>
    <s v="(blank)"/>
    <n v="6840011"/>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blank)"/>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2 - MOBILIARIO Y EQUIPO DE AUDIO, AUDIOVISUAL, RECREATIVO Y EDUCACIONAL"/>
    <s v="N"/>
    <s v="00 - N/A"/>
    <s v="20 - FONDOS CON DESTINO ESPECÍFICO"/>
    <s v="99 - MULTIPROVINCIAL"/>
    <s v="(blank)"/>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3 - EQUIPO E INSTRUMENTAL, CIENTÍFICO Y LABORATORIO"/>
    <s v="N"/>
    <s v="00 - N/A"/>
    <s v="10 - FONDO GENERAL"/>
    <s v="99 - MULTIPROVINCIAL"/>
    <s v="(blank)"/>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5 - MAQUINARIA, OTROS EQUIPOS Y HERRAMIENTAS"/>
    <s v="N"/>
    <s v="00 - N/A"/>
    <s v="10 - FONDO GENERAL"/>
    <s v="99 - MULTIPROVINCIAL"/>
    <s v="(blank)"/>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5 - MAQUINARIA, OTROS EQUIPOS Y HERRAMIENTAS"/>
    <s v="N"/>
    <s v="00 - N/A"/>
    <s v="20 - FONDOS CON DESTINO ESPECÍFICO"/>
    <s v="99 - MULTIPROVINCIAL"/>
    <s v="(blank)"/>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6 - EQUIPOS DE DEFENSA Y SEGURIDAD"/>
    <s v="N"/>
    <s v="00 - N/A"/>
    <s v="10 - FONDO GENERAL"/>
    <s v="99 - MULTIPROVINCIAL"/>
    <s v="(blank)"/>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6 - EQUIPOS DE DEFENSA Y SEGURIDAD"/>
    <s v="N"/>
    <s v="00 - N/A"/>
    <s v="20 - FONDOS CON DESTINO ESPECÍFICO"/>
    <s v="99 - MULTIPROVINCIAL"/>
    <s v="(blank)"/>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8 - BIENES INTANGIBLES"/>
    <s v="N"/>
    <s v="00 - N/A"/>
    <s v="10 - FONDO GENERAL"/>
    <s v="99 - MULTIPROVINCIAL"/>
    <s v="(blank)"/>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8 - BIENES INTANGIBLES"/>
    <s v="N"/>
    <s v="00 - N/A"/>
    <s v="20 - FONDOS CON DESTINO ESPECÍFICO"/>
    <s v="99 - MULTIPROVINCIAL"/>
    <s v="(blank)"/>
    <n v="0"/>
    <n v="0"/>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99 - MULTIPROVINCIAL"/>
    <s v="(blank)"/>
    <n v="135262966"/>
    <n v="33815742"/>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blank)"/>
    <n v="5198345"/>
    <n v="1299585"/>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99 - MULTIPROVINCIAL"/>
    <s v="(blank)"/>
    <n v="16638889"/>
    <n v="4159725"/>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99 - MULTIPROVINCIAL"/>
    <s v="(blank)"/>
    <n v="2379687"/>
    <n v="594921"/>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99 - MULTIPROVINCIAL"/>
    <s v="(blank)"/>
    <n v="1532797"/>
    <n v="383199"/>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99 - MULTIPROVINCIAL"/>
    <s v="(blank)"/>
    <n v="1062629700"/>
    <n v="265657416"/>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99 - MULTIPROVINCIAL"/>
    <s v="(blank)"/>
    <n v="211200"/>
    <n v="52797"/>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99 - MULTIPROVINCIAL"/>
    <s v="(blank)"/>
    <n v="4543100"/>
    <n v="1135773"/>
  </r>
  <r>
    <s v="2026"/>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99 - MULTIPROVINCIAL"/>
    <s v="(blank)"/>
    <n v="57511400"/>
    <n v="14377848"/>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01 - DISTRITO NACIONAL"/>
    <s v="(blank)"/>
    <n v="6161290"/>
    <n v="1617147.2900000003"/>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5842071"/>
    <n v="950793.59"/>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01 - DISTRITO NACIONAL"/>
    <s v="(blank)"/>
    <n v="258900"/>
    <n v="23536.36"/>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303982"/>
    <n v="79742"/>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blank)"/>
    <n v="396071"/>
    <n v="61466.46"/>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802860"/>
    <n v="177346.37"/>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36960"/>
    <n v="3360"/>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01 - DISTRITO NACIONAL"/>
    <s v="(blank)"/>
    <n v="13060114"/>
    <n v="1563649.43"/>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99 - MULTIPROVINCIAL"/>
    <s v="(blank)"/>
    <n v="4049595"/>
    <n v="674932.5"/>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99 - MULTIPROVINCIAL"/>
    <s v="(blank)"/>
    <n v="20294000"/>
    <n v="10851999"/>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blank)"/>
    <n v="5000000"/>
    <n v="5774280"/>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8 - BIENES INTANGIBLES"/>
    <s v="N"/>
    <s v="00 - N/A"/>
    <s v="10 - FONDO GENERAL"/>
    <s v="99 - MULTIPROVINCIAL"/>
    <s v="(blank)"/>
    <n v="4000000"/>
    <n v="999972"/>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99 - MULTIPROVINCIAL"/>
    <s v="(blank)"/>
    <n v="125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blank)"/>
    <n v="55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blank)"/>
    <n v="5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99 - MULTIPROVINCIAL"/>
    <s v="(blank)"/>
    <n v="30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99 - MULTIPROVINCIAL"/>
    <s v="(blank)"/>
    <n v="100000"/>
    <n v="0"/>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99 - MULTIPROVINCIAL"/>
    <s v="(blank)"/>
    <n v="5000000"/>
    <n v="1309040.1399999999"/>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blank)"/>
    <n v="200000"/>
    <n v="49999.98"/>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blank)"/>
    <n v="300000"/>
    <n v="75000"/>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99 - MULTIPROVINCIAL"/>
    <s v="(blank)"/>
    <n v="1500000"/>
    <n v="417081.16000000003"/>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99 - MULTIPROVINCIAL"/>
    <s v="(blank)"/>
    <n v="5000000"/>
    <n v="1148878.72"/>
  </r>
  <r>
    <s v="2026"/>
    <x v="0"/>
    <x v="0"/>
    <x v="1"/>
    <x v="7"/>
    <s v="8 - Tribunal Superior Electoral (TSE)"/>
    <s v="0405 - TRIBUNAL SUPERIOR  ELECTORAL ( TSE)"/>
    <s v="0001 - TRIBUNAL SUPERIOR  ELECTORAL TSE"/>
    <s v="1 - SERVICIOS  GENERALES"/>
    <s v="1.4 - Justicia, orden público y seguridad"/>
    <s v="1.4.03 - Administración y servicios de justicia"/>
    <s v="2.7 - OBRAS"/>
    <s v="2.7.1 - OBRAS EN EDIFICACIONES"/>
    <s v="N"/>
    <s v="00 - N/A"/>
    <s v="10 - FONDO GENERAL"/>
    <s v="99 - MULTIPROVINCIAL"/>
    <s v="(blank)"/>
    <n v="0"/>
    <n v="999999.99999999988"/>
  </r>
  <r>
    <s v="2026"/>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18848"/>
    <n v="0"/>
  </r>
  <r>
    <s v="2026"/>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250000"/>
    <n v="0"/>
  </r>
  <r>
    <s v="2026"/>
    <x v="0"/>
    <x v="0"/>
    <x v="1"/>
    <x v="8"/>
    <s v="2 - Poder Ejecutivo"/>
    <s v="0201 - PRESIDENCIA DE LA REPÚBLICA"/>
    <s v="0017 - DIRECCIÓN DE DESARROLLO SOCIAL SUPÉRATE"/>
    <s v="4 - SERVICIOS SOCIALES"/>
    <s v="4.5 - Protección social"/>
    <s v="4.5.10 - Asistencia social"/>
    <s v="2.6 - BIENES MUEBLES, INMUEBLES E INTANGIBLES"/>
    <s v="2.6.9 - EDIFICIOS, ESTRUCTURAS, TIERRAS, TERRENOS Y OBJETOS DE VALOR"/>
    <s v="N"/>
    <s v="00 - N/A"/>
    <s v="10 - FONDO GENERAL"/>
    <s v="99 - MULTIPROVINCIAL"/>
    <s v="(blank)"/>
    <n v="150000"/>
    <n v="0"/>
  </r>
  <r>
    <s v="2026"/>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99 - MULTIPROVINCIAL"/>
    <s v="(blank)"/>
    <n v="1500000"/>
    <n v="0"/>
  </r>
  <r>
    <s v="2026"/>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100000"/>
    <n v="0"/>
  </r>
  <r>
    <s v="2026"/>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99 - MULTIPROVINCIAL"/>
    <s v="(blank)"/>
    <n v="0"/>
    <n v="2128720"/>
  </r>
  <r>
    <s v="2026"/>
    <x v="0"/>
    <x v="0"/>
    <x v="1"/>
    <x v="8"/>
    <s v="2 - Poder Ejecutivo"/>
    <s v="0203 - MINISTERIO DE DEFENSA"/>
    <s v="0001 - ARMADA DE LA REPUBLICA DOMINICANA"/>
    <s v="1 - SERVICIOS  GENERALES"/>
    <s v="1.3 - Defensa nacional"/>
    <s v="1.3.01 - Defensa militar"/>
    <s v="2.6 - BIENES MUEBLES, INMUEBLES E INTANGIBLES"/>
    <s v="2.6.9 - EDIFICIOS, ESTRUCTURAS, TIERRAS, TERRENOS Y OBJETOS DE VALOR"/>
    <s v="N"/>
    <s v="00 - N/A"/>
    <s v="10 - FONDO GENERAL"/>
    <s v="99 - MULTIPROVINCIAL"/>
    <s v="(blank)"/>
    <n v="300000"/>
    <n v="0"/>
  </r>
  <r>
    <s v="2026"/>
    <x v="0"/>
    <x v="0"/>
    <x v="1"/>
    <x v="8"/>
    <s v="2 - Poder Ejecutivo"/>
    <s v="0203 - MINISTERIO DE DEFENSA"/>
    <s v="0001 - ARMADA DE LA REPUBLICA DOMINICANA"/>
    <s v="4 - SERVICIOS SOCIALES"/>
    <s v="4.4 - Educación"/>
    <s v="4.4.08 - Enseñanza y capacitación para defensa y seguridad"/>
    <s v="2.6 - BIENES MUEBLES, INMUEBLES E INTANGIBLES"/>
    <s v="2.6.9 - EDIFICIOS, ESTRUCTURAS, TIERRAS, TERRENOS Y OBJETOS DE VALOR"/>
    <s v="N"/>
    <s v="00 - N/A"/>
    <s v="10 - FONDO GENERAL"/>
    <s v="99 - MULTIPROVINCIAL"/>
    <s v="(blank)"/>
    <n v="3800000"/>
    <n v="0"/>
  </r>
  <r>
    <s v="2026"/>
    <x v="0"/>
    <x v="0"/>
    <x v="1"/>
    <x v="8"/>
    <s v="2 - Poder Ejecutivo"/>
    <s v="0203 - MINISTERIO DE DEFENSA"/>
    <s v="0007 - ESCUELA DE GRADUADOS DE DOCTRINA CONJUNTA GENERAL DE DIV. GREGORIO LUPERÓN (EGDC)"/>
    <s v="4 - SERVICIOS SOCIALES"/>
    <s v="4.4 - Educación"/>
    <s v="4.4.04 - Educación superior"/>
    <s v="2.6 - BIENES MUEBLES, INMUEBLES E INTANGIBLES"/>
    <s v="2.6.9 - EDIFICIOS, ESTRUCTURAS, TIERRAS, TERRENOS Y OBJETOS DE VALOR"/>
    <s v="N"/>
    <s v="00 - N/A"/>
    <s v="10 - FONDO GENERAL"/>
    <s v="99 - MULTIPROVINCIAL"/>
    <s v="(blank)"/>
    <n v="350000"/>
    <n v="0"/>
  </r>
  <r>
    <s v="2026"/>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99 - MULTIPROVINCIAL"/>
    <s v="(blank)"/>
    <n v="300000"/>
    <n v="0"/>
  </r>
  <r>
    <s v="2026"/>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01 - DISTRITO NACIONAL"/>
    <s v="(blank)"/>
    <n v="500000"/>
    <n v="0"/>
  </r>
  <r>
    <s v="2026"/>
    <x v="0"/>
    <x v="0"/>
    <x v="1"/>
    <x v="8"/>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blank)"/>
    <n v="500000"/>
    <n v="0"/>
  </r>
  <r>
    <s v="2026"/>
    <x v="0"/>
    <x v="0"/>
    <x v="1"/>
    <x v="8"/>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14500"/>
    <n v="0"/>
  </r>
  <r>
    <s v="2026"/>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99 - MULTIPROVINCIAL"/>
    <s v="(blank)"/>
    <n v="17500"/>
    <n v="0"/>
  </r>
  <r>
    <s v="2026"/>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blank)"/>
    <n v="750000"/>
    <n v="0"/>
  </r>
  <r>
    <s v="2026"/>
    <x v="0"/>
    <x v="0"/>
    <x v="1"/>
    <x v="8"/>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blank)"/>
    <n v="81878"/>
    <n v="0"/>
  </r>
  <r>
    <s v="2026"/>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99 - MULTIPROVINCIAL"/>
    <s v="(blank)"/>
    <n v="3456045"/>
    <n v="0"/>
  </r>
  <r>
    <s v="2026"/>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99 - MULTIPROVINCIAL"/>
    <s v="(blank)"/>
    <n v="450000"/>
    <n v="0"/>
  </r>
  <r>
    <s v="2026"/>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99 - MULTIPROVINCIAL"/>
    <s v="(blank)"/>
    <n v="1650000"/>
    <n v="0"/>
  </r>
  <r>
    <s v="2026"/>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99 - MULTIPROVINCIAL"/>
    <s v="(blank)"/>
    <n v="0"/>
    <n v="0"/>
  </r>
  <r>
    <s v="2026"/>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99 - MULTIPROVINCIAL"/>
    <s v="(blank)"/>
    <n v="1000000"/>
    <n v="0"/>
  </r>
  <r>
    <s v="2026"/>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99 - MULTIPROVINCIAL"/>
    <s v="(blank)"/>
    <n v="300000"/>
    <n v="0"/>
  </r>
  <r>
    <s v="2026"/>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blank)"/>
    <n v="500000"/>
    <n v="0"/>
  </r>
  <r>
    <s v="2026"/>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99 - MULTIPROVINCIAL"/>
    <s v="(blank)"/>
    <n v="450000"/>
    <n v="0"/>
  </r>
  <r>
    <s v="2026"/>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99 - MULTIPROVINCIAL"/>
    <s v="(blank)"/>
    <n v="10000"/>
    <n v="0"/>
  </r>
  <r>
    <s v="2026"/>
    <x v="0"/>
    <x v="0"/>
    <x v="1"/>
    <x v="8"/>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99 - MULTIPROVINCIAL"/>
    <s v="(blank)"/>
    <n v="0"/>
    <n v="0"/>
  </r>
  <r>
    <s v="2026"/>
    <x v="0"/>
    <x v="0"/>
    <x v="1"/>
    <x v="8"/>
    <s v="2 - Poder Ejecutivo"/>
    <s v="0222 - MINISTERIO DE ENERGIA Y MINAS"/>
    <s v="0001 - MINISTERIO DE ENERGIA Y MINAS"/>
    <s v="2 - SERVICIOS ECONÓMICOS"/>
    <s v="2.5 - Minería, manufactura y construcción"/>
    <s v="2.5.01 - Extracción de recursos minerales"/>
    <s v="2.6 - BIENES MUEBLES, INMUEBLES E INTANGIBLES"/>
    <s v="2.6.9 - EDIFICIOS, ESTRUCTURAS, TIERRAS, TERRENOS Y OBJETOS DE VALOR"/>
    <s v="S"/>
    <s v="01 - INVESTIGACIÓN POTENCIAL DE TIERRAS RARAS EN LA RESERVA FISCAL AVILA, PROVINCIA  PEDERNALES"/>
    <s v="10 - FONDO GENERAL"/>
    <s v="16 - PEDERNALES"/>
    <n v="16726"/>
    <n v="0"/>
    <n v="1060000.02"/>
  </r>
  <r>
    <s v="2026"/>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99 - MULTIPROVINCIAL"/>
    <s v="(blank)"/>
    <n v="50000000"/>
    <n v="12500001"/>
  </r>
  <r>
    <s v="2026"/>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99 - MULTIPROVINCIAL"/>
    <s v="(blank)"/>
    <n v="50000000"/>
    <n v="12499998"/>
  </r>
  <r>
    <s v="2026"/>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99 - MULTIPROVINCIAL"/>
    <s v="(blank)"/>
    <n v="3000000"/>
    <n v="0"/>
  </r>
  <r>
    <s v="2026"/>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99 - MULTIPROVINCIAL"/>
    <s v="(blank)"/>
    <n v="50000"/>
    <n v="0"/>
  </r>
  <r>
    <s v="2026"/>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99 - MULTIPROVINCIAL"/>
    <s v="(blank)"/>
    <n v="100000"/>
    <n v="0"/>
  </r>
  <r>
    <s v="2026"/>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s v="05 - DAJABON"/>
    <n v="14697"/>
    <n v="70000000"/>
    <n v="0"/>
  </r>
  <r>
    <s v="2026"/>
    <x v="0"/>
    <x v="0"/>
    <x v="1"/>
    <x v="9"/>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870000000"/>
    <n v="754738900.74000001"/>
  </r>
  <r>
    <s v="2026"/>
    <x v="0"/>
    <x v="0"/>
    <x v="1"/>
    <x v="9"/>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blank)"/>
    <n v="5000000"/>
    <n v="0"/>
  </r>
  <r>
    <s v="2026"/>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60 - CREDITO EXTERNO"/>
    <s v="99 - MULTIPROVINCIAL"/>
    <s v="(blank)"/>
    <n v="0"/>
    <n v="1794987"/>
  </r>
  <r>
    <s v="2026"/>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60 - CREDITO EXTERNO"/>
    <s v="99 - MULTIPROVINCIAL"/>
    <s v="(blank)"/>
    <n v="0"/>
    <n v="0"/>
  </r>
  <r>
    <s v="2026"/>
    <x v="0"/>
    <x v="0"/>
    <x v="1"/>
    <x v="9"/>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s v="30 - HATO MAYOR"/>
    <n v="15384"/>
    <n v="0"/>
    <n v="0"/>
  </r>
  <r>
    <s v="2026"/>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s v="32 - SANTO DOMINGO"/>
    <n v="13637"/>
    <n v="321956526"/>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99 - MULTIPROVINCIAL"/>
    <s v="(blank)"/>
    <n v="0"/>
    <n v="36418761.890000001"/>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s v="14 - MARIA TRINIDAD SANCHEZ"/>
    <n v="14790"/>
    <n v="22470810"/>
    <n v="1164272"/>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DEL TRAMO III DE LA CARRETERA RANCHO ARRIBA-SABANA LARGA (TERMINACIÓN CARRETERA CIBAO-SUR), MUNICIPIOS RANCHO ARRIBA Y SABANA LARGA, PROVINCIA SAN JOSÉ DE OCOA"/>
    <s v="10 - FONDO GENERAL"/>
    <s v="31 - SAN JOSE DE OCOA"/>
    <n v="16716"/>
    <n v="500000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s v="20 - SAMANA"/>
    <n v="13946"/>
    <n v="87500000"/>
    <n v="89784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1 - CONSTRUCCIÓN DE PASO A DESNIVEL EN INTERSECCIÓN PROLONGACION AV. 27 DE FEBRERO CON AV. ISABEL AGUIAR, MUNICIPIO SANTO DOMINGO OESTE, PROVINCIA SANTO DOMINGO"/>
    <s v="60 - CREDITO EXTERNO"/>
    <s v="32 - SANTO DOMINGO"/>
    <n v="17003"/>
    <n v="30182472"/>
    <n v="1639726.4"/>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CONSTRUCCIÓN DE LA EXTENSIÓN DE LA AV. JACOBO MAJLUTA CON AV. REPÚBLICA DE COLOMBIA Y SU ENTORNO, DISTRITO NACIONAL."/>
    <s v="10 - FONDO GENERAL"/>
    <s v="01 - DISTRITO NACIONAL"/>
    <n v="17039"/>
    <n v="0"/>
    <n v="4966876"/>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CONSTRUCCIÓN DE LA EXTENSIÓN DE LA AV. JACOBO MAJLUTA CON AV. REPÚBLICA DE COLOMBIA Y SU ENTORNO, DISTRITO NACIONAL."/>
    <s v="60 - CREDITO EXTERNO"/>
    <s v="01 - DISTRITO NACIONAL"/>
    <n v="17039"/>
    <n v="348225671"/>
    <n v="54135556.520000003"/>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RECONSTRUCCIÓN DE LA INFRAESTRUCTURA VIAL URBANA DEL MUNICIPIO VILLA GONZÁLEZ, PROVINCIA SANTIAGO"/>
    <s v="10 - FONDO GENERAL"/>
    <s v="25 - SANTIAGO"/>
    <n v="15407"/>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s v="17 - PERAVIA"/>
    <n v="12630"/>
    <n v="2192306"/>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7 - RECONSTRUCCIÓN DE LA CARRETERA ENRIQUILLO - PEDERNALES EN LAS PROVINCIAS BARAHONA Y PEDERNALES"/>
    <s v="10 - FONDO GENERAL"/>
    <s v="16 - PEDERNALES"/>
    <n v="12631"/>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s v="04 - BARAHONA"/>
    <n v="12635"/>
    <n v="1500000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s v="32 - SANTO DOMINGO"/>
    <n v="14109"/>
    <n v="0"/>
    <n v="895090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2 - RECONSTRUCCIÓN DEL CAMINO VECINAL LA GUAZUMA, PROVINCIA LA ALTAGRACIA"/>
    <s v="10 - FONDO GENERAL"/>
    <s v="11 - LA ALTAGRACIA"/>
    <n v="16786"/>
    <n v="0"/>
    <n v="0"/>
  </r>
  <r>
    <s v="2026"/>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49 - RECONSTRUCCIÓN PUENTE FRANCISCO DEL ROSARIO SANCHEZ (PUENTE DE LA 17) AFECTADO POR LA VAGUADA DE ABRIL 2022, PROVINCIA SANTO DOMINGO"/>
    <s v="10 - FONDO GENERAL"/>
    <s v="32 - SANTO DOMINGO"/>
    <n v="16686"/>
    <n v="0"/>
    <n v="385000"/>
  </r>
  <r>
    <s v="2026"/>
    <x v="0"/>
    <x v="0"/>
    <x v="1"/>
    <x v="9"/>
    <s v="2 - Poder Ejecutivo"/>
    <s v="0211 - MINISTERIO DE OBRAS PÚBLICAS Y COMUNICACIONES"/>
    <s v="0001 - MINISTERIO DE OBRAS PUBLICAS Y COMUNICACIONES"/>
    <s v="3 - PROTECCIÓN DEL MEDIO AMBIENTE"/>
    <s v="3.3 - Cambio Climático"/>
    <s v="3.3.06 - Respuesta y recuperación de desastres climáticos"/>
    <s v="2.6 - BIENES MUEBLES, INMUEBLES E INTANGIBLES"/>
    <s v="2.6.9 - EDIFICIOS, ESTRUCTURAS, TIERRAS, TERRENOS Y OBJETOS DE VALOR"/>
    <s v="S"/>
    <s v="89 - CONSTRUCCIÓN DE 2 PUENTES SOBRE EL RÍO LEBRÓN, AFECTADOS POR LA TORMENTA FRANKLIN, MUNICIPIO PEDRO BRAND, PROVINCIA SANTO DOMINGO"/>
    <s v="10 - FONDO GENERAL"/>
    <s v="32 - SANTO DOMINGO"/>
    <n v="16890"/>
    <n v="800000"/>
    <n v="0"/>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s v="32 - SANTO DOMINGO"/>
    <n v="14054"/>
    <n v="100000000"/>
    <n v="0"/>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50 - CRÉDITO INTERNO"/>
    <s v="32 - SANTO DOMINGO"/>
    <n v="14558"/>
    <n v="200000000"/>
    <n v="0"/>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s v="32 - SANTO DOMINGO"/>
    <n v="15024"/>
    <n v="299000000"/>
    <n v="0"/>
  </r>
  <r>
    <s v="2026"/>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99 - MULTIPROVINCIAL"/>
    <s v="(blank)"/>
    <n v="85000000"/>
    <n v="0"/>
  </r>
  <r>
    <s v="2026"/>
    <x v="0"/>
    <x v="0"/>
    <x v="1"/>
    <x v="9"/>
    <s v="2 - Poder Ejecutivo"/>
    <s v="0213 - MINISTERIO DE TURISMO"/>
    <s v="0001 - MINISTERIO DE TURISMO"/>
    <s v="2 - SERVICIOS ECONÓMICOS"/>
    <s v="2.9 - Otros servicios económicos"/>
    <s v="2.9.03 - Turismo"/>
    <s v="2.6 - BIENES MUEBLES, INMUEBLES E INTANGIBLES"/>
    <s v="2.6.8 - BIENES INTANGIBLES"/>
    <s v="N"/>
    <s v="00 - N/A"/>
    <s v="10 - FONDO GENERAL"/>
    <s v="99 - MULTIPROVINCIAL"/>
    <s v="(blank)"/>
    <n v="100000"/>
    <n v="0"/>
  </r>
  <r>
    <s v="2026"/>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blank)"/>
    <n v="20000000"/>
    <n v="0"/>
  </r>
  <r>
    <s v="2026"/>
    <x v="0"/>
    <x v="0"/>
    <x v="1"/>
    <x v="9"/>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7 - CONSTRUCCIÓN DE 48 VIVIENDAS EN EL MUNICIPIO LAS MATAS DE FARFAN, PROVINCIA SAN JUAN"/>
    <s v="10 - FONDO GENERAL"/>
    <s v="22 - SAN JUAN"/>
    <n v="14996"/>
    <n v="7124435"/>
    <n v="0"/>
  </r>
  <r>
    <s v="2026"/>
    <x v="0"/>
    <x v="0"/>
    <x v="1"/>
    <x v="9"/>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9 - EDIFICIOS, ESTRUCTURAS, TIERRAS, TERRENOS Y OBJETOS DE VALOR"/>
    <s v="S"/>
    <s v="29 - RECONSTRUCCIÓN DE ESPACIOS PUBLICOS EN LOS PRADITOS, SECTOR JULIETA MORALES, DISTRITO NACIONAL."/>
    <s v="10 - FONDO GENERAL"/>
    <s v="01 - DISTRITO NACIONAL"/>
    <n v="17040"/>
    <n v="0"/>
    <n v="70355000.010000005"/>
  </r>
  <r>
    <s v="2026"/>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s v="21 - SAN CRISTOBAL"/>
    <n v="14692"/>
    <n v="172500000"/>
    <n v="0"/>
  </r>
  <r>
    <s v="2026"/>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s v="15 - MONTE CRISTI"/>
    <n v="14488"/>
    <n v="5000000"/>
    <n v="0"/>
  </r>
  <r>
    <s v="2026"/>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99 - MULTIPROVINCIAL"/>
    <s v="(blank)"/>
    <n v="10000"/>
    <n v="0"/>
  </r>
  <r>
    <s v="2026"/>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99 - MULTIPROVINCIAL"/>
    <s v="(blank)"/>
    <n v="10000"/>
    <n v="0"/>
  </r>
  <r>
    <s v="2026"/>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99 - MULTIPROVINCIAL"/>
    <s v="(blank)"/>
    <n v="118780889"/>
    <n v="4747500"/>
  </r>
  <r>
    <s v="2026"/>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99 - MULTIPROVINCIAL"/>
    <s v="(blank)"/>
    <n v="10724818"/>
    <n v="4573493.4800000004"/>
  </r>
  <r>
    <s v="2026"/>
    <x v="0"/>
    <x v="0"/>
    <x v="1"/>
    <x v="10"/>
    <s v="2 - Poder Ejecutivo"/>
    <s v="0201 - PRESIDENCIA DE LA REPÚBLICA"/>
    <s v="0001 - MINISTERIO DE LA PRESIDENCIA"/>
    <s v="2 - SERVICIOS ECONÓMICOS"/>
    <s v="2.6 - Transporte"/>
    <s v="2.6.03 - Transporte por ferrocarril"/>
    <s v="2.5 - TRANSFERENCIAS DE CAPITAL"/>
    <s v="2.5.4 - TRANSFERENCIAS DE CAPITAL A SOCIEDADES PÚBLICAS NO FINANCIERAS"/>
    <s v="N"/>
    <s v="00 - N/A"/>
    <s v="10 - FONDO GENERAL"/>
    <s v="99 - MULTIPROVINCIAL"/>
    <s v="(blank)"/>
    <n v="3500000000"/>
    <n v="3000000000"/>
  </r>
  <r>
    <s v="2026"/>
    <x v="0"/>
    <x v="0"/>
    <x v="1"/>
    <x v="10"/>
    <s v="2 - Poder Ejecutivo"/>
    <s v="0201 - PRESIDENCIA DE LA REPÚBLICA"/>
    <s v="0001 - MINISTERIO DE LA PRESIDENCIA"/>
    <s v="2 - SERVICIOS ECONÓMICOS"/>
    <s v="2.6 - Transporte"/>
    <s v="2.6.03 - Transporte por ferrocarril"/>
    <s v="2.5 - TRANSFERENCIAS DE CAPITAL"/>
    <s v="2.5.4 - TRANSFERENCIAS DE CAPITAL A SOCIEDADES PÚBLICAS NO FINANCIERAS"/>
    <s v="N"/>
    <s v="00 - N/A"/>
    <s v="60 - CREDITO EXTERNO"/>
    <s v="99 - MULTIPROVINCIAL"/>
    <s v="(blank)"/>
    <n v="19279811077"/>
    <n v="129272132.52"/>
  </r>
  <r>
    <s v="2026"/>
    <x v="0"/>
    <x v="0"/>
    <x v="1"/>
    <x v="10"/>
    <s v="2 - Poder Ejecutivo"/>
    <s v="0201 - PRESIDENCIA DE LA REPÚBLICA"/>
    <s v="0001 - MINISTERIO DE LA PRESIDENCIA"/>
    <s v="4 - SERVICIOS SOCIALES"/>
    <s v="4.1 - Vivienda y servicios comunitarios"/>
    <s v="4.1.02 - Desarrollo comunitario"/>
    <s v="2.5 - TRANSFERENCIAS DE CAPITAL"/>
    <s v="2.5.2 - TRANSFERENCIAS DE CAPITAL AL GOBIERNO GENERAL  NACIONAL"/>
    <s v="N"/>
    <s v="00 - N/A"/>
    <s v="10 - FONDO GENERAL"/>
    <s v="99 - MULTIPROVINCIAL"/>
    <s v="(blank)"/>
    <n v="0"/>
    <n v="0"/>
  </r>
  <r>
    <s v="2026"/>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99 - MULTIPROVINCIAL"/>
    <s v="(blank)"/>
    <n v="0"/>
    <n v="290129273.31999999"/>
  </r>
  <r>
    <s v="2026"/>
    <x v="0"/>
    <x v="0"/>
    <x v="1"/>
    <x v="10"/>
    <s v="2 - Poder Ejecutivo"/>
    <s v="0201 - PRESIDENCIA DE LA REPÚBLICA"/>
    <s v="0001 - SECRETARIADO ADMINISTRATIVO DE LA PRESIDENCIA"/>
    <s v="1 - SERVICIOS  GENERALES"/>
    <s v="1.4 - Justicia, orden público y seguridad"/>
    <s v="1.4.02 - Servicios de protección contra incendios"/>
    <s v="2.5 - TRANSFERENCIAS DE CAPITAL"/>
    <s v="2.5.3 - TRANSFERENCIAS DE CAPITAL A GOBIERNOS GENERALES LOCALES"/>
    <s v="N"/>
    <s v="00 - N/A"/>
    <s v="10 - FONDO GENERAL"/>
    <s v="99 - MULTIPROVINCIAL"/>
    <s v="(blank)"/>
    <n v="0"/>
    <n v="5000000"/>
  </r>
  <r>
    <s v="2026"/>
    <x v="0"/>
    <x v="0"/>
    <x v="1"/>
    <x v="10"/>
    <s v="2 - Poder Ejecutivo"/>
    <s v="0201 - PRESIDENCIA DE LA REPÚBLICA"/>
    <s v="0001 - SECRETARIADO ADMINISTRATIVO DE LA PRESIDENCIA"/>
    <s v="3 - PROTECCIÓN DEL MEDIO AMBIENTE"/>
    <s v="3.3 - Cambio Climático"/>
    <s v="3.3.01 - Mixtos"/>
    <s v="2.5 - TRANSFERENCIAS DE CAPITAL"/>
    <s v="2.5.2 - TRANSFERENCIAS DE CAPITAL AL GOBIERNO GENERAL  NACIONAL"/>
    <s v="N"/>
    <s v="00 - N/A"/>
    <s v="10 - FONDO GENERAL"/>
    <s v="99 - MULTIPROVINCIAL"/>
    <s v="(blank)"/>
    <n v="0"/>
    <n v="1200000"/>
  </r>
  <r>
    <s v="2026"/>
    <x v="0"/>
    <x v="0"/>
    <x v="1"/>
    <x v="10"/>
    <s v="2 - Poder Ejecutivo"/>
    <s v="0201 - PRESIDENCIA DE LA REPÚBLICA"/>
    <s v="0001 - SECRETARIADO ADMINISTRATIVO DE LA PRESIDENCIA"/>
    <s v="4 - SERVICIOS SOCIALES"/>
    <s v="4.2 - Salud"/>
    <s v="4.2.03 - Servicios de la salud pública y prevención de la salud"/>
    <s v="2.5 - TRANSFERENCIAS DE CAPITAL"/>
    <s v="2.5.1 - TRANSFERENCIAS DE CAPITAL AL SECTOR PRIVADO"/>
    <s v="N"/>
    <s v="00 - N/A"/>
    <s v="10 - FONDO GENERAL"/>
    <s v="99 - MULTIPROVINCIAL"/>
    <s v="(blank)"/>
    <n v="0"/>
    <n v="19658500"/>
  </r>
  <r>
    <s v="2026"/>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99 - MULTIPROVINCIAL"/>
    <s v="(blank)"/>
    <n v="0"/>
    <n v="67354969.200000003"/>
  </r>
  <r>
    <s v="2026"/>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99 - MULTIPROVINCIAL"/>
    <s v="(blank)"/>
    <n v="2600000000"/>
    <n v="40000000"/>
  </r>
  <r>
    <s v="2026"/>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99 - MULTIPROVINCIAL"/>
    <s v="(blank)"/>
    <n v="6323828232"/>
    <n v="1580957058"/>
  </r>
  <r>
    <s v="2026"/>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SOCIEDADES PÚBLICAS NO FINANCIERAS"/>
    <s v="N"/>
    <s v="00 - N/A"/>
    <s v="10 - FONDO GENERAL"/>
    <s v="99 - MULTIPROVINCIAL"/>
    <s v="(blank)"/>
    <n v="100000000"/>
    <n v="0"/>
  </r>
  <r>
    <s v="2026"/>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99 - MULTIPROVINCIAL"/>
    <s v="(blank)"/>
    <n v="112950925"/>
    <n v="11295092.41"/>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10 - FONDO GENERAL"/>
    <s v="99 - MULTIPROVINCIAL"/>
    <s v="(blank)"/>
    <n v="7548400000"/>
    <n v="1728288750.01"/>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50 - CRÉDITO INTERNO"/>
    <s v="99 - MULTIPROVINCIAL"/>
    <s v="(blank)"/>
    <n v="3000000000"/>
    <n v="749999999.99999988"/>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60 - CREDITO EXTERNO"/>
    <s v="99 - MULTIPROVINCIAL"/>
    <s v="(blank)"/>
    <n v="5848600849"/>
    <n v="278196248.71000004"/>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70 - DONACION EXTERNA"/>
    <s v="99 - MULTIPROVINCIAL"/>
    <s v="(blank)"/>
    <n v="400498905"/>
    <n v="0"/>
  </r>
  <r>
    <s v="2026"/>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10 - FONDO GENERAL"/>
    <s v="32 - SANTO DOMINGO"/>
    <s v="(blank)"/>
    <n v="85372103"/>
    <n v="21343023"/>
  </r>
  <r>
    <s v="2026"/>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10 - FONDO GENERAL"/>
    <s v="99 - MULTIPROVINCIAL"/>
    <s v="(blank)"/>
    <n v="16110124"/>
    <n v="3103794.84"/>
  </r>
  <r>
    <s v="2026"/>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10 - FONDO GENERAL"/>
    <s v="99 - MULTIPROVINCIAL"/>
    <s v="(blank)"/>
    <n v="100851950"/>
    <n v="25212987.340000004"/>
  </r>
  <r>
    <s v="2026"/>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99 - MULTIPROVINCIAL"/>
    <s v="(blank)"/>
    <n v="2158493256"/>
    <n v="589623314"/>
  </r>
  <r>
    <s v="2026"/>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99 - MULTIPROVINCIAL"/>
    <s v="(blank)"/>
    <n v="91215965"/>
    <n v="0"/>
  </r>
  <r>
    <s v="2026"/>
    <x v="0"/>
    <x v="0"/>
    <x v="1"/>
    <x v="10"/>
    <s v="2 - Poder Ejecutivo"/>
    <s v="0208 - MINISTERIO DE DEPORTES Y RECREACIÓN"/>
    <s v="0001 - MINISTERIO DE DEPORTES Y RECREACIÓN"/>
    <s v="4 - SERVICIOS SOCIALES"/>
    <s v="4.3 - Actividades deportivas, recreativas, culturales y religiosas"/>
    <s v="4.3.01 - Deportes de alto rendimiento"/>
    <s v="2.5 - TRANSFERENCIAS DE CAPITAL"/>
    <s v="2.5.4 - TRANSFERENCIAS DE CAPITAL A SOCIEDADES PÚBLICAS NO FINANCIERAS"/>
    <s v="N"/>
    <s v="00 - N/A"/>
    <s v="10 - FONDO GENERAL"/>
    <s v="99 - MULTIPROVINCIAL"/>
    <s v="(blank)"/>
    <n v="1600000000"/>
    <n v="0"/>
  </r>
  <r>
    <s v="2026"/>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99 - MULTIPROVINCIAL"/>
    <s v="(blank)"/>
    <n v="49700000"/>
    <n v="0"/>
  </r>
  <r>
    <s v="2026"/>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99 - MULTIPROVINCIAL"/>
    <s v="(blank)"/>
    <n v="1876339622"/>
    <n v="0"/>
  </r>
  <r>
    <s v="2026"/>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99 - MULTIPROVINCIAL"/>
    <s v="(blank)"/>
    <n v="90000000"/>
    <n v="0"/>
  </r>
  <r>
    <s v="2026"/>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99 - MULTIPROVINCIAL"/>
    <s v="(blank)"/>
    <n v="500000000"/>
    <n v="125000000"/>
  </r>
  <r>
    <s v="2026"/>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20 - FONDOS CON DESTINO ESPECÍFICO"/>
    <s v="99 - MULTIPROVINCIAL"/>
    <s v="(blank)"/>
    <n v="750000000"/>
    <n v="0"/>
  </r>
  <r>
    <s v="2026"/>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99 - MULTIPROVINCIAL"/>
    <s v="(blank)"/>
    <n v="1072870000"/>
    <n v="117216415.17999999"/>
  </r>
  <r>
    <s v="2026"/>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99 - MULTIPROVINCIAL"/>
    <s v="(blank)"/>
    <n v="31500000"/>
    <n v="7125000"/>
  </r>
  <r>
    <s v="2026"/>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99 - MULTIPROVINCIAL"/>
    <s v="(blank)"/>
    <n v="500000000"/>
    <n v="125000000"/>
  </r>
  <r>
    <s v="2026"/>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99 - MULTIPROVINCIAL"/>
    <s v="(blank)"/>
    <n v="174800000"/>
    <n v="0"/>
  </r>
  <r>
    <s v="2026"/>
    <x v="0"/>
    <x v="0"/>
    <x v="1"/>
    <x v="10"/>
    <s v="2 - Poder Ejecutivo"/>
    <s v="0215 - MINISTERIO DE LA MUJER"/>
    <s v="0001 - MINISTERIO DE LA MUJER"/>
    <s v="4 - SERVICIOS SOCIALES"/>
    <s v="4.6 - Equidad de género"/>
    <s v="4.6.01 - Acciones focalizada en mujeres"/>
    <s v="2.5 - TRANSFERENCIAS DE CAPITAL"/>
    <s v="2.5.4 - TRANSFERENCIAS DE CAPITAL A SOCIEDADES PÚBLICAS NO FINANCIERAS"/>
    <s v="N"/>
    <s v="00 - N/A"/>
    <s v="10 - FONDO GENERAL"/>
    <s v="99 - MULTIPROVINCIAL"/>
    <s v="(blank)"/>
    <n v="26000000"/>
    <n v="0"/>
  </r>
  <r>
    <s v="2026"/>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99 - MULTIPROVINCIAL"/>
    <s v="(blank)"/>
    <n v="20000000"/>
    <n v="5000000"/>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99 - MULTIPROVINCIAL"/>
    <s v="(blank)"/>
    <n v="2381250080"/>
    <n v="994392034.34000003"/>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99 - MULTIPROVINCIAL"/>
    <s v="(blank)"/>
    <n v="1404473410"/>
    <n v="0"/>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99 - MULTIPROVINCIAL"/>
    <s v="(blank)"/>
    <n v="25640320"/>
    <n v="0"/>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99 - MULTIPROVINCIAL"/>
    <s v="(blank)"/>
    <n v="26300000"/>
    <n v="6425000.0099999998"/>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99 - MULTIPROVINCIAL"/>
    <s v="(blank)"/>
    <n v="7200000"/>
    <n v="1800000"/>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99 - MULTIPROVINCIAL"/>
    <s v="(blank)"/>
    <n v="10000000"/>
    <n v="2499999.9899999998"/>
  </r>
  <r>
    <s v="2026"/>
    <x v="0"/>
    <x v="0"/>
    <x v="1"/>
    <x v="10"/>
    <s v="2 - Poder Ejecutivo"/>
    <s v="0222 - MINISTERIO DE ENERGIA Y MINAS"/>
    <s v="0001 - MINISTERIO DE ENERGIA Y MINAS"/>
    <s v="2 - SERVICIOS ECONÓMICOS"/>
    <s v="2.4 - Energía y combustible"/>
    <s v="2.4.04 - Energía eléctrica de fuentes termoeléctricas"/>
    <s v="2.5 - TRANSFERENCIAS DE CAPITAL"/>
    <s v="2.5.4 - TRANSFERENCIAS DE CAPITAL A SOCIEDADES PÚBLICAS NO FINANCIERAS"/>
    <s v="N"/>
    <s v="00 - N/A"/>
    <s v="60 - CREDITO EXTERNO"/>
    <s v="99 - MULTIPROVINCIAL"/>
    <s v="(blank)"/>
    <n v="4323000000"/>
    <n v="0"/>
  </r>
  <r>
    <s v="2026"/>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SOCIEDADES PÚBLICAS NO FINANCIERAS"/>
    <s v="S"/>
    <s v="02 - CONSTRUCCIÓN DE 2,000 VIVIENDAS EN EL DISTRITO MUNICIPAL HATO DEL YAQUE, PROVINCIA SANTIAGO"/>
    <s v="10 - FONDO GENERAL"/>
    <s v="25 - SANTIAGO"/>
    <n v="14588"/>
    <n v="250000000"/>
    <n v="0"/>
  </r>
  <r>
    <s v="2026"/>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SOCIEDADES PÚBLICAS NO FINANCIERAS"/>
    <s v="S"/>
    <s v="23 - CONSTRUCCIÓN DE 2,240 VIVIENDAS EN HATO NUEVO, MUNICIPIO SANTO DOMINGO OESTE, PROVINCIA SANTO DOMINGO"/>
    <s v="10 - FONDO GENERAL"/>
    <s v="32 - SANTO DOMINGO"/>
    <n v="14600"/>
    <n v="731089999"/>
    <n v="0"/>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SOCIEDADES PÚBLICAS NO FINANCIERAS"/>
    <s v="N"/>
    <s v="00 - N/A"/>
    <s v="10 - FONDO GENERAL"/>
    <s v="99 - MULTIPROVINCIAL"/>
    <s v="(blank)"/>
    <n v="1005000000"/>
    <n v="0"/>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SOCIEDADES PÚBLICAS NO FINANCIERAS"/>
    <s v="N"/>
    <s v="00 - N/A"/>
    <s v="20 - FONDOS CON DESTINO ESPECÍFICO"/>
    <s v="99 - MULTIPROVINCIAL"/>
    <s v="(blank)"/>
    <n v="10000"/>
    <n v="0"/>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SOCIEDADES PÚBLICAS NO FINANCIERAS"/>
    <s v="N"/>
    <s v="00 - N/A"/>
    <s v="60 - CREDITO EXTERNO"/>
    <s v="99 - MULTIPROVINCIAL"/>
    <s v="(blank)"/>
    <n v="2000000000"/>
    <n v="0"/>
  </r>
  <r>
    <s v="2026"/>
    <x v="0"/>
    <x v="0"/>
    <x v="1"/>
    <x v="10"/>
    <s v="2 - Poder Ejecutivo"/>
    <s v="0224 - MINISTERIO DE JUSTICIA"/>
    <s v="0001 - MINISTERIO DE JUSTICIA"/>
    <s v="1 - SERVICIOS  GENERALES"/>
    <s v="1.4 - Justicia, orden público y seguridad"/>
    <s v="1.4.04 - Prisiones"/>
    <s v="2.5 - TRANSFERENCIAS DE CAPITAL"/>
    <s v="2.5.2 - TRANSFERENCIAS DE CAPITAL AL GOBIERNO GENERAL  NACIONAL"/>
    <s v="N"/>
    <s v="00 - N/A"/>
    <s v="10 - FONDO GENERAL"/>
    <s v="99 - MULTIPROVINCIAL"/>
    <s v="(blank)"/>
    <n v="571596348"/>
    <n v="142899087"/>
  </r>
  <r>
    <s v="2026"/>
    <x v="0"/>
    <x v="0"/>
    <x v="1"/>
    <x v="10"/>
    <s v="2 - Poder Ejecutivo"/>
    <s v="0999 - ADMINISTRACION DE OBLIGACIONES DEL TESORO NACIONAL"/>
    <s v="0001 - MINISTERIO DE HACIENDA (OBLIGACIONES DEL TESORO)"/>
    <s v="2 - SERVICIOS ECONÓMICOS"/>
    <s v="2.4 - Energía y combustible"/>
    <s v="2.4.05 - Energía eléctrica de fuentes hidroeléctricas"/>
    <s v="2.5 - TRANSFERENCIAS DE CAPITAL"/>
    <s v="2.5.4 - TRANSFERENCIAS DE CAPITAL A SOCIEDADES PÚBLICAS NO FINANCIERAS"/>
    <s v="N"/>
    <s v="00 - N/A"/>
    <s v="10 - FONDO GENERAL"/>
    <s v="99 - MULTIPROVINCIAL"/>
    <s v="(blank)"/>
    <n v="288905038"/>
    <n v="0"/>
  </r>
  <r>
    <s v="2026"/>
    <x v="0"/>
    <x v="0"/>
    <x v="1"/>
    <x v="10"/>
    <s v="2 - Poder Ejecutivo"/>
    <s v="0999 - ADMINISTRACION DE OBLIGACIONES DEL TESORO NACIONAL"/>
    <s v="0001 - MINISTERIO DE HACIENDA (OBLIGACIONES DEL TESORO)"/>
    <s v="4 - SERVICIOS SOCIALES"/>
    <s v="4.5 - Protección social"/>
    <s v="4.5.10 - Asistencia social"/>
    <s v="2.5 - TRANSFERENCIAS DE CAPITAL"/>
    <s v="2.5.5 - TRANSFERENCIAS DE CAPITAL A INSTITUCIONES PÚBLICAS FINANCIERAS"/>
    <s v="N"/>
    <s v="00 - N/A"/>
    <s v="10 - FONDO GENERAL"/>
    <s v="99 - MULTIPROVINCIAL"/>
    <s v="(blank)"/>
    <n v="1977648438"/>
    <n v="0"/>
  </r>
  <r>
    <s v="2026"/>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99 - MULTIPROVINCIAL"/>
    <s v="(blank)"/>
    <n v="2446284275"/>
    <n v="0"/>
  </r>
  <r>
    <s v="2026"/>
    <x v="0"/>
    <x v="1"/>
    <x v="2"/>
    <x v="12"/>
    <s v="2 - Poder Ejecutivo"/>
    <s v="0201 - PRESIDENCIA DE LA REPÚBLICA"/>
    <s v="0001 - GABINETE SOCIAL DE LA PRESIDENCIA"/>
    <s v="0 - N/A"/>
    <s v="0.0 - N/A"/>
    <s v="0.0.00 - N/A"/>
    <s v="4.2 - Disminución de pasivos"/>
    <s v="4.2.1 - Disminución de pasivos corrientes"/>
    <s v="N"/>
    <s v="00 - N/A"/>
    <s v="10 - FONDO GENERAL"/>
    <s v="00 - NO CLASIFICADO"/>
    <s v="(blank)"/>
    <n v="0"/>
    <n v="0"/>
  </r>
  <r>
    <s v="2026"/>
    <x v="0"/>
    <x v="1"/>
    <x v="2"/>
    <x v="12"/>
    <s v="2 - Poder Ejecutivo"/>
    <s v="0201 - PRESIDENCIA DE LA REPÚBLICA"/>
    <s v="0004 - SERVICIO INTEGRAL DE EMERGENCIAS"/>
    <s v="0 - N/A"/>
    <s v="0.0 - N/A"/>
    <s v="0.0.00 - N/A"/>
    <s v="4.2 - Disminución de pasivos"/>
    <s v="4.2.1 - Disminución de pasivos corrientes"/>
    <s v="N"/>
    <s v="00 - N/A"/>
    <s v="10 - FONDO GENERAL"/>
    <s v="00 - NO CLASIFICADO"/>
    <s v="(blank)"/>
    <n v="0"/>
    <n v="0"/>
  </r>
  <r>
    <s v="2026"/>
    <x v="0"/>
    <x v="1"/>
    <x v="2"/>
    <x v="12"/>
    <s v="2 - Poder Ejecutivo"/>
    <s v="0201 - PRESIDENCIA DE LA REPÚBLICA"/>
    <s v="0005 - UNIDAD EJECUTORA PARA LA READECUACION DE BARRIOS  Y ENTORNOS (URBE)"/>
    <s v="0 - N/A"/>
    <s v="0.0 - N/A"/>
    <s v="0.0.00 - N/A"/>
    <s v="4.2 - Disminución de pasivos"/>
    <s v="4.2.1 - Disminución de pasivos corrientes"/>
    <s v="N"/>
    <s v="00 - N/A"/>
    <s v="10 - FONDO GENERAL"/>
    <s v="00 - NO CLASIFICADO"/>
    <s v="(blank)"/>
    <n v="0"/>
    <n v="0"/>
  </r>
  <r>
    <s v="2026"/>
    <x v="0"/>
    <x v="1"/>
    <x v="2"/>
    <x v="12"/>
    <s v="2 - Poder Ejecutivo"/>
    <s v="0201 - PRESIDENCIA DE LA REPÚBLICA"/>
    <s v="0008 - DIRECCION GENERAL DE ETICA E INTEGRIDAD GUBERNAMENTAL"/>
    <s v="0 - N/A"/>
    <s v="0.0 - N/A"/>
    <s v="0.0.00 - N/A"/>
    <s v="4.2 - Disminución de pasivos"/>
    <s v="4.2.1 - Disminución de pasivos corrientes"/>
    <s v="N"/>
    <s v="00 - N/A"/>
    <s v="10 - FONDO GENERAL"/>
    <s v="00 - NO CLASIFICADO"/>
    <s v="(blank)"/>
    <n v="0"/>
    <n v="0"/>
  </r>
  <r>
    <s v="2026"/>
    <x v="0"/>
    <x v="1"/>
    <x v="2"/>
    <x v="12"/>
    <s v="2 - Poder Ejecutivo"/>
    <s v="0201 - PRESIDENCIA DE LA REPÚBLICA"/>
    <s v="0009 - COMISIÓN PRESIDENCIAL DE APOYO AL DESARROLLO PROVINCIAL"/>
    <s v="0 - N/A"/>
    <s v="0.0 - N/A"/>
    <s v="0.0.00 - N/A"/>
    <s v="4.2 - Disminución de pasivos"/>
    <s v="4.2.1 - Disminución de pasivos corrientes"/>
    <s v="N"/>
    <s v="00 - N/A"/>
    <s v="10 - FONDO GENERAL"/>
    <s v="00 - NO CLASIFICADO"/>
    <s v="(blank)"/>
    <n v="0"/>
    <n v="0"/>
  </r>
  <r>
    <s v="2026"/>
    <x v="0"/>
    <x v="1"/>
    <x v="2"/>
    <x v="12"/>
    <s v="2 - Poder Ejecutivo"/>
    <s v="0201 - PRESIDENCIA DE LA REPÚBLICA"/>
    <s v="0009 - DIRECCIÓN GENERAL DE PROYECTOS ESTRATÉGICOS Y ESPECIALES DE LA PRESIDENCIA DE LA REPÚBLICA (PROPEEP)"/>
    <s v="0 - N/A"/>
    <s v="0.0 - N/A"/>
    <s v="0.0.00 - N/A"/>
    <s v="4.2 - Disminución de pasivos"/>
    <s v="4.2.1 - Disminución de pasivos corrientes"/>
    <s v="N"/>
    <s v="00 - N/A"/>
    <s v="10 - FONDO GENERAL"/>
    <s v="00 - NO CLASIFICADO"/>
    <s v="(blank)"/>
    <n v="0"/>
    <n v="0"/>
  </r>
  <r>
    <s v="2026"/>
    <x v="0"/>
    <x v="1"/>
    <x v="2"/>
    <x v="12"/>
    <s v="2 - Poder Ejecutivo"/>
    <s v="0201 - PRESIDENCIA DE LA REPÚBLICA"/>
    <s v="0010 - CONSEJO NACIONAL DE LA PERSONA ENVEJECIENTE"/>
    <s v="0 - N/A"/>
    <s v="0.0 - N/A"/>
    <s v="0.0.00 - N/A"/>
    <s v="4.2 - Disminución de pasivos"/>
    <s v="4.2.1 - Disminución de pasivos corrientes"/>
    <s v="N"/>
    <s v="00 - N/A"/>
    <s v="10 - FONDO GENERAL"/>
    <s v="00 - NO CLASIFICADO"/>
    <s v="(blank)"/>
    <n v="0"/>
    <n v="0"/>
  </r>
  <r>
    <s v="2026"/>
    <x v="0"/>
    <x v="1"/>
    <x v="2"/>
    <x v="12"/>
    <s v="2 - Poder Ejecutivo"/>
    <s v="0201 - PRESIDENCIA DE LA REPÚBLICA"/>
    <s v="0012 - CONSEJO NACIONAL DE DROGAS"/>
    <s v="0 - N/A"/>
    <s v="0.0 - N/A"/>
    <s v="0.0.00 - N/A"/>
    <s v="4.2 - Disminución de pasivos"/>
    <s v="4.2.1 - Disminución de pasivos corrientes"/>
    <s v="N"/>
    <s v="00 - N/A"/>
    <s v="10 - FONDO GENERAL"/>
    <s v="00 - NO CLASIFICADO"/>
    <s v="(blank)"/>
    <n v="0"/>
    <n v="0"/>
  </r>
  <r>
    <s v="2026"/>
    <x v="0"/>
    <x v="1"/>
    <x v="2"/>
    <x v="12"/>
    <s v="2 - Poder Ejecutivo"/>
    <s v="0201 - PRESIDENCIA DE LA REPÚBLICA"/>
    <s v="0015 - DIRECCIÓN GENERAL DE DESARROLLO DE LA COMUNIDAD"/>
    <s v="0 - N/A"/>
    <s v="0.0 - N/A"/>
    <s v="0.0.00 - N/A"/>
    <s v="4.2 - Disminución de pasivos"/>
    <s v="4.2.1 - Disminución de pasivos corrientes"/>
    <s v="N"/>
    <s v="00 - N/A"/>
    <s v="10 - FONDO GENERAL"/>
    <s v="00 - NO CLASIFICADO"/>
    <s v="(blank)"/>
    <n v="0"/>
    <n v="0"/>
  </r>
  <r>
    <s v="2026"/>
    <x v="0"/>
    <x v="1"/>
    <x v="2"/>
    <x v="12"/>
    <s v="2 - Poder Ejecutivo"/>
    <s v="0201 - PRESIDENCIA DE LA REPÚBLICA"/>
    <s v="0016 - DIRECCION GENERAL DE DESARROLLO FRONTERIZO"/>
    <s v="0 - N/A"/>
    <s v="0.0 - N/A"/>
    <s v="0.0.00 - N/A"/>
    <s v="4.2 - Disminución de pasivos"/>
    <s v="4.2.1 - Disminución de pasivos corrientes"/>
    <s v="N"/>
    <s v="00 - N/A"/>
    <s v="10 - FONDO GENERAL"/>
    <s v="00 - NO CLASIFICADO"/>
    <s v="(blank)"/>
    <n v="0"/>
    <n v="0"/>
  </r>
  <r>
    <s v="2026"/>
    <x v="0"/>
    <x v="1"/>
    <x v="2"/>
    <x v="12"/>
    <s v="2 - Poder Ejecutivo"/>
    <s v="0201 - PRESIDENCIA DE LA REPÚBLICA"/>
    <s v="0017 - DIRECCIÓN DE DESARROLLO SOCIAL SUPÉRATE"/>
    <s v="0 - N/A"/>
    <s v="0.0 - N/A"/>
    <s v="0.0.00 - N/A"/>
    <s v="4.2 - Disminución de pasivos"/>
    <s v="4.2.1 - Disminución de pasivos corrientes"/>
    <s v="N"/>
    <s v="00 - N/A"/>
    <s v="10 - FONDO GENERAL"/>
    <s v="00 - NO CLASIFICADO"/>
    <s v="(blank)"/>
    <n v="0"/>
    <n v="0"/>
  </r>
  <r>
    <s v="2026"/>
    <x v="0"/>
    <x v="1"/>
    <x v="2"/>
    <x v="12"/>
    <s v="2 - Poder Ejecutivo"/>
    <s v="0201 - PRESIDENCIA DE LA REPÚBLICA"/>
    <s v="0018 - COMISIÓN PERMANENTE DE EFEMÉRIDES PATRIA"/>
    <s v="0 - N/A"/>
    <s v="0.0 - N/A"/>
    <s v="0.0.00 - N/A"/>
    <s v="4.2 - Disminución de pasivos"/>
    <s v="4.2.1 - Disminución de pasivos corrientes"/>
    <s v="N"/>
    <s v="00 - N/A"/>
    <s v="10 - FONDO GENERAL"/>
    <s v="00 - NO CLASIFICADO"/>
    <s v="(blank)"/>
    <n v="0"/>
    <n v="0"/>
  </r>
  <r>
    <s v="2026"/>
    <x v="0"/>
    <x v="1"/>
    <x v="2"/>
    <x v="12"/>
    <s v="2 - Poder Ejecutivo"/>
    <s v="0201 - PRESIDENCIA DE LA REPÚBLICA"/>
    <s v="0018 - DIRECCIÓN DE ASISTENCIA SOCIAL Y ALIMENTACIÓN COMUNITARIA"/>
    <s v="0 - N/A"/>
    <s v="0.0 - N/A"/>
    <s v="0.0.00 - N/A"/>
    <s v="4.2 - Disminución de pasivos"/>
    <s v="4.2.1 - Disminución de pasivos corrientes"/>
    <s v="N"/>
    <s v="00 - N/A"/>
    <s v="10 - FONDO GENERAL"/>
    <s v="00 - NO CLASIFICADO"/>
    <s v="(blank)"/>
    <n v="0"/>
    <n v="0"/>
  </r>
  <r>
    <s v="2026"/>
    <x v="0"/>
    <x v="1"/>
    <x v="2"/>
    <x v="12"/>
    <s v="2 - Poder Ejecutivo"/>
    <s v="0201 - PRESIDENCIA DE LA REPÚBLICA"/>
    <s v="0018 - DIRECCIÓN DE ASISTENCIA SOCIAL Y ALIMENTACIÓN COMUNITARIA"/>
    <s v="0 - N/A"/>
    <s v="0.0 - N/A"/>
    <s v="0.0.00 - N/A"/>
    <s v="4.2 - Disminución de pasivos"/>
    <s v="4.2.1 - Disminución de pasivos corrientes"/>
    <s v="N"/>
    <s v="00 - N/A"/>
    <s v="20 - FONDOS CON DESTINO ESPECÍFICO"/>
    <s v="00 - NO CLASIFICADO"/>
    <s v="(blank)"/>
    <n v="0"/>
    <n v="0"/>
  </r>
  <r>
    <s v="2026"/>
    <x v="0"/>
    <x v="1"/>
    <x v="2"/>
    <x v="12"/>
    <s v="2 - Poder Ejecutivo"/>
    <s v="0201 - PRESIDENCIA DE LA REPÚBLICA"/>
    <s v="0024 - AUTORIDAD NACIONAL DE ASUNTOS MARÍTIMOS (ANAMAR)"/>
    <s v="0 - N/A"/>
    <s v="0.0 - N/A"/>
    <s v="0.0.00 - N/A"/>
    <s v="4.2 - Disminución de pasivos"/>
    <s v="4.2.1 - Disminución de pasivos corrientes"/>
    <s v="N"/>
    <s v="00 - N/A"/>
    <s v="10 - FONDO GENERAL"/>
    <s v="00 - NO CLASIFICADO"/>
    <s v="(blank)"/>
    <n v="0"/>
    <n v="0"/>
  </r>
  <r>
    <s v="2026"/>
    <x v="0"/>
    <x v="1"/>
    <x v="2"/>
    <x v="12"/>
    <s v="2 - Poder Ejecutivo"/>
    <s v="0201 - PRESIDENCIA DE LA REPÚBLICA"/>
    <s v="0031 - DIRECCION DE PRENSA DEL PRESIDENTE"/>
    <s v="0 - N/A"/>
    <s v="0.0 - N/A"/>
    <s v="0.0.00 - N/A"/>
    <s v="4.2 - Disminución de pasivos"/>
    <s v="4.2.1 - Disminución de pasivos corrientes"/>
    <s v="N"/>
    <s v="00 - N/A"/>
    <s v="10 - FONDO GENERAL"/>
    <s v="00 - NO CLASIFICADO"/>
    <s v="(blank)"/>
    <n v="0"/>
    <n v="0"/>
  </r>
  <r>
    <s v="2026"/>
    <x v="0"/>
    <x v="1"/>
    <x v="2"/>
    <x v="12"/>
    <s v="2 - Poder Ejecutivo"/>
    <s v="0201 - PRESIDENCIA DE LA REPÚBLICA"/>
    <s v="0033 - ECO5RD"/>
    <s v="0 - N/A"/>
    <s v="0.0 - N/A"/>
    <s v="0.0.00 - N/A"/>
    <s v="4.2 - Disminución de pasivos"/>
    <s v="4.2.1 - Disminución de pasivos corrientes"/>
    <s v="N"/>
    <s v="00 - N/A"/>
    <s v="10 - FONDO GENERAL"/>
    <s v="00 - NO CLASIFICADO"/>
    <s v="(blank)"/>
    <n v="0"/>
    <n v="0"/>
  </r>
  <r>
    <s v="2026"/>
    <x v="0"/>
    <x v="1"/>
    <x v="2"/>
    <x v="12"/>
    <s v="2 - Poder Ejecutivo"/>
    <s v="0202 - MINISTERIO DE  INTERIOR Y POLICÍA"/>
    <s v="0001 - MINISTERIO DE INTERIOR Y POLICIA"/>
    <s v="0 - N/A"/>
    <s v="0.0 - N/A"/>
    <s v="0.0.00 - N/A"/>
    <s v="4.2 - Disminución de pasivos"/>
    <s v="4.2.1 - Disminución de pasivos corrientes"/>
    <s v="N"/>
    <s v="00 - N/A"/>
    <s v="10 - FONDO GENERAL"/>
    <s v="00 - NO CLASIFICADO"/>
    <s v="(blank)"/>
    <n v="0"/>
    <n v="0"/>
  </r>
  <r>
    <s v="2026"/>
    <x v="0"/>
    <x v="1"/>
    <x v="2"/>
    <x v="12"/>
    <s v="2 - Poder Ejecutivo"/>
    <s v="0202 - MINISTERIO DE  INTERIOR Y POLICÍA"/>
    <s v="0002 - DIRECCIÓN GENERAL DE MIGRACIÓN"/>
    <s v="0 - N/A"/>
    <s v="0.0 - N/A"/>
    <s v="0.0.00 - N/A"/>
    <s v="4.2 - Disminución de pasivos"/>
    <s v="4.2.1 - Disminución de pasivos corrientes"/>
    <s v="N"/>
    <s v="00 - N/A"/>
    <s v="20 - FONDOS CON DESTINO ESPECÍFICO"/>
    <s v="00 - NO CLASIFICADO"/>
    <s v="(blank)"/>
    <n v="0"/>
    <n v="0"/>
  </r>
  <r>
    <s v="2026"/>
    <x v="0"/>
    <x v="1"/>
    <x v="2"/>
    <x v="12"/>
    <s v="2 - Poder Ejecutivo"/>
    <s v="0202 - MINISTERIO DE  INTERIOR Y POLICÍA"/>
    <s v="0004 - DIRECCION CENTRAL  DE  POLICIA DE TURISMO"/>
    <s v="0 - N/A"/>
    <s v="0.0 - N/A"/>
    <s v="0.0.00 - N/A"/>
    <s v="4.2 - Disminución de pasivos"/>
    <s v="4.2.1 - Disminución de pasivos corrientes"/>
    <s v="N"/>
    <s v="00 - N/A"/>
    <s v="10 - FONDO GENERAL"/>
    <s v="00 - NO CLASIFICADO"/>
    <s v="(blank)"/>
    <n v="0"/>
    <n v="0"/>
  </r>
  <r>
    <s v="2026"/>
    <x v="0"/>
    <x v="1"/>
    <x v="2"/>
    <x v="12"/>
    <s v="2 - Poder Ejecutivo"/>
    <s v="0202 - MINISTERIO DE  INTERIOR Y POLICÍA"/>
    <s v="0005 - DIRECCION GENERAL DE SEGURIDAD DE TRANSITO Y TRANSPORTE TERRESTRE (DIGESETT)"/>
    <s v="0 - N/A"/>
    <s v="0.0 - N/A"/>
    <s v="0.0.00 - N/A"/>
    <s v="4.2 - Disminución de pasivos"/>
    <s v="4.2.1 - Disminución de pasivos corrientes"/>
    <s v="N"/>
    <s v="00 - N/A"/>
    <s v="10 - FONDO GENERAL"/>
    <s v="00 - NO CLASIFICADO"/>
    <s v="(blank)"/>
    <n v="0"/>
    <n v="0"/>
  </r>
  <r>
    <s v="2026"/>
    <x v="0"/>
    <x v="1"/>
    <x v="2"/>
    <x v="12"/>
    <s v="2 - Poder Ejecutivo"/>
    <s v="0202 - MINISTERIO DE  INTERIOR Y POLICÍA"/>
    <s v="0007 - DIRECCION GENERAL DE LA RESERVA DE LA POLICIA NACIONAL"/>
    <s v="0 - N/A"/>
    <s v="0.0 - N/A"/>
    <s v="0.0.00 - N/A"/>
    <s v="4.2 - Disminución de pasivos"/>
    <s v="4.2.1 - Disminución de pasivos corrientes"/>
    <s v="N"/>
    <s v="00 - N/A"/>
    <s v="10 - FONDO GENERAL"/>
    <s v="00 - NO CLASIFICADO"/>
    <s v="(blank)"/>
    <n v="0"/>
    <n v="0"/>
  </r>
  <r>
    <s v="2026"/>
    <x v="0"/>
    <x v="1"/>
    <x v="2"/>
    <x v="12"/>
    <s v="2 - Poder Ejecutivo"/>
    <s v="0202 - MINISTERIO DE  INTERIOR Y POLICÍA"/>
    <s v="0009 - COMITÉ DE RETIRO DE LA POLICIA NACIONAL"/>
    <s v="0 - N/A"/>
    <s v="0.0 - N/A"/>
    <s v="0.0.00 - N/A"/>
    <s v="4.2 - Disminución de pasivos"/>
    <s v="4.2.1 - Disminución de pasivos corrientes"/>
    <s v="N"/>
    <s v="00 - N/A"/>
    <s v="10 - FONDO GENERAL"/>
    <s v="00 - NO CLASIFICADO"/>
    <s v="(blank)"/>
    <n v="0"/>
    <n v="0"/>
  </r>
  <r>
    <s v="2026"/>
    <x v="0"/>
    <x v="1"/>
    <x v="2"/>
    <x v="12"/>
    <s v="2 - Poder Ejecutivo"/>
    <s v="0202 - MINISTERIO DE  INTERIOR Y POLICÍA"/>
    <s v="0010 - CUERPO DE BOMBEROS DE SANTO DOMINGO OESTE"/>
    <s v="0 - N/A"/>
    <s v="0.0 - N/A"/>
    <s v="0.0.00 - N/A"/>
    <s v="4.2 - Disminución de pasivos"/>
    <s v="4.2.1 - Disminución de pasivos corrientes"/>
    <s v="N"/>
    <s v="00 - N/A"/>
    <s v="10 - FONDO GENERAL"/>
    <s v="00 - NO CLASIFICADO"/>
    <s v="(blank)"/>
    <n v="0"/>
    <n v="0"/>
  </r>
  <r>
    <s v="2026"/>
    <x v="0"/>
    <x v="1"/>
    <x v="2"/>
    <x v="12"/>
    <s v="2 - Poder Ejecutivo"/>
    <s v="0203 - MINISTERIO DE DEFENSA"/>
    <s v="0001 - ARMADA DE LA REPUBLICA DOMINICANA"/>
    <s v="0 - N/A"/>
    <s v="0.0 - N/A"/>
    <s v="0.0.00 - N/A"/>
    <s v="4.2 - Disminución de pasivos"/>
    <s v="4.2.1 - Disminución de pasivos corrientes"/>
    <s v="N"/>
    <s v="00 - N/A"/>
    <s v="10 - FONDO GENERAL"/>
    <s v="00 - NO CLASIFICADO"/>
    <s v="(blank)"/>
    <n v="0"/>
    <n v="0"/>
  </r>
  <r>
    <s v="2026"/>
    <x v="0"/>
    <x v="1"/>
    <x v="2"/>
    <x v="12"/>
    <s v="2 - Poder Ejecutivo"/>
    <s v="0203 - MINISTERIO DE DEFENSA"/>
    <s v="0001 - FUERZA AEREA DE LA  REPUBLICA DOMINICANA"/>
    <s v="0 - N/A"/>
    <s v="0.0 - N/A"/>
    <s v="0.0.00 - N/A"/>
    <s v="4.2 - Disminución de pasivos"/>
    <s v="4.2.1 - Disminución de pasivos corrientes"/>
    <s v="N"/>
    <s v="00 - N/A"/>
    <s v="10 - FONDO GENERAL"/>
    <s v="00 - NO CLASIFICADO"/>
    <s v="(blank)"/>
    <n v="0"/>
    <n v="0"/>
  </r>
  <r>
    <s v="2026"/>
    <x v="0"/>
    <x v="1"/>
    <x v="2"/>
    <x v="12"/>
    <s v="2 - Poder Ejecutivo"/>
    <s v="0203 - MINISTERIO DE DEFENSA"/>
    <s v="0002 - DIRECCION GENERAL DE ESCUELAS VOCACIONALES"/>
    <s v="0 - N/A"/>
    <s v="0.0 - N/A"/>
    <s v="0.0.00 - N/A"/>
    <s v="4.2 - Disminución de pasivos"/>
    <s v="4.2.1 - Disminución de pasivos corrientes"/>
    <s v="N"/>
    <s v="00 - N/A"/>
    <s v="10 - FONDO GENERAL"/>
    <s v="00 - NO CLASIFICADO"/>
    <s v="(blank)"/>
    <n v="0"/>
    <n v="0"/>
  </r>
  <r>
    <s v="2026"/>
    <x v="0"/>
    <x v="1"/>
    <x v="2"/>
    <x v="12"/>
    <s v="2 - Poder Ejecutivo"/>
    <s v="0203 - MINISTERIO DE DEFENSA"/>
    <s v="0002 - HOSPITAL MILITAR FAD DR RAMON DE LARA"/>
    <s v="0 - N/A"/>
    <s v="0.0 - N/A"/>
    <s v="0.0.00 - N/A"/>
    <s v="4.2 - Disminución de pasivos"/>
    <s v="4.2.1 - Disminución de pasivos corrientes"/>
    <s v="N"/>
    <s v="00 - N/A"/>
    <s v="10 - FONDO GENERAL"/>
    <s v="00 - NO CLASIFICADO"/>
    <s v="(blank)"/>
    <n v="0"/>
    <n v="0"/>
  </r>
  <r>
    <s v="2026"/>
    <x v="0"/>
    <x v="1"/>
    <x v="2"/>
    <x v="12"/>
    <s v="2 - Poder Ejecutivo"/>
    <s v="0203 - MINISTERIO DE DEFENSA"/>
    <s v="0004 - PRIMER REGIMIENTO DE LA GUARDIA PRESIDENCIAL"/>
    <s v="0 - N/A"/>
    <s v="0.0 - N/A"/>
    <s v="0.0.00 - N/A"/>
    <s v="4.2 - Disminución de pasivos"/>
    <s v="4.2.1 - Disminución de pasivos corrientes"/>
    <s v="N"/>
    <s v="00 - N/A"/>
    <s v="10 - FONDO GENERAL"/>
    <s v="00 - NO CLASIFICADO"/>
    <s v="(blank)"/>
    <n v="0"/>
    <n v="0"/>
  </r>
  <r>
    <s v="2026"/>
    <x v="0"/>
    <x v="1"/>
    <x v="2"/>
    <x v="12"/>
    <s v="2 - Poder Ejecutivo"/>
    <s v="0203 - MINISTERIO DE DEFENSA"/>
    <s v="0015 - CUERPOS ESPECIALIZADOS DE SEGURIDAD PORTUARIA"/>
    <s v="0 - N/A"/>
    <s v="0.0 - N/A"/>
    <s v="0.0.00 - N/A"/>
    <s v="4.2 - Disminución de pasivos"/>
    <s v="4.2.1 - Disminución de pasivos corrientes"/>
    <s v="N"/>
    <s v="00 - N/A"/>
    <s v="10 - FONDO GENERAL"/>
    <s v="00 - NO CLASIFICADO"/>
    <s v="(blank)"/>
    <n v="0"/>
    <n v="0"/>
  </r>
  <r>
    <s v="2026"/>
    <x v="0"/>
    <x v="1"/>
    <x v="2"/>
    <x v="12"/>
    <s v="2 - Poder Ejecutivo"/>
    <s v="0204 - MINISTERIO DE RELACIONES EXTERIORES"/>
    <s v="0002 - DIRECCION GENERAL DE PASAPORTES"/>
    <s v="0 - N/A"/>
    <s v="0.0 - N/A"/>
    <s v="0.0.00 - N/A"/>
    <s v="4.2 - Disminución de pasivos"/>
    <s v="4.2.1 - Disminución de pasivos corrientes"/>
    <s v="N"/>
    <s v="00 - N/A"/>
    <s v="10 - FONDO GENERAL"/>
    <s v="00 - NO CLASIFICADO"/>
    <s v="(blank)"/>
    <n v="0"/>
    <n v="0"/>
  </r>
  <r>
    <s v="2026"/>
    <x v="0"/>
    <x v="1"/>
    <x v="2"/>
    <x v="12"/>
    <s v="2 - Poder Ejecutivo"/>
    <s v="0204 - MINISTERIO DE RELACIONES EXTERIORES"/>
    <s v="0002 - DIRECCION GENERAL DE PASAPORTES"/>
    <s v="0 - N/A"/>
    <s v="0.0 - N/A"/>
    <s v="0.0.00 - N/A"/>
    <s v="4.2 - Disminución de pasivos"/>
    <s v="4.2.1 - Disminución de pasivos corrientes"/>
    <s v="N"/>
    <s v="00 - N/A"/>
    <s v="20 - FONDOS CON DESTINO ESPECÍFICO"/>
    <s v="00 - NO CLASIFICADO"/>
    <s v="(blank)"/>
    <n v="0"/>
    <n v="0"/>
  </r>
  <r>
    <s v="2026"/>
    <x v="0"/>
    <x v="1"/>
    <x v="2"/>
    <x v="12"/>
    <s v="2 - Poder Ejecutivo"/>
    <s v="0204 - MINISTERIO DE RELACIONES EXTERIORES"/>
    <s v="0003 - INSTITUTO DE EDUCACION SUPERIOR"/>
    <s v="0 - N/A"/>
    <s v="0.0 - N/A"/>
    <s v="0.0.00 - N/A"/>
    <s v="4.2 - Disminución de pasivos"/>
    <s v="4.2.1 - Disminución de pasivos corrientes"/>
    <s v="N"/>
    <s v="00 - N/A"/>
    <s v="10 - FONDO GENERAL"/>
    <s v="00 - NO CLASIFICADO"/>
    <s v="(blank)"/>
    <n v="0"/>
    <n v="0"/>
  </r>
  <r>
    <s v="2026"/>
    <x v="0"/>
    <x v="1"/>
    <x v="2"/>
    <x v="12"/>
    <s v="2 - Poder Ejecutivo"/>
    <s v="0205 - MINISTERIO DE HACIENDA Y ECONOMIA"/>
    <s v="0001 - MINISTERIO DE HACIENDA Y ECONOMIA"/>
    <s v="0 - N/A"/>
    <s v="0.0 - N/A"/>
    <s v="0.0.00 - N/A"/>
    <s v="4.2 - Disminución de pasivos"/>
    <s v="4.2.1 - Disminución de pasivos corrientes"/>
    <s v="N"/>
    <s v="00 - N/A"/>
    <s v="10 - FONDO GENERAL"/>
    <s v="00 - NO CLASIFICADO"/>
    <s v="(blank)"/>
    <n v="0"/>
    <n v="0"/>
  </r>
  <r>
    <s v="2026"/>
    <x v="0"/>
    <x v="1"/>
    <x v="2"/>
    <x v="12"/>
    <s v="2 - Poder Ejecutivo"/>
    <s v="0205 - MINISTERIO DE HACIENDA Y ECONOMIA"/>
    <s v="0002 - DIRECCION NACIONAL DE CATASTRO"/>
    <s v="0 - N/A"/>
    <s v="0.0 - N/A"/>
    <s v="0.0.00 - N/A"/>
    <s v="4.2 - Disminución de pasivos"/>
    <s v="4.2.1 - Disminución de pasivos corrientes"/>
    <s v="N"/>
    <s v="00 - N/A"/>
    <s v="20 - FONDOS CON DESTINO ESPECÍFICO"/>
    <s v="01 - DISTRITO NACIONAL"/>
    <s v="(blank)"/>
    <n v="0"/>
    <n v="0"/>
  </r>
  <r>
    <s v="2026"/>
    <x v="0"/>
    <x v="1"/>
    <x v="2"/>
    <x v="12"/>
    <s v="2 - Poder Ejecutivo"/>
    <s v="0205 - MINISTERIO DE HACIENDA Y ECONOMIA"/>
    <s v="0004 - DIRECCION GENERAL DE CONTRATACIONES PUBLICAS"/>
    <s v="0 - N/A"/>
    <s v="0.0 - N/A"/>
    <s v="0.0.00 - N/A"/>
    <s v="4.2 - Disminución de pasivos"/>
    <s v="4.2.1 - Disminución de pasivos corrientes"/>
    <s v="N"/>
    <s v="00 - N/A"/>
    <s v="10 - FONDO GENERAL"/>
    <s v="00 - NO CLASIFICADO"/>
    <s v="(blank)"/>
    <n v="0"/>
    <n v="0"/>
  </r>
  <r>
    <s v="2026"/>
    <x v="0"/>
    <x v="1"/>
    <x v="2"/>
    <x v="12"/>
    <s v="2 - Poder Ejecutivo"/>
    <s v="0206 - MINISTERIO DE EDUCACIÓN"/>
    <s v="0001 - MINISTERIO DE EDUCACION"/>
    <s v="0 - N/A"/>
    <s v="0.0 - N/A"/>
    <s v="0.0.00 - N/A"/>
    <s v="4.2 - Disminución de pasivos"/>
    <s v="4.2.1 - Disminución de pasivos corrientes"/>
    <s v="N"/>
    <s v="00 - N/A"/>
    <s v="10 - FONDO GENERAL"/>
    <s v="01 - DISTRITO NACIONAL"/>
    <s v="(blank)"/>
    <n v="0"/>
    <n v="0"/>
  </r>
  <r>
    <s v="2026"/>
    <x v="0"/>
    <x v="1"/>
    <x v="2"/>
    <x v="12"/>
    <s v="2 - Poder Ejecutivo"/>
    <s v="0206 - MINISTERIO DE EDUCACIÓN"/>
    <s v="0004 - INSTITUTO NACIONAL DE EDUCACIÓN FISICA"/>
    <s v="0 - N/A"/>
    <s v="0.0 - N/A"/>
    <s v="0.0.00 - N/A"/>
    <s v="4.2 - Disminución de pasivos"/>
    <s v="4.2.1 - Disminución de pasivos corrientes"/>
    <s v="N"/>
    <s v="00 - N/A"/>
    <s v="10 - FONDO GENERAL"/>
    <s v="01 - DISTRITO NACIONAL"/>
    <s v="(blank)"/>
    <n v="0"/>
    <n v="0"/>
  </r>
  <r>
    <s v="2026"/>
    <x v="0"/>
    <x v="1"/>
    <x v="2"/>
    <x v="12"/>
    <s v="2 - Poder Ejecutivo"/>
    <s v="0206 - MINISTERIO DE EDUCACIÓN"/>
    <s v="0005 - INSTITUTO NACIONAL DE BIENESTAR MAGISTERIAL"/>
    <s v="0 - N/A"/>
    <s v="0.0 - N/A"/>
    <s v="0.0.00 - N/A"/>
    <s v="4.2 - Disminución de pasivos"/>
    <s v="4.2.1 - Disminución de pasivos corrientes"/>
    <s v="N"/>
    <s v="00 - N/A"/>
    <s v="20 - FONDOS CON DESTINO ESPECÍFICO"/>
    <s v="01 - DISTRITO NACIONAL"/>
    <s v="(blank)"/>
    <n v="0"/>
    <n v="0"/>
  </r>
  <r>
    <s v="2026"/>
    <x v="0"/>
    <x v="1"/>
    <x v="2"/>
    <x v="12"/>
    <s v="2 - Poder Ejecutivo"/>
    <s v="0206 - MINISTERIO DE EDUCACIÓN"/>
    <s v="0006 - INSTITUTO DOM. DE EVALUACIÓN E INVESTIGACIÓN DE LA CALIDAD EDUCATIVA"/>
    <s v="0 - N/A"/>
    <s v="0.0 - N/A"/>
    <s v="0.0.00 - N/A"/>
    <s v="4.2 - Disminución de pasivos"/>
    <s v="4.2.1 - Disminución de pasivos corrientes"/>
    <s v="N"/>
    <s v="00 - N/A"/>
    <s v="10 - FONDO GENERAL"/>
    <s v="01 - DISTRITO NACIONAL"/>
    <s v="(blank)"/>
    <n v="0"/>
    <n v="0"/>
  </r>
  <r>
    <s v="2026"/>
    <x v="0"/>
    <x v="1"/>
    <x v="2"/>
    <x v="12"/>
    <s v="2 - Poder Ejecutivo"/>
    <s v="0206 - MINISTERIO DE EDUCACIÓN"/>
    <s v="0007 - INSTITUTO NACIONAL DE FORMACIÓN Y CAPACITACIÓN MAGISTERIAL"/>
    <s v="0 - N/A"/>
    <s v="0.0 - N/A"/>
    <s v="0.0.00 - N/A"/>
    <s v="4.2 - Disminución de pasivos"/>
    <s v="4.2.1 - Disminución de pasivos corrientes"/>
    <s v="N"/>
    <s v="00 - N/A"/>
    <s v="10 - FONDO GENERAL"/>
    <s v="01 - DISTRITO NACIONAL"/>
    <s v="(blank)"/>
    <n v="0"/>
    <n v="0"/>
  </r>
  <r>
    <s v="2026"/>
    <x v="0"/>
    <x v="1"/>
    <x v="2"/>
    <x v="12"/>
    <s v="2 - Poder Ejecutivo"/>
    <s v="0206 - MINISTERIO DE EDUCACIÓN"/>
    <s v="0011 - CENTRO DE ATENCIÓN INTEGRAL PARA LA DISCAPACIDAD (CAID)"/>
    <s v="0 - N/A"/>
    <s v="0.0 - N/A"/>
    <s v="0.0.00 - N/A"/>
    <s v="4.2 - Disminución de pasivos"/>
    <s v="4.2.1 - Disminución de pasivos corrientes"/>
    <s v="N"/>
    <s v="00 - N/A"/>
    <s v="20 - FONDOS CON DESTINO ESPECÍFICO"/>
    <s v="01 - DISTRITO NACIONAL"/>
    <s v="(blank)"/>
    <n v="0"/>
    <n v="0"/>
  </r>
  <r>
    <s v="2026"/>
    <x v="0"/>
    <x v="1"/>
    <x v="2"/>
    <x v="12"/>
    <s v="2 - Poder Ejecutivo"/>
    <s v="0206 - MINISTERIO DE EDUCACIÓN"/>
    <s v="0012 - DIRECCION DE INFRAESTRUCTURA ESCOLAR"/>
    <s v="0 - N/A"/>
    <s v="0.0 - N/A"/>
    <s v="0.0.00 - N/A"/>
    <s v="4.2 - Disminución de pasivos"/>
    <s v="4.2.1 - Disminución de pasivos corrientes"/>
    <s v="N"/>
    <s v="00 - N/A"/>
    <s v="10 - FONDO GENERAL"/>
    <s v="01 - DISTRITO NACIONAL"/>
    <s v="(blank)"/>
    <n v="0"/>
    <n v="0"/>
  </r>
  <r>
    <s v="2026"/>
    <x v="0"/>
    <x v="1"/>
    <x v="2"/>
    <x v="12"/>
    <s v="2 - Poder Ejecutivo"/>
    <s v="0206 - MINISTERIO DE EDUCACIÓN"/>
    <s v="0002 - OFICINA DE COOPERACIÓN INTERNACIONAL (OCI)"/>
    <s v="0 - N/A"/>
    <s v="0.0 - N/A"/>
    <s v="0.0.00 - N/A"/>
    <s v="4.2 - Disminución de pasivos"/>
    <s v="4.2.1 - Disminución de pasivos corrientes"/>
    <s v="N"/>
    <s v="00 - N/A"/>
    <s v="10 - FONDO GENERAL"/>
    <s v="01 - DISTRITO NACIONAL"/>
    <s v="(blank)"/>
    <n v="0"/>
    <n v="0"/>
  </r>
  <r>
    <s v="2026"/>
    <x v="0"/>
    <x v="1"/>
    <x v="2"/>
    <x v="12"/>
    <s v="2 - Poder Ejecutivo"/>
    <s v="0207 - MINISTERIO DE SALUD PÚBLICA Y ASISTENCIA SOCIAL"/>
    <s v="0001 - MINISTERIO DE SALUD PUBLICA Y ASISTENCIA SOCIAL"/>
    <s v="0 - N/A"/>
    <s v="0.0 - N/A"/>
    <s v="0.0.00 - N/A"/>
    <s v="4.2 - Disminución de pasivos"/>
    <s v="4.2.1 - Disminución de pasivos corrientes"/>
    <s v="N"/>
    <s v="00 - N/A"/>
    <s v="20 - FONDOS CON DESTINO ESPECÍFICO"/>
    <s v="01 - DISTRITO NACIONAL"/>
    <s v="(blank)"/>
    <n v="0"/>
    <n v="0"/>
  </r>
  <r>
    <s v="2026"/>
    <x v="0"/>
    <x v="1"/>
    <x v="2"/>
    <x v="12"/>
    <s v="2 - Poder Ejecutivo"/>
    <s v="0207 - MINISTERIO DE SALUD PÚBLICA Y ASISTENCIA SOCIAL"/>
    <s v="0001 - MINISTERIO DE SALUD PUBLICA Y ASISTENCIA SOCIAL"/>
    <s v="0 - N/A"/>
    <s v="0.0 - N/A"/>
    <s v="0.0.00 - N/A"/>
    <s v="4.2 - Disminución de pasivos"/>
    <s v="4.2.1 - Disminución de pasivos corrientes"/>
    <s v="N"/>
    <s v="00 - N/A"/>
    <s v="70 - DONACION EXTERNA"/>
    <s v="01 - DISTRITO NACIONAL"/>
    <s v="(blank)"/>
    <n v="0"/>
    <n v="0"/>
  </r>
  <r>
    <s v="2026"/>
    <x v="0"/>
    <x v="1"/>
    <x v="2"/>
    <x v="12"/>
    <s v="2 - Poder Ejecutivo"/>
    <s v="0207 - MINISTERIO DE SALUD PÚBLICA Y ASISTENCIA SOCIAL"/>
    <s v="0007 - CONSEJO NACIONAL PARA EL VIH SIDA"/>
    <s v="0 - N/A"/>
    <s v="0.0 - N/A"/>
    <s v="0.0.00 - N/A"/>
    <s v="4.2 - Disminución de pasivos"/>
    <s v="4.2.1 - Disminución de pasivos corrientes"/>
    <s v="N"/>
    <s v="00 - N/A"/>
    <s v="10 - FONDO GENERAL"/>
    <s v="01 - DISTRITO NACIONAL"/>
    <s v="(blank)"/>
    <n v="0"/>
    <n v="0"/>
  </r>
  <r>
    <s v="2026"/>
    <x v="0"/>
    <x v="1"/>
    <x v="2"/>
    <x v="12"/>
    <s v="2 - Poder Ejecutivo"/>
    <s v="0207 - MINISTERIO DE SALUD PÚBLICA Y ASISTENCIA SOCIAL"/>
    <s v="0017 - PROGRAMA DE MEDICAMENTOS ESENCIALES"/>
    <s v="0 - N/A"/>
    <s v="0.0 - N/A"/>
    <s v="0.0.00 - N/A"/>
    <s v="4.2 - Disminución de pasivos"/>
    <s v="4.2.1 - Disminución de pasivos corrientes"/>
    <s v="N"/>
    <s v="00 - N/A"/>
    <s v="20 - FONDOS CON DESTINO ESPECÍFICO"/>
    <s v="01 - DISTRITO NACIONAL"/>
    <s v="(blank)"/>
    <n v="0"/>
    <n v="0"/>
  </r>
  <r>
    <s v="2026"/>
    <x v="0"/>
    <x v="1"/>
    <x v="2"/>
    <x v="12"/>
    <s v="2 - Poder Ejecutivo"/>
    <s v="0208 - MINISTERIO DE DEPORTES Y RECREACIÓN"/>
    <s v="0001 - MINISTERIO DE DEPORTES Y RECREACIÓN"/>
    <s v="0 - N/A"/>
    <s v="0.0 - N/A"/>
    <s v="0.0.00 - N/A"/>
    <s v="4.2 - Disminución de pasivos"/>
    <s v="4.2.1 - Disminución de pasivos corrientes"/>
    <s v="N"/>
    <s v="00 - N/A"/>
    <s v="20 - FONDOS CON DESTINO ESPECÍFICO"/>
    <s v="01 - DISTRITO NACIONAL"/>
    <s v="(blank)"/>
    <n v="0"/>
    <n v="0"/>
  </r>
  <r>
    <s v="2026"/>
    <x v="0"/>
    <x v="1"/>
    <x v="2"/>
    <x v="12"/>
    <s v="2 - Poder Ejecutivo"/>
    <s v="0209 - MINISTERIO DE TRABAJO"/>
    <s v="0001 - MINISTERIO DE TRABAJO"/>
    <s v="0 - N/A"/>
    <s v="0.0 - N/A"/>
    <s v="0.0.00 - N/A"/>
    <s v="4.2 - Disminución de pasivos"/>
    <s v="4.2.1 - Disminución de pasivos corrientes"/>
    <s v="N"/>
    <s v="00 - N/A"/>
    <s v="10 - FONDO GENERAL"/>
    <s v="01 - DISTRITO NACIONAL"/>
    <s v="(blank)"/>
    <n v="0"/>
    <n v="0"/>
  </r>
  <r>
    <s v="2026"/>
    <x v="0"/>
    <x v="1"/>
    <x v="2"/>
    <x v="12"/>
    <s v="2 - Poder Ejecutivo"/>
    <s v="0209 - MINISTERIO DE TRABAJO"/>
    <s v="0001 - MINISTERIO DE TRABAJO"/>
    <s v="0 - N/A"/>
    <s v="0.0 - N/A"/>
    <s v="0.0.00 - N/A"/>
    <s v="4.2 - Disminución de pasivos"/>
    <s v="4.2.1 - Disminución de pasivos corrientes"/>
    <s v="N"/>
    <s v="00 - N/A"/>
    <s v="20 - FONDOS CON DESTINO ESPECÍFICO"/>
    <s v="01 - DISTRITO NACIONAL"/>
    <s v="(blank)"/>
    <n v="0"/>
    <n v="0"/>
  </r>
  <r>
    <s v="2026"/>
    <x v="0"/>
    <x v="1"/>
    <x v="2"/>
    <x v="12"/>
    <s v="2 - Poder Ejecutivo"/>
    <s v="0209 - MINISTERIO DE TRABAJO"/>
    <s v="0001 - MINISTERIO DE TRABAJO"/>
    <s v="0 - N/A"/>
    <s v="0.0 - N/A"/>
    <s v="0.0.00 - N/A"/>
    <s v="4.2 - Disminución de pasivos"/>
    <s v="4.2.1 - Disminución de pasivos corrientes"/>
    <s v="N"/>
    <s v="00 - N/A"/>
    <s v="90 - FONDOS DE TERCEROS"/>
    <s v="99 - MULTIPROVINCIAL"/>
    <s v="(blank)"/>
    <n v="0"/>
    <n v="0"/>
  </r>
  <r>
    <s v="2026"/>
    <x v="0"/>
    <x v="1"/>
    <x v="2"/>
    <x v="12"/>
    <s v="2 - Poder Ejecutivo"/>
    <s v="0210 - MINISTERIO DE AGRICULTURA"/>
    <s v="0001 - MINISTERIO DE AGRICULTURA"/>
    <s v="0 - N/A"/>
    <s v="0.0 - N/A"/>
    <s v="0.0.00 - N/A"/>
    <s v="4.2 - Disminución de pasivos"/>
    <s v="4.2.1 - Disminución de pasivos corrientes"/>
    <s v="N"/>
    <s v="00 - N/A"/>
    <s v="10 - FONDO GENERAL"/>
    <s v="00 - NO CLASIFICADO"/>
    <s v="(blank)"/>
    <n v="0"/>
    <n v="0"/>
  </r>
  <r>
    <s v="2026"/>
    <x v="0"/>
    <x v="1"/>
    <x v="2"/>
    <x v="12"/>
    <s v="2 - Poder Ejecutivo"/>
    <s v="0210 - MINISTERIO DE AGRICULTURA"/>
    <s v="0002 - DIRECCION GENERAL DE GANADERIA"/>
    <s v="0 - N/A"/>
    <s v="0.0 - N/A"/>
    <s v="0.0.00 - N/A"/>
    <s v="4.2 - Disminución de pasivos"/>
    <s v="4.2.1 - Disminución de pasivos corrientes"/>
    <s v="N"/>
    <s v="00 - N/A"/>
    <s v="10 - FONDO GENERAL"/>
    <s v="01 - DISTRITO NACIONAL"/>
    <s v="(blank)"/>
    <n v="0"/>
    <n v="0"/>
  </r>
  <r>
    <s v="2026"/>
    <x v="0"/>
    <x v="1"/>
    <x v="2"/>
    <x v="12"/>
    <s v="2 - Poder Ejecutivo"/>
    <s v="0210 - MINISTERIO DE AGRICULTURA"/>
    <s v="0007 - CONSEJO NACIONAL PARA LA REGLAMENTACIÓN Y FOMENTO DE LA INDUSTRIA LECHERA"/>
    <s v="0 - N/A"/>
    <s v="0.0 - N/A"/>
    <s v="0.0.00 - N/A"/>
    <s v="4.2 - Disminución de pasivos"/>
    <s v="4.2.1 - Disminución de pasivos corrientes"/>
    <s v="N"/>
    <s v="00 - N/A"/>
    <s v="10 - FONDO GENERAL"/>
    <s v="00 - NO CLASIFICADO"/>
    <s v="(blank)"/>
    <n v="0"/>
    <n v="0"/>
  </r>
  <r>
    <s v="2026"/>
    <x v="0"/>
    <x v="1"/>
    <x v="2"/>
    <x v="12"/>
    <s v="2 - Poder Ejecutivo"/>
    <s v="0211 - MINISTERIO DE OBRAS PÚBLICAS Y COMUNICACIONES"/>
    <s v="0001 - MINISTERIO DE OBRAS PUBLICAS Y COMUNICACIONES"/>
    <s v="0 - N/A"/>
    <s v="0.0 - N/A"/>
    <s v="0.0.00 - N/A"/>
    <s v="4.2 - Disminución de pasivos"/>
    <s v="4.2.1 - Disminución de pasivos corrientes"/>
    <s v="N"/>
    <s v="00 - N/A"/>
    <s v="10 - FONDO GENERAL"/>
    <s v="00 - NO CLASIFICADO"/>
    <s v="(blank)"/>
    <n v="0"/>
    <n v="0"/>
  </r>
  <r>
    <s v="2026"/>
    <x v="0"/>
    <x v="1"/>
    <x v="2"/>
    <x v="12"/>
    <s v="2 - Poder Ejecutivo"/>
    <s v="0211 - MINISTERIO DE OBRAS PÚBLICAS Y COMUNICACIONES"/>
    <s v="0001 - MINISTERIO DE OBRAS PUBLICAS Y COMUNICACIONES"/>
    <s v="0 - N/A"/>
    <s v="0.0 - N/A"/>
    <s v="0.0.00 - N/A"/>
    <s v="4.2 - Disminución de pasivos"/>
    <s v="4.2.1 - Disminución de pasivos corrientes"/>
    <s v="N"/>
    <s v="00 - N/A"/>
    <s v="20 - FONDOS CON DESTINO ESPECÍFICO"/>
    <s v="00 - NO CLASIFICADO"/>
    <s v="(blank)"/>
    <n v="0"/>
    <n v="0"/>
  </r>
  <r>
    <s v="2026"/>
    <x v="0"/>
    <x v="1"/>
    <x v="2"/>
    <x v="12"/>
    <s v="2 - Poder Ejecutivo"/>
    <s v="0211 - MINISTERIO DE OBRAS PÚBLICAS Y COMUNICACIONES"/>
    <s v="0001 - MINISTERIO DE OBRAS PUBLICAS Y COMUNICACIONES"/>
    <s v="0 - N/A"/>
    <s v="0.0 - N/A"/>
    <s v="0.0.00 - N/A"/>
    <s v="4.2 - Disminución de pasivos"/>
    <s v="4.2.1 - Disminución de pasivos corrientes"/>
    <s v="N"/>
    <s v="00 - N/A"/>
    <s v="50 - CRÉDITO INTERNO"/>
    <s v="00 - NO CLASIFICADO"/>
    <s v="(blank)"/>
    <n v="0"/>
    <n v="0"/>
  </r>
  <r>
    <s v="2026"/>
    <x v="0"/>
    <x v="1"/>
    <x v="2"/>
    <x v="12"/>
    <s v="2 - Poder Ejecutivo"/>
    <s v="0211 - MINISTERIO DE OBRAS PÚBLICAS Y COMUNICACIONES"/>
    <s v="0001 - MINISTERIO DE OBRAS PUBLICAS Y COMUNICACIONES"/>
    <s v="0 - N/A"/>
    <s v="0.0 - N/A"/>
    <s v="0.0.00 - N/A"/>
    <s v="4.2 - Disminución de pasivos"/>
    <s v="4.2.1 - Disminución de pasivos corrientes"/>
    <s v="N"/>
    <s v="00 - N/A"/>
    <s v="60 - CREDITO EXTERNO"/>
    <s v="00 - NO CLASIFICADO"/>
    <s v="(blank)"/>
    <n v="0"/>
    <n v="0"/>
  </r>
  <r>
    <s v="2026"/>
    <x v="0"/>
    <x v="1"/>
    <x v="2"/>
    <x v="12"/>
    <s v="2 - Poder Ejecutivo"/>
    <s v="0211 - MINISTERIO DE OBRAS PÚBLICAS Y COMUNICACIONES"/>
    <s v="0003 - OFICINA PARA EL REORDENAMIENTO DEL TRANSPORTE"/>
    <s v="0 - N/A"/>
    <s v="0.0 - N/A"/>
    <s v="0.0.00 - N/A"/>
    <s v="4.2 - Disminución de pasivos"/>
    <s v="4.2.1 - Disminución de pasivos corrientes"/>
    <s v="N"/>
    <s v="00 - N/A"/>
    <s v="10 - FONDO GENERAL"/>
    <s v="00 - NO CLASIFICADO"/>
    <s v="(blank)"/>
    <n v="0"/>
    <n v="0"/>
  </r>
  <r>
    <s v="2026"/>
    <x v="0"/>
    <x v="1"/>
    <x v="2"/>
    <x v="12"/>
    <s v="2 - Poder Ejecutivo"/>
    <s v="0211 - MINISTERIO DE OBRAS PÚBLICAS Y COMUNICACIONES"/>
    <s v="0011 - JUNTA DE AVIACIÓN CIVIL"/>
    <s v="2 - SERVICIOS ECONÓMICOS"/>
    <s v="2.6 - Transporte"/>
    <s v="2.6.04 - Transporte aéreo"/>
    <s v="4.2 - Disminución de pasivos"/>
    <s v="4.2.1 - Disminución de pasivos corrientes"/>
    <s v="N"/>
    <s v="00 - N/A"/>
    <s v="20 - FONDOS CON DESTINO ESPECÍFICO"/>
    <s v="99 - MULTIPROVINCIAL"/>
    <s v="(blank)"/>
    <n v="0"/>
    <n v="0"/>
  </r>
  <r>
    <s v="2026"/>
    <x v="0"/>
    <x v="1"/>
    <x v="2"/>
    <x v="12"/>
    <s v="2 - Poder Ejecutivo"/>
    <s v="0212 - MINISTERIO DE INDUSTRIA, COMERCIO Y MIPYMES (MICM)"/>
    <s v="0001 - MINISTERIO DE INDUSTRIA, COMERCIO y MIPYMES (MICM)"/>
    <s v="0 - N/A"/>
    <s v="0.0 - N/A"/>
    <s v="0.0.00 - N/A"/>
    <s v="4.2 - Disminución de pasivos"/>
    <s v="4.2.1 - Disminución de pasivos corrientes"/>
    <s v="N"/>
    <s v="00 - N/A"/>
    <s v="10 - FONDO GENERAL"/>
    <s v="00 - NO CLASIFICADO"/>
    <s v="(blank)"/>
    <n v="0"/>
    <n v="0"/>
  </r>
  <r>
    <s v="2026"/>
    <x v="0"/>
    <x v="1"/>
    <x v="2"/>
    <x v="12"/>
    <s v="2 - Poder Ejecutivo"/>
    <s v="0212 - MINISTERIO DE INDUSTRIA, COMERCIO Y MIPYMES (MICM)"/>
    <s v="0001 - MINISTERIO DE INDUSTRIA, COMERCIO y MIPYMES (MICM)"/>
    <s v="0 - N/A"/>
    <s v="0.0 - N/A"/>
    <s v="0.0.00 - N/A"/>
    <s v="4.2 - Disminución de pasivos"/>
    <s v="4.2.1 - Disminución de pasivos corrientes"/>
    <s v="N"/>
    <s v="00 - N/A"/>
    <s v="20 - FONDOS CON DESTINO ESPECÍFICO"/>
    <s v="00 - NO CLASIFICADO"/>
    <s v="(blank)"/>
    <n v="0"/>
    <n v="0"/>
  </r>
  <r>
    <s v="2026"/>
    <x v="0"/>
    <x v="1"/>
    <x v="2"/>
    <x v="12"/>
    <s v="2 - Poder Ejecutivo"/>
    <s v="0213 - MINISTERIO DE TURISMO"/>
    <s v="0001 - MINISTERIO DE TURISMO"/>
    <s v="0 - N/A"/>
    <s v="0.0 - N/A"/>
    <s v="0.0.00 - N/A"/>
    <s v="4.2 - Disminución de pasivos"/>
    <s v="4.2.1 - Disminución de pasivos corrientes"/>
    <s v="N"/>
    <s v="00 - N/A"/>
    <s v="10 - FONDO GENERAL"/>
    <s v="01 - DISTRITO NACIONAL"/>
    <s v="(blank)"/>
    <n v="0"/>
    <n v="0"/>
  </r>
  <r>
    <s v="2026"/>
    <x v="0"/>
    <x v="1"/>
    <x v="2"/>
    <x v="12"/>
    <s v="2 - Poder Ejecutivo"/>
    <s v="0215 - MINISTERIO DE LA MUJER"/>
    <s v="0001 - MINISTERIO DE LA MUJER"/>
    <s v="0 - N/A"/>
    <s v="0.0 - N/A"/>
    <s v="0.0.00 - N/A"/>
    <s v="4.2 - Disminución de pasivos"/>
    <s v="4.2.1 - Disminución de pasivos corrientes"/>
    <s v="N"/>
    <s v="00 - N/A"/>
    <s v="10 - FONDO GENERAL"/>
    <s v="01 - DISTRITO NACIONAL"/>
    <s v="(blank)"/>
    <n v="0"/>
    <n v="0"/>
  </r>
  <r>
    <s v="2026"/>
    <x v="0"/>
    <x v="1"/>
    <x v="2"/>
    <x v="12"/>
    <s v="2 - Poder Ejecutivo"/>
    <s v="0215 - MINISTERIO DE LA MUJER"/>
    <s v="0001 - MINISTERIO DE LA MUJER"/>
    <s v="0 - N/A"/>
    <s v="0.0 - N/A"/>
    <s v="0.0.00 - N/A"/>
    <s v="4.2 - Disminución de pasivos"/>
    <s v="4.2.1 - Disminución de pasivos corrientes"/>
    <s v="N"/>
    <s v="00 - N/A"/>
    <s v="70 - DONACION EXTERNA"/>
    <s v="01 - DISTRITO NACIONAL"/>
    <s v="(blank)"/>
    <n v="0"/>
    <n v="0"/>
  </r>
  <r>
    <s v="2026"/>
    <x v="0"/>
    <x v="1"/>
    <x v="2"/>
    <x v="12"/>
    <s v="2 - Poder Ejecutivo"/>
    <s v="0216 - MINISTERIO DE CULTURA"/>
    <s v="0001 - MINISTERIO DE CULTURA"/>
    <s v="0 - N/A"/>
    <s v="0.0 - N/A"/>
    <s v="0.0.00 - N/A"/>
    <s v="4.2 - Disminución de pasivos"/>
    <s v="4.2.1 - Disminución de pasivos corrientes"/>
    <s v="N"/>
    <s v="00 - N/A"/>
    <s v="70 - DONACION EXTERNA"/>
    <s v="01 - DISTRITO NACIONAL"/>
    <s v="(blank)"/>
    <n v="0"/>
    <n v="0"/>
  </r>
  <r>
    <s v="2026"/>
    <x v="0"/>
    <x v="1"/>
    <x v="2"/>
    <x v="12"/>
    <s v="2 - Poder Ejecutivo"/>
    <s v="0216 - MINISTERIO DE CULTURA"/>
    <s v="0006 - DIRECCIÓN GENERAL DE MUSEOS"/>
    <s v="0 - N/A"/>
    <s v="0.0 - N/A"/>
    <s v="0.0.00 - N/A"/>
    <s v="4.2 - Disminución de pasivos"/>
    <s v="4.2.1 - Disminución de pasivos corrientes"/>
    <s v="N"/>
    <s v="00 - N/A"/>
    <s v="10 - FONDO GENERAL"/>
    <s v="01 - DISTRITO NACIONAL"/>
    <s v="(blank)"/>
    <n v="0"/>
    <n v="0"/>
  </r>
  <r>
    <s v="2026"/>
    <x v="0"/>
    <x v="1"/>
    <x v="2"/>
    <x v="12"/>
    <s v="2 - Poder Ejecutivo"/>
    <s v="0218 - MINISTERIO DE MEDIO AMBIENTE Y RECURSOS NATURALES"/>
    <s v="0001 - MINISTERIO  DE MEDIO AMBIENTE Y RECURSOS NATURALES"/>
    <s v="0 - N/A"/>
    <s v="0.0 - N/A"/>
    <s v="0.0.00 - N/A"/>
    <s v="4.2 - Disminución de pasivos"/>
    <s v="4.2.1 - Disminución de pasivos corrientes"/>
    <s v="N"/>
    <s v="00 - N/A"/>
    <s v="10 - FONDO GENERAL"/>
    <s v="00 - NO CLASIFICADO"/>
    <s v="(blank)"/>
    <n v="0"/>
    <n v="0"/>
  </r>
  <r>
    <s v="2026"/>
    <x v="0"/>
    <x v="1"/>
    <x v="2"/>
    <x v="12"/>
    <s v="2 - Poder Ejecutivo"/>
    <s v="0219 - MINISTERIO DE EDUCACIÓN SUPERIOR CIENCIA Y TECNOLOGÍA"/>
    <s v="0001 - MINISTERIO DE EDUCACION SUPERIOR, CIENCIA Y TECNOLOGIA"/>
    <s v="0 - N/A"/>
    <s v="0.0 - N/A"/>
    <s v="0.0.00 - N/A"/>
    <s v="4.2 - Disminución de pasivos"/>
    <s v="4.2.1 - Disminución de pasivos corrientes"/>
    <s v="N"/>
    <s v="00 - N/A"/>
    <s v="20 - FONDOS CON DESTINO ESPECÍFICO"/>
    <s v="01 - DISTRITO NACIONAL"/>
    <s v="(blank)"/>
    <n v="0"/>
    <n v="0"/>
  </r>
  <r>
    <s v="2026"/>
    <x v="0"/>
    <x v="1"/>
    <x v="2"/>
    <x v="12"/>
    <s v="2 - Poder Ejecutivo"/>
    <s v="0219 - MINISTERIO DE EDUCACIÓN SUPERIOR CIENCIA Y TECNOLOGÍA"/>
    <s v="0002 - INSTITUTO TECNOLÓGICO DE LAS AMÉRICAS"/>
    <s v="0 - N/A"/>
    <s v="0.0 - N/A"/>
    <s v="0.0.00 - N/A"/>
    <s v="4.2 - Disminución de pasivos"/>
    <s v="4.2.1 - Disminución de pasivos corrientes"/>
    <s v="N"/>
    <s v="00 - N/A"/>
    <s v="20 - FONDOS CON DESTINO ESPECÍFICO"/>
    <s v="01 - DISTRITO NACIONAL"/>
    <s v="(blank)"/>
    <n v="0"/>
    <n v="0"/>
  </r>
  <r>
    <s v="2026"/>
    <x v="0"/>
    <x v="1"/>
    <x v="2"/>
    <x v="12"/>
    <s v="2 - Poder Ejecutivo"/>
    <s v="0219 - MINISTERIO DE EDUCACIÓN SUPERIOR CIENCIA Y TECNOLOGÍA"/>
    <s v="0003 - INSTITUTO TECNICO SUPERIOR COMUNITARIO"/>
    <s v="0 - N/A"/>
    <s v="0.0 - N/A"/>
    <s v="0.0.00 - N/A"/>
    <s v="4.2 - Disminución de pasivos"/>
    <s v="4.2.1 - Disminución de pasivos corrientes"/>
    <s v="N"/>
    <s v="00 - N/A"/>
    <s v="20 - FONDOS CON DESTINO ESPECÍFICO"/>
    <s v="01 - DISTRITO NACIONAL"/>
    <s v="(blank)"/>
    <n v="0"/>
    <n v="0"/>
  </r>
  <r>
    <s v="2026"/>
    <x v="0"/>
    <x v="1"/>
    <x v="2"/>
    <x v="12"/>
    <s v="2 - Poder Ejecutivo"/>
    <s v="0221 - MINISTERIO DE ADMINISTRACIÓN PÚBLICA"/>
    <s v="0003 - OFICINA GUBERNAMENTAL DE TECNOLOGIA DE LA INFORMACION Y LA COMUNICACION (OGTIC)"/>
    <s v="0 - N/A"/>
    <s v="0.0 - N/A"/>
    <s v="0.0.00 - N/A"/>
    <s v="4.2 - Disminución de pasivos"/>
    <s v="4.2.1 - Disminución de pasivos corrientes"/>
    <s v="N"/>
    <s v="00 - N/A"/>
    <s v="10 - FONDO GENERAL"/>
    <s v="00 - NO CLASIFICADO"/>
    <s v="(blank)"/>
    <n v="0"/>
    <n v="0"/>
  </r>
  <r>
    <s v="2026"/>
    <x v="0"/>
    <x v="1"/>
    <x v="2"/>
    <x v="12"/>
    <s v="2 - Poder Ejecutivo"/>
    <s v="0222 - MINISTERIO DE ENERGIA Y MINAS"/>
    <s v="0001 - MINISTERIO DE ENERGIA Y MINAS"/>
    <s v="0 - N/A"/>
    <s v="0.0 - N/A"/>
    <s v="0.0.00 - N/A"/>
    <s v="4.2 - Disminución de pasivos"/>
    <s v="4.2.1 - Disminución de pasivos corrientes"/>
    <s v="N"/>
    <s v="00 - N/A"/>
    <s v="10 - FONDO GENERAL"/>
    <s v="00 - NO CLASIFICADO"/>
    <s v="(blank)"/>
    <n v="0"/>
    <n v="0"/>
  </r>
  <r>
    <s v="2026"/>
    <x v="0"/>
    <x v="1"/>
    <x v="2"/>
    <x v="12"/>
    <s v="2 - Poder Ejecutivo"/>
    <s v="0222 - MINISTERIO DE ENERGIA Y MINAS"/>
    <s v="0001 - MINISTERIO DE ENERGIA Y MINAS"/>
    <s v="0 - N/A"/>
    <s v="0.0 - N/A"/>
    <s v="0.0.00 - N/A"/>
    <s v="4.2 - Disminución de pasivos"/>
    <s v="4.2.1 - Disminución de pasivos corrientes"/>
    <s v="N"/>
    <s v="00 - N/A"/>
    <s v="20 - FONDOS CON DESTINO ESPECÍFICO"/>
    <s v="00 - NO CLASIFICADO"/>
    <s v="(blank)"/>
    <n v="0"/>
    <n v="0"/>
  </r>
  <r>
    <s v="2026"/>
    <x v="0"/>
    <x v="1"/>
    <x v="2"/>
    <x v="12"/>
    <s v="2 - Poder Ejecutivo"/>
    <s v="0223 - MINISTERIO DE LA VIVIENDA, HABITAT Y EDIFICACIONES (MIVHED)"/>
    <s v="0001 - MINISTERIO DE LA VIVIENDA, HABITAT Y EDIFICACIONES (MIVHED)"/>
    <s v="0 - N/A"/>
    <s v="0.0 - N/A"/>
    <s v="0.0.00 - N/A"/>
    <s v="4.2 - Disminución de pasivos"/>
    <s v="4.2.1 - Disminución de pasivos corrientes"/>
    <s v="N"/>
    <s v="00 - N/A"/>
    <s v="20 - FONDOS CON DESTINO ESPECÍFICO"/>
    <s v="00 - NO CLASIFICADO"/>
    <s v="(blank)"/>
    <n v="0"/>
    <n v="0"/>
  </r>
  <r>
    <s v="2026"/>
    <x v="0"/>
    <x v="1"/>
    <x v="2"/>
    <x v="12"/>
    <s v="2 - Poder Ejecutivo"/>
    <s v="0223 - MINISTERIO DE LA VIVIENDA, HABITAT Y EDIFICACIONES (MIVHED)"/>
    <s v="0001 - MINISTERIO DE LA VIVIENDA, HABITAT Y EDIFICACIONES (MIVHED)"/>
    <s v="0 - N/A"/>
    <s v="0.0 - N/A"/>
    <s v="0.0.00 - N/A"/>
    <s v="4.2 - Disminución de pasivos"/>
    <s v="4.2.1 - Disminución de pasivos corrientes"/>
    <s v="N"/>
    <s v="00 - N/A"/>
    <s v="50 - CRÉDITO INTERNO"/>
    <s v="00 - NO CLASIFICADO"/>
    <s v="(blank)"/>
    <n v="0"/>
    <n v="0"/>
  </r>
  <r>
    <s v="2026"/>
    <x v="0"/>
    <x v="1"/>
    <x v="2"/>
    <x v="12"/>
    <s v="2 - Poder Ejecutivo"/>
    <s v="0223 - MINISTERIO DE LA VIVIENDA, HABITAT Y EDIFICACIONES (MIVHED)"/>
    <s v="0001 - MINISTERIO DE LA VIVIENDA, HABITAT Y EDIFICACIONES (MIVHED)"/>
    <s v="0 - N/A"/>
    <s v="0.0 - N/A"/>
    <s v="0.0.00 - N/A"/>
    <s v="4.2 - Disminución de pasivos"/>
    <s v="4.2.1 - Disminución de pasivos corrientes"/>
    <s v="N"/>
    <s v="00 - N/A"/>
    <s v="60 - CREDITO EXTERNO"/>
    <s v="00 - NO CLASIFICADO"/>
    <s v="(blank)"/>
    <n v="0"/>
    <n v="0"/>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10 - FONDO GENERAL"/>
    <s v="00 - NO CLASIFICADO"/>
    <s v="(blank)"/>
    <n v="18366143083"/>
    <n v="2030087552.0200002"/>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50 - CRÉDITO INTERNO"/>
    <s v="00 - NO CLASIFICADO"/>
    <s v="(blank)"/>
    <n v="8786613607"/>
    <n v="0"/>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60 - CREDITO EXTERNO"/>
    <s v="00 - NO CLASIFICADO"/>
    <s v="(blank)"/>
    <n v="68922083417"/>
    <n v="24445218989.200001"/>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00 - NO CLASIFICADO"/>
    <s v="(blank)"/>
    <n v="8696208231"/>
    <n v="1983998746.2099998"/>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20 - FONDOS CON DESTINO ESPECÍFICO"/>
    <s v="01 - DISTRITO NACIONAL"/>
    <s v="(blank)"/>
    <n v="0"/>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50 - CRÉDITO INTERNO"/>
    <s v="00 - NO CLASIFICADO"/>
    <s v="(blank)"/>
    <n v="2000000000"/>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00 - NO CLASIFICADO"/>
    <s v="(blank)"/>
    <n v="9303791769"/>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70 - DONACION EXTERNA"/>
    <s v="01 - DISTRITO NACIONAL"/>
    <s v="(blank)"/>
    <n v="0"/>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99 - MULTIPROVINCIAL"/>
    <s v="(blank)"/>
    <n v="0"/>
    <n v="0"/>
  </r>
  <r>
    <s v="2026"/>
    <x v="0"/>
    <x v="1"/>
    <x v="2"/>
    <x v="13"/>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00 - NO CLASIFICADO"/>
    <s v="(blank)"/>
    <n v="5117721882"/>
    <n v="143911177.19999999"/>
  </r>
  <r>
    <s v="2026"/>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99 - MULTIPROVINCIAL"/>
    <s v="(blank)"/>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4AC24AE-0BC9-415F-882E-C3978122D09B}" name="PivotTable2" cacheId="3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1:C33" firstHeaderRow="0" firstDataRow="1" firstDataCol="1"/>
  <pivotFields count="20">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items count="16">
        <item x="0"/>
        <item x="1"/>
        <item x="3"/>
        <item x="4"/>
        <item x="5"/>
        <item x="6"/>
        <item x="7"/>
        <item x="8"/>
        <item x="9"/>
        <item x="2"/>
        <item x="10"/>
        <item x="11"/>
        <item x="12"/>
        <item x="13"/>
        <item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43" showAll="0"/>
    <pivotField dataField="1" numFmtId="43" showAll="0"/>
  </pivotFields>
  <rowFields count="4">
    <field x="1"/>
    <field x="2"/>
    <field x="3"/>
    <field x="4"/>
  </rowFields>
  <rowItems count="22">
    <i>
      <x/>
    </i>
    <i r="1">
      <x/>
    </i>
    <i r="2">
      <x/>
    </i>
    <i r="3">
      <x/>
    </i>
    <i r="3">
      <x v="1"/>
    </i>
    <i r="3">
      <x v="2"/>
    </i>
    <i r="3">
      <x v="3"/>
    </i>
    <i r="3">
      <x v="4"/>
    </i>
    <i r="3">
      <x v="9"/>
    </i>
    <i r="2">
      <x v="1"/>
    </i>
    <i r="3">
      <x v="5"/>
    </i>
    <i r="3">
      <x v="6"/>
    </i>
    <i r="3">
      <x v="7"/>
    </i>
    <i r="3">
      <x v="8"/>
    </i>
    <i r="3">
      <x v="10"/>
    </i>
    <i r="3">
      <x v="11"/>
    </i>
    <i r="1">
      <x v="1"/>
    </i>
    <i r="2">
      <x v="2"/>
    </i>
    <i r="3">
      <x v="12"/>
    </i>
    <i r="3">
      <x v="13"/>
    </i>
    <i r="3">
      <x v="14"/>
    </i>
    <i t="grand">
      <x/>
    </i>
  </rowItems>
  <colFields count="1">
    <field x="-2"/>
  </colFields>
  <colItems count="2">
    <i>
      <x/>
    </i>
    <i i="1">
      <x v="1"/>
    </i>
  </colItems>
  <dataFields count="2">
    <dataField name="Sum of Suma de INICIAL" fld="18" baseField="0" baseItem="0" numFmtId="43"/>
    <dataField name="Sum of Suma de DEVENGADO" fld="19" baseField="0" baseItem="0" numFmtId="43"/>
  </dataFields>
  <formats count="4">
    <format dxfId="3">
      <pivotArea outline="0" collapsedLevelsAreSubtotals="1" fieldPosition="0"/>
    </format>
    <format dxfId="2">
      <pivotArea type="all" dataOnly="0" outline="0" fieldPosition="0"/>
    </format>
    <format dxfId="1">
      <pivotArea outline="0" collapsedLevelsAreSubtotals="1" fieldPosition="0"/>
    </format>
    <format dxfId="0">
      <pivotArea dataOnly="0" labelOnly="1" grandRow="1" outline="0"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2D24C-2ABD-414D-A44E-619409F584A1}">
  <dimension ref="A1:F118"/>
  <sheetViews>
    <sheetView showGridLines="0" workbookViewId="0">
      <selection activeCell="G22" sqref="G22"/>
    </sheetView>
  </sheetViews>
  <sheetFormatPr baseColWidth="10" defaultColWidth="11.5703125" defaultRowHeight="15"/>
  <cols>
    <col min="1" max="1" width="60.42578125" style="11" bestFit="1" customWidth="1"/>
    <col min="2" max="2" width="27" style="11" bestFit="1" customWidth="1"/>
    <col min="3" max="3" width="33.42578125" style="11" bestFit="1" customWidth="1"/>
    <col min="4" max="4" width="33.85546875" style="11" bestFit="1" customWidth="1"/>
    <col min="5" max="5" width="9" style="11" customWidth="1"/>
    <col min="6" max="6" width="8" style="11" bestFit="1" customWidth="1"/>
    <col min="7" max="8" width="11.28515625" style="11" bestFit="1" customWidth="1"/>
    <col min="9" max="9" width="6.28515625" style="11" bestFit="1" customWidth="1"/>
    <col min="10" max="10" width="7" style="11" bestFit="1" customWidth="1"/>
    <col min="11" max="12" width="8" style="11" bestFit="1" customWidth="1"/>
    <col min="13" max="14" width="5" style="11" bestFit="1" customWidth="1"/>
    <col min="15" max="15" width="8" style="11" bestFit="1" customWidth="1"/>
    <col min="16" max="17" width="9" style="11" bestFit="1" customWidth="1"/>
    <col min="18" max="18" width="6" style="11" bestFit="1" customWidth="1"/>
    <col min="19" max="19" width="9" style="11" bestFit="1" customWidth="1"/>
    <col min="20" max="20" width="8" style="11" bestFit="1" customWidth="1"/>
    <col min="21" max="21" width="9" style="11" bestFit="1" customWidth="1"/>
    <col min="22" max="25" width="6" style="11" bestFit="1" customWidth="1"/>
    <col min="26" max="26" width="9" style="11" bestFit="1" customWidth="1"/>
    <col min="27" max="29" width="6" style="11" bestFit="1" customWidth="1"/>
    <col min="30" max="30" width="8" style="11" bestFit="1" customWidth="1"/>
    <col min="31" max="32" width="6" style="11" bestFit="1" customWidth="1"/>
    <col min="33" max="34" width="9" style="11" bestFit="1" customWidth="1"/>
    <col min="35" max="35" width="6" style="11" bestFit="1" customWidth="1"/>
    <col min="36" max="37" width="9" style="11" bestFit="1" customWidth="1"/>
    <col min="38" max="39" width="6" style="11" bestFit="1" customWidth="1"/>
    <col min="40" max="40" width="9" style="11" bestFit="1" customWidth="1"/>
    <col min="41" max="41" width="8" style="11" bestFit="1" customWidth="1"/>
    <col min="42" max="42" width="6" style="11" bestFit="1" customWidth="1"/>
    <col min="43" max="44" width="9" style="11" bestFit="1" customWidth="1"/>
    <col min="45" max="45" width="6" style="11" bestFit="1" customWidth="1"/>
    <col min="46" max="46" width="9" style="11" bestFit="1" customWidth="1"/>
    <col min="47" max="48" width="6" style="11" bestFit="1" customWidth="1"/>
    <col min="49" max="49" width="9" style="11" bestFit="1" customWidth="1"/>
    <col min="50" max="50" width="6" style="11" bestFit="1" customWidth="1"/>
    <col min="51" max="52" width="9" style="11" bestFit="1" customWidth="1"/>
    <col min="53" max="53" width="6" style="11" bestFit="1" customWidth="1"/>
    <col min="54" max="59" width="9" style="11" bestFit="1" customWidth="1"/>
    <col min="60" max="60" width="8" style="11" bestFit="1" customWidth="1"/>
    <col min="61" max="62" width="6" style="11" bestFit="1" customWidth="1"/>
    <col min="63" max="64" width="9" style="11" bestFit="1" customWidth="1"/>
    <col min="65" max="65" width="8" style="11" bestFit="1" customWidth="1"/>
    <col min="66" max="73" width="6" style="11" bestFit="1" customWidth="1"/>
    <col min="74" max="74" width="9" style="11" bestFit="1" customWidth="1"/>
    <col min="75" max="75" width="8" style="11" bestFit="1" customWidth="1"/>
    <col min="76" max="76" width="6" style="11" bestFit="1" customWidth="1"/>
    <col min="77" max="77" width="9" style="11" bestFit="1" customWidth="1"/>
    <col min="78" max="78" width="6" style="11" bestFit="1" customWidth="1"/>
    <col min="79" max="80" width="9" style="11" bestFit="1" customWidth="1"/>
    <col min="81" max="81" width="6" style="11" bestFit="1" customWidth="1"/>
    <col min="82" max="82" width="8" style="11" bestFit="1" customWidth="1"/>
    <col min="83" max="84" width="6" style="11" bestFit="1" customWidth="1"/>
    <col min="85" max="90" width="9" style="11" bestFit="1" customWidth="1"/>
    <col min="91" max="91" width="8" style="11" bestFit="1" customWidth="1"/>
    <col min="92" max="92" width="9" style="11" bestFit="1" customWidth="1"/>
    <col min="93" max="93" width="6" style="11" bestFit="1" customWidth="1"/>
    <col min="94" max="95" width="9" style="11" bestFit="1" customWidth="1"/>
    <col min="96" max="96" width="6" style="11" bestFit="1" customWidth="1"/>
    <col min="97" max="97" width="9" style="11" bestFit="1" customWidth="1"/>
    <col min="98" max="98" width="8" style="11" bestFit="1" customWidth="1"/>
    <col min="99" max="101" width="9" style="11" bestFit="1" customWidth="1"/>
    <col min="102" max="102" width="8" style="11" bestFit="1" customWidth="1"/>
    <col min="103" max="103" width="9" style="11" bestFit="1" customWidth="1"/>
    <col min="104" max="104" width="6" style="11" bestFit="1" customWidth="1"/>
    <col min="105" max="105" width="9" style="11" bestFit="1" customWidth="1"/>
    <col min="106" max="106" width="8" style="11" bestFit="1" customWidth="1"/>
    <col min="107" max="107" width="9" style="11" bestFit="1" customWidth="1"/>
    <col min="108" max="109" width="7" style="11" bestFit="1" customWidth="1"/>
    <col min="110" max="110" width="10" style="11" bestFit="1" customWidth="1"/>
    <col min="111" max="111" width="7" style="11" bestFit="1" customWidth="1"/>
    <col min="112" max="112" width="10" style="11" bestFit="1" customWidth="1"/>
    <col min="113" max="113" width="7" style="11" bestFit="1" customWidth="1"/>
    <col min="114" max="116" width="10" style="11" bestFit="1" customWidth="1"/>
    <col min="117" max="117" width="7" style="11" bestFit="1" customWidth="1"/>
    <col min="118" max="121" width="10" style="11" bestFit="1" customWidth="1"/>
    <col min="122" max="122" width="7" style="11" bestFit="1" customWidth="1"/>
    <col min="123" max="123" width="10" style="11" bestFit="1" customWidth="1"/>
    <col min="124" max="125" width="7" style="11" bestFit="1" customWidth="1"/>
    <col min="126" max="126" width="9" style="11" bestFit="1" customWidth="1"/>
    <col min="127" max="129" width="10" style="11" bestFit="1" customWidth="1"/>
    <col min="130" max="131" width="7" style="11" bestFit="1" customWidth="1"/>
    <col min="132" max="132" width="10" style="11" bestFit="1" customWidth="1"/>
    <col min="133" max="133" width="7" style="11" bestFit="1" customWidth="1"/>
    <col min="134" max="135" width="10" style="11" bestFit="1" customWidth="1"/>
    <col min="136" max="138" width="7" style="11" bestFit="1" customWidth="1"/>
    <col min="139" max="143" width="10" style="11" bestFit="1" customWidth="1"/>
    <col min="144" max="144" width="7" style="11" bestFit="1" customWidth="1"/>
    <col min="145" max="145" width="10" style="11" bestFit="1" customWidth="1"/>
    <col min="146" max="146" width="7" style="11" bestFit="1" customWidth="1"/>
    <col min="147" max="147" width="9" style="11" bestFit="1" customWidth="1"/>
    <col min="148" max="149" width="7" style="11" bestFit="1" customWidth="1"/>
    <col min="150" max="152" width="10" style="11" bestFit="1" customWidth="1"/>
    <col min="153" max="154" width="7" style="11" bestFit="1" customWidth="1"/>
    <col min="155" max="155" width="10" style="11" bestFit="1" customWidth="1"/>
    <col min="156" max="156" width="7" style="11" bestFit="1" customWidth="1"/>
    <col min="157" max="159" width="10" style="11" bestFit="1" customWidth="1"/>
    <col min="160" max="160" width="7" style="11" bestFit="1" customWidth="1"/>
    <col min="161" max="161" width="10" style="11" bestFit="1" customWidth="1"/>
    <col min="162" max="162" width="7" style="11" bestFit="1" customWidth="1"/>
    <col min="163" max="163" width="9" style="11" bestFit="1" customWidth="1"/>
    <col min="164" max="165" width="10" style="11" bestFit="1" customWidth="1"/>
    <col min="166" max="166" width="7" style="11" bestFit="1" customWidth="1"/>
    <col min="167" max="167" width="9" style="11" bestFit="1" customWidth="1"/>
    <col min="168" max="168" width="7" style="11" bestFit="1" customWidth="1"/>
    <col min="169" max="169" width="10" style="11" bestFit="1" customWidth="1"/>
    <col min="170" max="170" width="9" style="11" bestFit="1" customWidth="1"/>
    <col min="171" max="172" width="10" style="11" bestFit="1" customWidth="1"/>
    <col min="173" max="174" width="7" style="11" bestFit="1" customWidth="1"/>
    <col min="175" max="175" width="9" style="11" bestFit="1" customWidth="1"/>
    <col min="176" max="176" width="10" style="11" bestFit="1" customWidth="1"/>
    <col min="177" max="179" width="7" style="11" bestFit="1" customWidth="1"/>
    <col min="180" max="180" width="10" style="11" bestFit="1" customWidth="1"/>
    <col min="181" max="183" width="7" style="11" bestFit="1" customWidth="1"/>
    <col min="184" max="184" width="10" style="11" bestFit="1" customWidth="1"/>
    <col min="185" max="186" width="7" style="11" bestFit="1" customWidth="1"/>
    <col min="187" max="187" width="9" style="11" bestFit="1" customWidth="1"/>
    <col min="188" max="188" width="7" style="11" bestFit="1" customWidth="1"/>
    <col min="189" max="189" width="10" style="11" bestFit="1" customWidth="1"/>
    <col min="190" max="190" width="7" style="11" bestFit="1" customWidth="1"/>
    <col min="191" max="191" width="9" style="11" bestFit="1" customWidth="1"/>
    <col min="192" max="192" width="10" style="11" bestFit="1" customWidth="1"/>
    <col min="193" max="193" width="7" style="11" bestFit="1" customWidth="1"/>
    <col min="194" max="194" width="10" style="11" bestFit="1" customWidth="1"/>
    <col min="195" max="195" width="7" style="11" bestFit="1" customWidth="1"/>
    <col min="196" max="196" width="10" style="11" bestFit="1" customWidth="1"/>
    <col min="197" max="200" width="7" style="11" bestFit="1" customWidth="1"/>
    <col min="201" max="201" width="10" style="11" bestFit="1" customWidth="1"/>
    <col min="202" max="209" width="7" style="11" bestFit="1" customWidth="1"/>
    <col min="210" max="210" width="10" style="11" bestFit="1" customWidth="1"/>
    <col min="211" max="211" width="7" style="11" bestFit="1" customWidth="1"/>
    <col min="212" max="212" width="10" style="11" bestFit="1" customWidth="1"/>
    <col min="213" max="214" width="9" style="11" bestFit="1" customWidth="1"/>
    <col min="215" max="215" width="7" style="11" bestFit="1" customWidth="1"/>
    <col min="216" max="216" width="9" style="11" bestFit="1" customWidth="1"/>
    <col min="217" max="217" width="10" style="11" bestFit="1" customWidth="1"/>
    <col min="218" max="218" width="7" style="11" bestFit="1" customWidth="1"/>
    <col min="219" max="223" width="10" style="11" bestFit="1" customWidth="1"/>
    <col min="224" max="226" width="7" style="11" bestFit="1" customWidth="1"/>
    <col min="227" max="227" width="9" style="11" bestFit="1" customWidth="1"/>
    <col min="228" max="231" width="7" style="11" bestFit="1" customWidth="1"/>
    <col min="232" max="232" width="10" style="11" bestFit="1" customWidth="1"/>
    <col min="233" max="233" width="9" style="11" bestFit="1" customWidth="1"/>
    <col min="234" max="234" width="7" style="11" bestFit="1" customWidth="1"/>
    <col min="235" max="235" width="10" style="11" bestFit="1" customWidth="1"/>
    <col min="236" max="236" width="7" style="11" bestFit="1" customWidth="1"/>
    <col min="237" max="237" width="9" style="11" bestFit="1" customWidth="1"/>
    <col min="238" max="238" width="7" style="11" bestFit="1" customWidth="1"/>
    <col min="239" max="240" width="10" style="11" bestFit="1" customWidth="1"/>
    <col min="241" max="241" width="9" style="11" bestFit="1" customWidth="1"/>
    <col min="242" max="242" width="7" style="11" bestFit="1" customWidth="1"/>
    <col min="243" max="243" width="10" style="11" bestFit="1" customWidth="1"/>
    <col min="244" max="244" width="7" style="11" bestFit="1" customWidth="1"/>
    <col min="245" max="245" width="10" style="11" bestFit="1" customWidth="1"/>
    <col min="246" max="247" width="7" style="11" bestFit="1" customWidth="1"/>
    <col min="248" max="252" width="10" style="11" bestFit="1" customWidth="1"/>
    <col min="253" max="253" width="7" style="11" bestFit="1" customWidth="1"/>
    <col min="254" max="254" width="10" style="11" bestFit="1" customWidth="1"/>
    <col min="255" max="256" width="9" style="11" bestFit="1" customWidth="1"/>
    <col min="257" max="258" width="10" style="11" bestFit="1" customWidth="1"/>
    <col min="259" max="262" width="7" style="11" bestFit="1" customWidth="1"/>
    <col min="263" max="264" width="10" style="11" bestFit="1" customWidth="1"/>
    <col min="265" max="269" width="7" style="11" bestFit="1" customWidth="1"/>
    <col min="270" max="270" width="10" style="11" bestFit="1" customWidth="1"/>
    <col min="271" max="273" width="7" style="11" bestFit="1" customWidth="1"/>
    <col min="274" max="274" width="10" style="11" bestFit="1" customWidth="1"/>
    <col min="275" max="276" width="7" style="11" bestFit="1" customWidth="1"/>
    <col min="277" max="277" width="10" style="11" bestFit="1" customWidth="1"/>
    <col min="278" max="278" width="7" style="11" bestFit="1" customWidth="1"/>
    <col min="279" max="283" width="10" style="11" bestFit="1" customWidth="1"/>
    <col min="284" max="288" width="7" style="11" bestFit="1" customWidth="1"/>
    <col min="289" max="289" width="9" style="11" bestFit="1" customWidth="1"/>
    <col min="290" max="291" width="10" style="11" bestFit="1" customWidth="1"/>
    <col min="292" max="292" width="7" style="11" bestFit="1" customWidth="1"/>
    <col min="293" max="294" width="10" style="11" bestFit="1" customWidth="1"/>
    <col min="295" max="295" width="7" style="11" bestFit="1" customWidth="1"/>
    <col min="296" max="296" width="10" style="11" bestFit="1" customWidth="1"/>
    <col min="297" max="297" width="7" style="11" bestFit="1" customWidth="1"/>
    <col min="298" max="298" width="10" style="11" bestFit="1" customWidth="1"/>
    <col min="299" max="300" width="7" style="11" bestFit="1" customWidth="1"/>
    <col min="301" max="302" width="10" style="11" bestFit="1" customWidth="1"/>
    <col min="303" max="303" width="9" style="11" bestFit="1" customWidth="1"/>
    <col min="304" max="305" width="10" style="11" bestFit="1" customWidth="1"/>
    <col min="306" max="307" width="7" style="11" bestFit="1" customWidth="1"/>
    <col min="308" max="309" width="10" style="11" bestFit="1" customWidth="1"/>
    <col min="310" max="310" width="7" style="11" bestFit="1" customWidth="1"/>
    <col min="311" max="312" width="10" style="11" bestFit="1" customWidth="1"/>
    <col min="313" max="314" width="7" style="11" bestFit="1" customWidth="1"/>
    <col min="315" max="316" width="10" style="11" bestFit="1" customWidth="1"/>
    <col min="317" max="318" width="7" style="11" bestFit="1" customWidth="1"/>
    <col min="319" max="319" width="10" style="11" bestFit="1" customWidth="1"/>
    <col min="320" max="321" width="7" style="11" bestFit="1" customWidth="1"/>
    <col min="322" max="324" width="10" style="11" bestFit="1" customWidth="1"/>
    <col min="325" max="325" width="7" style="11" bestFit="1" customWidth="1"/>
    <col min="326" max="326" width="9" style="11" bestFit="1" customWidth="1"/>
    <col min="327" max="327" width="10" style="11" bestFit="1" customWidth="1"/>
    <col min="328" max="328" width="9" style="11" bestFit="1" customWidth="1"/>
    <col min="329" max="329" width="7" style="11" bestFit="1" customWidth="1"/>
    <col min="330" max="330" width="10" style="11" bestFit="1" customWidth="1"/>
    <col min="331" max="333" width="7" style="11" bestFit="1" customWidth="1"/>
    <col min="334" max="334" width="10" style="11" bestFit="1" customWidth="1"/>
    <col min="335" max="335" width="7" style="11" bestFit="1" customWidth="1"/>
    <col min="336" max="336" width="9" style="11" bestFit="1" customWidth="1"/>
    <col min="337" max="338" width="7" style="11" bestFit="1" customWidth="1"/>
    <col min="339" max="340" width="10" style="11" bestFit="1" customWidth="1"/>
    <col min="341" max="342" width="7" style="11" bestFit="1" customWidth="1"/>
    <col min="343" max="343" width="10" style="11" bestFit="1" customWidth="1"/>
    <col min="344" max="344" width="7" style="11" bestFit="1" customWidth="1"/>
    <col min="345" max="348" width="10" style="11" bestFit="1" customWidth="1"/>
    <col min="349" max="349" width="9" style="11" bestFit="1" customWidth="1"/>
    <col min="350" max="350" width="7" style="11" bestFit="1" customWidth="1"/>
    <col min="351" max="351" width="10" style="11" bestFit="1" customWidth="1"/>
    <col min="352" max="352" width="9" style="11" bestFit="1" customWidth="1"/>
    <col min="353" max="354" width="10" style="11" bestFit="1" customWidth="1"/>
    <col min="355" max="357" width="7" style="11" bestFit="1" customWidth="1"/>
    <col min="358" max="360" width="10" style="11" bestFit="1" customWidth="1"/>
    <col min="361" max="361" width="7" style="11" bestFit="1" customWidth="1"/>
    <col min="362" max="363" width="10" style="11" bestFit="1" customWidth="1"/>
    <col min="364" max="365" width="9" style="11" bestFit="1" customWidth="1"/>
    <col min="366" max="366" width="10" style="11" bestFit="1" customWidth="1"/>
    <col min="367" max="367" width="7" style="11" bestFit="1" customWidth="1"/>
    <col min="368" max="371" width="10" style="11" bestFit="1" customWidth="1"/>
    <col min="372" max="372" width="7" style="11" bestFit="1" customWidth="1"/>
    <col min="373" max="375" width="10" style="11" bestFit="1" customWidth="1"/>
    <col min="376" max="376" width="7" style="11" bestFit="1" customWidth="1"/>
    <col min="377" max="377" width="9" style="11" bestFit="1" customWidth="1"/>
    <col min="378" max="378" width="10" style="11" bestFit="1" customWidth="1"/>
    <col min="379" max="379" width="7" style="11" bestFit="1" customWidth="1"/>
    <col min="380" max="383" width="10" style="11" bestFit="1" customWidth="1"/>
    <col min="384" max="384" width="7" style="11" bestFit="1" customWidth="1"/>
    <col min="385" max="385" width="10" style="11" bestFit="1" customWidth="1"/>
    <col min="386" max="386" width="7" style="11" bestFit="1" customWidth="1"/>
    <col min="387" max="387" width="10" style="11" bestFit="1" customWidth="1"/>
    <col min="388" max="388" width="8" style="11" bestFit="1" customWidth="1"/>
    <col min="389" max="396" width="11" style="11" bestFit="1" customWidth="1"/>
    <col min="397" max="397" width="8" style="11" bestFit="1" customWidth="1"/>
    <col min="398" max="398" width="11" style="11" bestFit="1" customWidth="1"/>
    <col min="399" max="401" width="8" style="11" bestFit="1" customWidth="1"/>
    <col min="402" max="403" width="10" style="11" bestFit="1" customWidth="1"/>
    <col min="404" max="405" width="8" style="11" bestFit="1" customWidth="1"/>
    <col min="406" max="406" width="11" style="11" bestFit="1" customWidth="1"/>
    <col min="407" max="407" width="8" style="11" bestFit="1" customWidth="1"/>
    <col min="408" max="410" width="11" style="11" bestFit="1" customWidth="1"/>
    <col min="411" max="411" width="8" style="11" bestFit="1" customWidth="1"/>
    <col min="412" max="412" width="10" style="11" bestFit="1" customWidth="1"/>
    <col min="413" max="414" width="8" style="11" bestFit="1" customWidth="1"/>
    <col min="415" max="416" width="11" style="11" bestFit="1" customWidth="1"/>
    <col min="417" max="417" width="8" style="11" bestFit="1" customWidth="1"/>
    <col min="418" max="421" width="11" style="11" bestFit="1" customWidth="1"/>
    <col min="422" max="423" width="8" style="11" bestFit="1" customWidth="1"/>
    <col min="424" max="424" width="10" style="11" bestFit="1" customWidth="1"/>
    <col min="425" max="425" width="8" style="11" bestFit="1" customWidth="1"/>
    <col min="426" max="429" width="11" style="11" bestFit="1" customWidth="1"/>
    <col min="430" max="430" width="10" style="11" bestFit="1" customWidth="1"/>
    <col min="431" max="432" width="8" style="11" bestFit="1" customWidth="1"/>
    <col min="433" max="433" width="11" style="11" bestFit="1" customWidth="1"/>
    <col min="434" max="435" width="8" style="11" bestFit="1" customWidth="1"/>
    <col min="436" max="436" width="11" style="11" bestFit="1" customWidth="1"/>
    <col min="437" max="437" width="8" style="11" bestFit="1" customWidth="1"/>
    <col min="438" max="438" width="11" style="11" bestFit="1" customWidth="1"/>
    <col min="439" max="443" width="8" style="11" bestFit="1" customWidth="1"/>
    <col min="444" max="444" width="11" style="11" bestFit="1" customWidth="1"/>
    <col min="445" max="445" width="10" style="11" bestFit="1" customWidth="1"/>
    <col min="446" max="446" width="8" style="11" bestFit="1" customWidth="1"/>
    <col min="447" max="449" width="11" style="11" bestFit="1" customWidth="1"/>
    <col min="450" max="452" width="8" style="11" bestFit="1" customWidth="1"/>
    <col min="453" max="455" width="11" style="11" bestFit="1" customWidth="1"/>
    <col min="456" max="458" width="8" style="11" bestFit="1" customWidth="1"/>
    <col min="459" max="459" width="10" style="11" bestFit="1" customWidth="1"/>
    <col min="460" max="460" width="8" style="11" bestFit="1" customWidth="1"/>
    <col min="461" max="461" width="11" style="11" bestFit="1" customWidth="1"/>
    <col min="462" max="462" width="8" style="11" bestFit="1" customWidth="1"/>
    <col min="463" max="463" width="11" style="11" bestFit="1" customWidth="1"/>
    <col min="464" max="464" width="10" style="11" bestFit="1" customWidth="1"/>
    <col min="465" max="465" width="8" style="11" bestFit="1" customWidth="1"/>
    <col min="466" max="469" width="11" style="11" bestFit="1" customWidth="1"/>
    <col min="470" max="470" width="10" style="11" bestFit="1" customWidth="1"/>
    <col min="471" max="472" width="11" style="11" bestFit="1" customWidth="1"/>
    <col min="473" max="473" width="8" style="11" bestFit="1" customWidth="1"/>
    <col min="474" max="474" width="11" style="11" bestFit="1" customWidth="1"/>
    <col min="475" max="476" width="8" style="11" bestFit="1" customWidth="1"/>
    <col min="477" max="477" width="11" style="11" bestFit="1" customWidth="1"/>
    <col min="478" max="478" width="8" style="11" bestFit="1" customWidth="1"/>
    <col min="479" max="480" width="11" style="11" bestFit="1" customWidth="1"/>
    <col min="481" max="482" width="8" style="11" bestFit="1" customWidth="1"/>
    <col min="483" max="489" width="11" style="11" bestFit="1" customWidth="1"/>
    <col min="490" max="490" width="10" style="11" bestFit="1" customWidth="1"/>
    <col min="491" max="492" width="11" style="11" bestFit="1" customWidth="1"/>
    <col min="493" max="493" width="8" style="11" bestFit="1" customWidth="1"/>
    <col min="494" max="495" width="11" style="11" bestFit="1" customWidth="1"/>
    <col min="496" max="496" width="10" style="11" bestFit="1" customWidth="1"/>
    <col min="497" max="497" width="8" style="11" bestFit="1" customWidth="1"/>
    <col min="498" max="498" width="11" style="11" bestFit="1" customWidth="1"/>
    <col min="499" max="500" width="8" style="11" bestFit="1" customWidth="1"/>
    <col min="501" max="502" width="11" style="11" bestFit="1" customWidth="1"/>
    <col min="503" max="503" width="8" style="11" bestFit="1" customWidth="1"/>
    <col min="504" max="506" width="11" style="11" bestFit="1" customWidth="1"/>
    <col min="507" max="507" width="8" style="11" bestFit="1" customWidth="1"/>
    <col min="508" max="508" width="11" style="11" bestFit="1" customWidth="1"/>
    <col min="509" max="509" width="8" style="11" bestFit="1" customWidth="1"/>
    <col min="510" max="512" width="11" style="11" bestFit="1" customWidth="1"/>
    <col min="513" max="513" width="8" style="11" bestFit="1" customWidth="1"/>
    <col min="514" max="517" width="11" style="11" bestFit="1" customWidth="1"/>
    <col min="518" max="518" width="10" style="11" bestFit="1" customWidth="1"/>
    <col min="519" max="519" width="8" style="11" bestFit="1" customWidth="1"/>
    <col min="520" max="520" width="11" style="11" bestFit="1" customWidth="1"/>
    <col min="521" max="521" width="8" style="11" bestFit="1" customWidth="1"/>
    <col min="522" max="522" width="11" style="11" bestFit="1" customWidth="1"/>
    <col min="523" max="523" width="10" style="11" bestFit="1" customWidth="1"/>
    <col min="524" max="525" width="11" style="11" bestFit="1" customWidth="1"/>
    <col min="526" max="526" width="10" style="11" bestFit="1" customWidth="1"/>
    <col min="527" max="529" width="11" style="11" bestFit="1" customWidth="1"/>
    <col min="530" max="530" width="8" style="11" bestFit="1" customWidth="1"/>
    <col min="531" max="532" width="11" style="11" bestFit="1" customWidth="1"/>
    <col min="533" max="533" width="8" style="11" bestFit="1" customWidth="1"/>
    <col min="534" max="534" width="11" style="11" bestFit="1" customWidth="1"/>
    <col min="535" max="535" width="8" style="11" bestFit="1" customWidth="1"/>
    <col min="536" max="536" width="11" style="11" bestFit="1" customWidth="1"/>
    <col min="537" max="539" width="8" style="11" bestFit="1" customWidth="1"/>
    <col min="540" max="541" width="11" style="11" bestFit="1" customWidth="1"/>
    <col min="542" max="542" width="8" style="11" bestFit="1" customWidth="1"/>
    <col min="543" max="544" width="11" style="11" bestFit="1" customWidth="1"/>
    <col min="545" max="545" width="8" style="11" bestFit="1" customWidth="1"/>
    <col min="546" max="546" width="11" style="11" bestFit="1" customWidth="1"/>
    <col min="547" max="548" width="8" style="11" bestFit="1" customWidth="1"/>
    <col min="549" max="550" width="11" style="11" bestFit="1" customWidth="1"/>
    <col min="551" max="554" width="8" style="11" bestFit="1" customWidth="1"/>
    <col min="555" max="555" width="11" style="11" bestFit="1" customWidth="1"/>
    <col min="556" max="557" width="8" style="11" bestFit="1" customWidth="1"/>
    <col min="558" max="558" width="11" style="11" bestFit="1" customWidth="1"/>
    <col min="559" max="559" width="8" style="11" bestFit="1" customWidth="1"/>
    <col min="560" max="560" width="11" style="11" bestFit="1" customWidth="1"/>
    <col min="561" max="561" width="10" style="11" bestFit="1" customWidth="1"/>
    <col min="562" max="563" width="11" style="11" bestFit="1" customWidth="1"/>
    <col min="564" max="565" width="8" style="11" bestFit="1" customWidth="1"/>
    <col min="566" max="566" width="11" style="11" bestFit="1" customWidth="1"/>
    <col min="567" max="567" width="8" style="11" bestFit="1" customWidth="1"/>
    <col min="568" max="573" width="11" style="11" bestFit="1" customWidth="1"/>
    <col min="574" max="574" width="8" style="11" bestFit="1" customWidth="1"/>
    <col min="575" max="575" width="11" style="11" bestFit="1" customWidth="1"/>
    <col min="576" max="577" width="8" style="11" bestFit="1" customWidth="1"/>
    <col min="578" max="581" width="11" style="11" bestFit="1" customWidth="1"/>
    <col min="582" max="582" width="10" style="11" bestFit="1" customWidth="1"/>
    <col min="583" max="583" width="11" style="11" bestFit="1" customWidth="1"/>
    <col min="584" max="584" width="8" style="11" bestFit="1" customWidth="1"/>
    <col min="585" max="585" width="11" style="11" bestFit="1" customWidth="1"/>
    <col min="586" max="586" width="8" style="11" bestFit="1" customWidth="1"/>
    <col min="587" max="588" width="11" style="11" bestFit="1" customWidth="1"/>
    <col min="589" max="590" width="8" style="11" bestFit="1" customWidth="1"/>
    <col min="591" max="591" width="11" style="11" bestFit="1" customWidth="1"/>
    <col min="592" max="593" width="8" style="11" bestFit="1" customWidth="1"/>
    <col min="594" max="594" width="11" style="11" bestFit="1" customWidth="1"/>
    <col min="595" max="595" width="10" style="11" bestFit="1" customWidth="1"/>
    <col min="596" max="596" width="8" style="11" bestFit="1" customWidth="1"/>
    <col min="597" max="599" width="11" style="11" bestFit="1" customWidth="1"/>
    <col min="600" max="600" width="8" style="11" bestFit="1" customWidth="1"/>
    <col min="601" max="603" width="11" style="11" bestFit="1" customWidth="1"/>
    <col min="604" max="604" width="10" style="11" bestFit="1" customWidth="1"/>
    <col min="605" max="605" width="11" style="11" bestFit="1" customWidth="1"/>
    <col min="606" max="606" width="8" style="11" bestFit="1" customWidth="1"/>
    <col min="607" max="607" width="10" style="11" bestFit="1" customWidth="1"/>
    <col min="608" max="609" width="8" style="11" bestFit="1" customWidth="1"/>
    <col min="610" max="610" width="11" style="11" bestFit="1" customWidth="1"/>
    <col min="611" max="611" width="8" style="11" bestFit="1" customWidth="1"/>
    <col min="612" max="614" width="11" style="11" bestFit="1" customWidth="1"/>
    <col min="615" max="615" width="8" style="11" bestFit="1" customWidth="1"/>
    <col min="616" max="616" width="11" style="11" bestFit="1" customWidth="1"/>
    <col min="617" max="617" width="8" style="11" bestFit="1" customWidth="1"/>
    <col min="618" max="621" width="11" style="11" bestFit="1" customWidth="1"/>
    <col min="622" max="623" width="8" style="11" bestFit="1" customWidth="1"/>
    <col min="624" max="625" width="11" style="11" bestFit="1" customWidth="1"/>
    <col min="626" max="626" width="8" style="11" bestFit="1" customWidth="1"/>
    <col min="627" max="627" width="11" style="11" bestFit="1" customWidth="1"/>
    <col min="628" max="631" width="8" style="11" bestFit="1" customWidth="1"/>
    <col min="632" max="636" width="11" style="11" bestFit="1" customWidth="1"/>
    <col min="637" max="637" width="10" style="11" bestFit="1" customWidth="1"/>
    <col min="638" max="640" width="11" style="11" bestFit="1" customWidth="1"/>
    <col min="641" max="642" width="8" style="11" bestFit="1" customWidth="1"/>
    <col min="643" max="643" width="11" style="11" bestFit="1" customWidth="1"/>
    <col min="644" max="644" width="8" style="11" bestFit="1" customWidth="1"/>
    <col min="645" max="645" width="10" style="11" bestFit="1" customWidth="1"/>
    <col min="646" max="646" width="8" style="11" bestFit="1" customWidth="1"/>
    <col min="647" max="647" width="11" style="11" bestFit="1" customWidth="1"/>
    <col min="648" max="649" width="8" style="11" bestFit="1" customWidth="1"/>
    <col min="650" max="651" width="11" style="11" bestFit="1" customWidth="1"/>
    <col min="652" max="652" width="10" style="11" bestFit="1" customWidth="1"/>
    <col min="653" max="654" width="8" style="11" bestFit="1" customWidth="1"/>
    <col min="655" max="655" width="11" style="11" bestFit="1" customWidth="1"/>
    <col min="656" max="656" width="8" style="11" bestFit="1" customWidth="1"/>
    <col min="657" max="657" width="11" style="11" bestFit="1" customWidth="1"/>
    <col min="658" max="659" width="8" style="11" bestFit="1" customWidth="1"/>
    <col min="660" max="660" width="11" style="11" bestFit="1" customWidth="1"/>
    <col min="661" max="662" width="8" style="11" bestFit="1" customWidth="1"/>
    <col min="663" max="666" width="11" style="11" bestFit="1" customWidth="1"/>
    <col min="667" max="667" width="8" style="11" bestFit="1" customWidth="1"/>
    <col min="668" max="669" width="11" style="11" bestFit="1" customWidth="1"/>
    <col min="670" max="670" width="8" style="11" bestFit="1" customWidth="1"/>
    <col min="671" max="671" width="11" style="11" bestFit="1" customWidth="1"/>
    <col min="672" max="673" width="10" style="11" bestFit="1" customWidth="1"/>
    <col min="674" max="677" width="11" style="11" bestFit="1" customWidth="1"/>
    <col min="678" max="678" width="8" style="11" bestFit="1" customWidth="1"/>
    <col min="679" max="679" width="11" style="11" bestFit="1" customWidth="1"/>
    <col min="680" max="680" width="8" style="11" bestFit="1" customWidth="1"/>
    <col min="681" max="682" width="9" style="11" bestFit="1" customWidth="1"/>
    <col min="683" max="684" width="12" style="11" bestFit="1" customWidth="1"/>
    <col min="685" max="687" width="9" style="11" bestFit="1" customWidth="1"/>
    <col min="688" max="688" width="12" style="11" bestFit="1" customWidth="1"/>
    <col min="689" max="689" width="11" style="11" bestFit="1" customWidth="1"/>
    <col min="690" max="690" width="9" style="11" bestFit="1" customWidth="1"/>
    <col min="691" max="691" width="12" style="11" bestFit="1" customWidth="1"/>
    <col min="692" max="699" width="9" style="11" bestFit="1" customWidth="1"/>
    <col min="700" max="700" width="12" style="11" bestFit="1" customWidth="1"/>
    <col min="701" max="701" width="9" style="11" bestFit="1" customWidth="1"/>
    <col min="702" max="702" width="12" style="11" bestFit="1" customWidth="1"/>
    <col min="703" max="703" width="9" style="11" bestFit="1" customWidth="1"/>
    <col min="704" max="705" width="11" style="11" bestFit="1" customWidth="1"/>
    <col min="706" max="706" width="9" style="11" bestFit="1" customWidth="1"/>
    <col min="707" max="707" width="12" style="11" bestFit="1" customWidth="1"/>
    <col min="708" max="708" width="9" style="11" bestFit="1" customWidth="1"/>
    <col min="709" max="709" width="12" style="11" bestFit="1" customWidth="1"/>
    <col min="710" max="710" width="11" style="11" bestFit="1" customWidth="1"/>
    <col min="711" max="711" width="12" style="11" bestFit="1" customWidth="1"/>
    <col min="712" max="713" width="9" style="11" bestFit="1" customWidth="1"/>
    <col min="714" max="715" width="12" style="11" bestFit="1" customWidth="1"/>
    <col min="716" max="716" width="11" style="11" bestFit="1" customWidth="1"/>
    <col min="717" max="720" width="12" style="11" bestFit="1" customWidth="1"/>
    <col min="721" max="721" width="9" style="11" bestFit="1" customWidth="1"/>
    <col min="722" max="722" width="12" style="11" bestFit="1" customWidth="1"/>
    <col min="723" max="723" width="9" style="11" bestFit="1" customWidth="1"/>
    <col min="724" max="724" width="12" style="11" bestFit="1" customWidth="1"/>
    <col min="725" max="725" width="9" style="11" bestFit="1" customWidth="1"/>
    <col min="726" max="734" width="12" style="11" bestFit="1" customWidth="1"/>
    <col min="735" max="735" width="9" style="11" bestFit="1" customWidth="1"/>
    <col min="736" max="738" width="12" style="11" bestFit="1" customWidth="1"/>
    <col min="739" max="741" width="9" style="11" bestFit="1" customWidth="1"/>
    <col min="742" max="743" width="12" style="11" bestFit="1" customWidth="1"/>
    <col min="744" max="747" width="9" style="11" bestFit="1" customWidth="1"/>
    <col min="748" max="748" width="11" style="11" bestFit="1" customWidth="1"/>
    <col min="749" max="751" width="12" style="11" bestFit="1" customWidth="1"/>
    <col min="752" max="754" width="9" style="11" bestFit="1" customWidth="1"/>
    <col min="755" max="756" width="12" style="11" bestFit="1" customWidth="1"/>
    <col min="757" max="757" width="9" style="11" bestFit="1" customWidth="1"/>
    <col min="758" max="758" width="11" style="11" bestFit="1" customWidth="1"/>
    <col min="759" max="760" width="12" style="11" bestFit="1" customWidth="1"/>
    <col min="761" max="761" width="9" style="11" bestFit="1" customWidth="1"/>
    <col min="762" max="763" width="12" style="11" bestFit="1" customWidth="1"/>
    <col min="764" max="764" width="11" style="11" bestFit="1" customWidth="1"/>
    <col min="765" max="766" width="9" style="11" bestFit="1" customWidth="1"/>
    <col min="767" max="767" width="12" style="11" bestFit="1" customWidth="1"/>
    <col min="768" max="768" width="9" style="11" bestFit="1" customWidth="1"/>
    <col min="769" max="771" width="12" style="11" bestFit="1" customWidth="1"/>
    <col min="772" max="772" width="11" style="11" bestFit="1" customWidth="1"/>
    <col min="773" max="775" width="9" style="11" bestFit="1" customWidth="1"/>
    <col min="776" max="776" width="11" style="11" bestFit="1" customWidth="1"/>
    <col min="777" max="777" width="9" style="11" bestFit="1" customWidth="1"/>
    <col min="778" max="779" width="12" style="11" bestFit="1" customWidth="1"/>
    <col min="780" max="780" width="11" style="11" bestFit="1" customWidth="1"/>
    <col min="781" max="784" width="9" style="11" bestFit="1" customWidth="1"/>
    <col min="785" max="789" width="12" style="11" bestFit="1" customWidth="1"/>
    <col min="790" max="790" width="11" style="11" bestFit="1" customWidth="1"/>
    <col min="791" max="791" width="12" style="11" bestFit="1" customWidth="1"/>
    <col min="792" max="794" width="9" style="11" bestFit="1" customWidth="1"/>
    <col min="795" max="799" width="12" style="11" bestFit="1" customWidth="1"/>
    <col min="800" max="801" width="11" style="11" bestFit="1" customWidth="1"/>
    <col min="802" max="802" width="12" style="11" bestFit="1" customWidth="1"/>
    <col min="803" max="803" width="9" style="11" bestFit="1" customWidth="1"/>
    <col min="804" max="807" width="12" style="11" bestFit="1" customWidth="1"/>
    <col min="808" max="808" width="9" style="11" bestFit="1" customWidth="1"/>
    <col min="809" max="811" width="12" style="11" bestFit="1" customWidth="1"/>
    <col min="812" max="812" width="11" style="11" bestFit="1" customWidth="1"/>
    <col min="813" max="814" width="12" style="11" bestFit="1" customWidth="1"/>
    <col min="815" max="815" width="9" style="11" bestFit="1" customWidth="1"/>
    <col min="816" max="816" width="11" style="11" bestFit="1" customWidth="1"/>
    <col min="817" max="817" width="12" style="11" bestFit="1" customWidth="1"/>
    <col min="818" max="818" width="9" style="11" bestFit="1" customWidth="1"/>
    <col min="819" max="819" width="12" style="11" bestFit="1" customWidth="1"/>
    <col min="820" max="822" width="9" style="11" bestFit="1" customWidth="1"/>
    <col min="823" max="823" width="12" style="11" bestFit="1" customWidth="1"/>
    <col min="824" max="826" width="9" style="11" bestFit="1" customWidth="1"/>
    <col min="827" max="830" width="12" style="11" bestFit="1" customWidth="1"/>
    <col min="831" max="831" width="10" style="11" bestFit="1" customWidth="1"/>
    <col min="832" max="832" width="12" style="11" bestFit="1" customWidth="1"/>
    <col min="833" max="834" width="10" style="11" bestFit="1" customWidth="1"/>
    <col min="835" max="835" width="12" style="11" bestFit="1" customWidth="1"/>
    <col min="836" max="838" width="10" style="11" bestFit="1" customWidth="1"/>
    <col min="839" max="847" width="12" style="11" bestFit="1" customWidth="1"/>
    <col min="848" max="848" width="10" style="11" bestFit="1" customWidth="1"/>
    <col min="849" max="849" width="12" style="11" bestFit="1" customWidth="1"/>
    <col min="850" max="850" width="10" style="11" bestFit="1" customWidth="1"/>
    <col min="851" max="851" width="12" style="11" bestFit="1" customWidth="1"/>
    <col min="852" max="852" width="10" style="11" bestFit="1" customWidth="1"/>
    <col min="853" max="862" width="12" style="11" bestFit="1" customWidth="1"/>
    <col min="863" max="868" width="11" style="11" bestFit="1" customWidth="1"/>
    <col min="869" max="870" width="12" style="11" bestFit="1" customWidth="1"/>
    <col min="871" max="871" width="11" style="11" bestFit="1" customWidth="1"/>
    <col min="872" max="16384" width="11.5703125" style="11"/>
  </cols>
  <sheetData>
    <row r="1" spans="1:6" ht="27.75">
      <c r="A1" s="176" t="s">
        <v>1467</v>
      </c>
      <c r="B1" s="176"/>
      <c r="C1" s="176"/>
      <c r="D1" s="176"/>
      <c r="E1" s="176"/>
      <c r="F1" s="176"/>
    </row>
    <row r="2" spans="1:6" ht="20.25">
      <c r="A2" s="177" t="s">
        <v>0</v>
      </c>
      <c r="B2" s="177"/>
      <c r="C2" s="177"/>
      <c r="D2" s="177"/>
      <c r="E2" s="177"/>
      <c r="F2" s="177"/>
    </row>
    <row r="3" spans="1:6">
      <c r="A3" s="178" t="s">
        <v>1</v>
      </c>
      <c r="B3" s="178"/>
      <c r="C3" s="178"/>
      <c r="D3" s="178"/>
      <c r="E3" s="178"/>
      <c r="F3" s="178"/>
    </row>
    <row r="5" spans="1:6" ht="18.75">
      <c r="A5" s="179" t="s">
        <v>22</v>
      </c>
      <c r="B5" s="179"/>
      <c r="C5" s="179"/>
      <c r="D5" s="179"/>
      <c r="E5" s="179"/>
      <c r="F5" s="179"/>
    </row>
    <row r="6" spans="1:6" ht="18.75">
      <c r="A6" s="179" t="s">
        <v>1922</v>
      </c>
      <c r="B6" s="179"/>
      <c r="C6" s="179"/>
      <c r="D6" s="179"/>
      <c r="E6" s="179"/>
      <c r="F6" s="179"/>
    </row>
    <row r="7" spans="1:6">
      <c r="A7" s="174" t="s">
        <v>2079</v>
      </c>
      <c r="B7" s="174"/>
      <c r="C7" s="174"/>
      <c r="D7" s="174"/>
      <c r="E7" s="174"/>
      <c r="F7" s="174"/>
    </row>
    <row r="8" spans="1:6">
      <c r="A8" s="174" t="s">
        <v>2081</v>
      </c>
      <c r="B8" s="174"/>
      <c r="C8" s="174"/>
      <c r="D8" s="174"/>
      <c r="E8" s="174"/>
      <c r="F8" s="174"/>
    </row>
    <row r="9" spans="1:6" ht="15.75">
      <c r="A9" s="175" t="s">
        <v>1921</v>
      </c>
      <c r="B9" s="175"/>
      <c r="C9" s="175"/>
      <c r="D9" s="175"/>
      <c r="E9" s="175"/>
      <c r="F9" s="175"/>
    </row>
    <row r="10" spans="1:6">
      <c r="A10"/>
      <c r="B10"/>
      <c r="C10"/>
    </row>
    <row r="11" spans="1:6">
      <c r="A11" s="170" t="s">
        <v>1970</v>
      </c>
      <c r="B11" s="170" t="s">
        <v>1920</v>
      </c>
      <c r="C11" s="134" t="s">
        <v>1919</v>
      </c>
      <c r="D11"/>
    </row>
    <row r="12" spans="1:6">
      <c r="A12" s="130" t="s">
        <v>1918</v>
      </c>
      <c r="B12" s="129">
        <v>1744025968276</v>
      </c>
      <c r="C12" s="129">
        <v>306186389258.22009</v>
      </c>
      <c r="D12"/>
    </row>
    <row r="13" spans="1:6">
      <c r="A13" s="133" t="s">
        <v>10</v>
      </c>
      <c r="B13" s="129">
        <v>1622833406287</v>
      </c>
      <c r="C13" s="129">
        <v>277583172793.59009</v>
      </c>
      <c r="D13"/>
    </row>
    <row r="14" spans="1:6">
      <c r="A14" s="132" t="s">
        <v>11</v>
      </c>
      <c r="B14" s="129">
        <v>1407548685832</v>
      </c>
      <c r="C14" s="129">
        <v>253293146988.42014</v>
      </c>
      <c r="D14"/>
    </row>
    <row r="15" spans="1:6">
      <c r="A15" s="131" t="s">
        <v>24</v>
      </c>
      <c r="B15" s="129">
        <v>542875526448</v>
      </c>
      <c r="C15" s="129">
        <v>78187508485.28009</v>
      </c>
      <c r="D15"/>
    </row>
    <row r="16" spans="1:6">
      <c r="A16" s="131" t="s">
        <v>25</v>
      </c>
      <c r="B16" s="129">
        <v>101897864549</v>
      </c>
      <c r="C16" s="129">
        <v>14136889187.789999</v>
      </c>
      <c r="D16"/>
    </row>
    <row r="17" spans="1:4">
      <c r="A17" s="131" t="s">
        <v>26</v>
      </c>
      <c r="B17" s="129">
        <v>13786016885</v>
      </c>
      <c r="C17" s="129">
        <v>1065321329.39</v>
      </c>
      <c r="D17"/>
    </row>
    <row r="18" spans="1:4">
      <c r="A18" s="131" t="s">
        <v>27</v>
      </c>
      <c r="B18" s="129">
        <v>424672198458</v>
      </c>
      <c r="C18" s="129">
        <v>87694522744.220032</v>
      </c>
      <c r="D18"/>
    </row>
    <row r="19" spans="1:4">
      <c r="A19" s="131" t="s">
        <v>28</v>
      </c>
      <c r="B19" s="129">
        <v>59963928</v>
      </c>
      <c r="C19" s="129">
        <v>1421678.48</v>
      </c>
      <c r="D19"/>
    </row>
    <row r="20" spans="1:4">
      <c r="A20" s="131" t="s">
        <v>12</v>
      </c>
      <c r="B20" s="129">
        <v>324257115564</v>
      </c>
      <c r="C20" s="129">
        <v>72207483563.26001</v>
      </c>
      <c r="D20"/>
    </row>
    <row r="21" spans="1:4">
      <c r="A21" s="132" t="s">
        <v>13</v>
      </c>
      <c r="B21" s="129">
        <v>215284720455</v>
      </c>
      <c r="C21" s="129">
        <v>24290025805.169998</v>
      </c>
      <c r="D21"/>
    </row>
    <row r="22" spans="1:4">
      <c r="A22" s="131" t="s">
        <v>29</v>
      </c>
      <c r="B22" s="129">
        <v>65675086633</v>
      </c>
      <c r="C22" s="129">
        <v>8322123580.0899973</v>
      </c>
      <c r="D22"/>
    </row>
    <row r="23" spans="1:4">
      <c r="A23" s="131" t="s">
        <v>30</v>
      </c>
      <c r="B23" s="129">
        <v>71387716208</v>
      </c>
      <c r="C23" s="129">
        <v>4926952012.1500006</v>
      </c>
      <c r="D23"/>
    </row>
    <row r="24" spans="1:4">
      <c r="A24" s="131" t="s">
        <v>31</v>
      </c>
      <c r="B24" s="129">
        <v>16448771</v>
      </c>
      <c r="C24" s="129">
        <v>3188720.02</v>
      </c>
      <c r="D24"/>
    </row>
    <row r="25" spans="1:4">
      <c r="A25" s="131" t="s">
        <v>32</v>
      </c>
      <c r="B25" s="129">
        <v>2770222220</v>
      </c>
      <c r="C25" s="129">
        <v>960447819.55999994</v>
      </c>
      <c r="D25"/>
    </row>
    <row r="26" spans="1:4">
      <c r="A26" s="131" t="s">
        <v>33</v>
      </c>
      <c r="B26" s="129">
        <v>72988962348</v>
      </c>
      <c r="C26" s="129">
        <v>10077313673.350002</v>
      </c>
      <c r="D26"/>
    </row>
    <row r="27" spans="1:4">
      <c r="A27" s="131" t="s">
        <v>34</v>
      </c>
      <c r="B27" s="129">
        <v>2446284275</v>
      </c>
      <c r="C27" s="129">
        <v>0</v>
      </c>
      <c r="D27"/>
    </row>
    <row r="28" spans="1:4">
      <c r="A28" s="133" t="s">
        <v>1917</v>
      </c>
      <c r="B28" s="129">
        <v>121192561989</v>
      </c>
      <c r="C28" s="129">
        <v>28603216464.630001</v>
      </c>
      <c r="D28"/>
    </row>
    <row r="29" spans="1:4">
      <c r="A29" s="132" t="s">
        <v>21</v>
      </c>
      <c r="B29" s="129">
        <v>121192561989</v>
      </c>
      <c r="C29" s="129">
        <v>28603216464.630001</v>
      </c>
      <c r="D29"/>
    </row>
    <row r="30" spans="1:4">
      <c r="A30" s="131" t="s">
        <v>37</v>
      </c>
      <c r="B30" s="129">
        <v>116074840107</v>
      </c>
      <c r="C30" s="129">
        <v>28459305287.43</v>
      </c>
      <c r="D30"/>
    </row>
    <row r="31" spans="1:4">
      <c r="A31" s="131" t="s">
        <v>36</v>
      </c>
      <c r="B31" s="129">
        <v>5117721882</v>
      </c>
      <c r="C31" s="129">
        <v>143911177.19999999</v>
      </c>
      <c r="D31"/>
    </row>
    <row r="32" spans="1:4">
      <c r="A32" s="131" t="s">
        <v>1946</v>
      </c>
      <c r="B32" s="129">
        <v>0</v>
      </c>
      <c r="C32" s="129">
        <v>0</v>
      </c>
      <c r="D32"/>
    </row>
    <row r="33" spans="1:4">
      <c r="A33" s="130" t="s">
        <v>1969</v>
      </c>
      <c r="B33" s="129">
        <v>1744025968276</v>
      </c>
      <c r="C33" s="129">
        <v>306186389258.22009</v>
      </c>
      <c r="D33"/>
    </row>
    <row r="34" spans="1:4">
      <c r="A34"/>
      <c r="B34"/>
      <c r="C34"/>
    </row>
    <row r="35" spans="1:4">
      <c r="A35"/>
      <c r="B35"/>
      <c r="C35"/>
    </row>
    <row r="36" spans="1:4">
      <c r="A36"/>
      <c r="B36"/>
      <c r="C36"/>
    </row>
    <row r="37" spans="1:4">
      <c r="A37"/>
      <c r="B37"/>
      <c r="C37"/>
    </row>
    <row r="38" spans="1:4">
      <c r="A38"/>
      <c r="B38"/>
      <c r="C38"/>
    </row>
    <row r="39" spans="1:4">
      <c r="A39"/>
      <c r="B39"/>
      <c r="C39"/>
    </row>
    <row r="40" spans="1:4">
      <c r="A40"/>
      <c r="B40"/>
      <c r="C40"/>
    </row>
    <row r="41" spans="1:4">
      <c r="A41"/>
      <c r="B41"/>
      <c r="C41"/>
    </row>
    <row r="42" spans="1:4">
      <c r="A42"/>
      <c r="B42"/>
      <c r="C42"/>
    </row>
    <row r="43" spans="1:4">
      <c r="A43"/>
      <c r="B43"/>
      <c r="C43"/>
    </row>
    <row r="44" spans="1:4">
      <c r="A44"/>
      <c r="B44"/>
      <c r="C44"/>
    </row>
    <row r="45" spans="1:4">
      <c r="A45"/>
      <c r="B45"/>
      <c r="C45"/>
    </row>
    <row r="46" spans="1:4">
      <c r="A46"/>
      <c r="B46"/>
      <c r="C46"/>
    </row>
    <row r="47" spans="1:4">
      <c r="A47"/>
      <c r="B47"/>
      <c r="C47"/>
    </row>
    <row r="48" spans="1:4">
      <c r="A48"/>
      <c r="B48"/>
      <c r="C48"/>
    </row>
    <row r="49" spans="1:3">
      <c r="A49"/>
      <c r="B49"/>
      <c r="C49"/>
    </row>
    <row r="50" spans="1:3">
      <c r="A50"/>
      <c r="B50"/>
      <c r="C50"/>
    </row>
    <row r="51" spans="1:3">
      <c r="A51"/>
      <c r="B51"/>
      <c r="C51"/>
    </row>
    <row r="52" spans="1:3">
      <c r="A52"/>
      <c r="B52"/>
      <c r="C52"/>
    </row>
    <row r="53" spans="1:3">
      <c r="A53"/>
      <c r="B53"/>
      <c r="C53"/>
    </row>
    <row r="54" spans="1:3">
      <c r="A54"/>
      <c r="B54"/>
      <c r="C54"/>
    </row>
    <row r="55" spans="1:3">
      <c r="A55"/>
      <c r="B55"/>
      <c r="C55"/>
    </row>
    <row r="56" spans="1:3">
      <c r="A56"/>
      <c r="B56"/>
      <c r="C56"/>
    </row>
    <row r="57" spans="1:3">
      <c r="A57"/>
      <c r="B57"/>
      <c r="C57"/>
    </row>
    <row r="58" spans="1:3">
      <c r="A58"/>
      <c r="B58"/>
      <c r="C58"/>
    </row>
    <row r="59" spans="1:3">
      <c r="A59"/>
      <c r="B59"/>
      <c r="C59"/>
    </row>
    <row r="60" spans="1:3">
      <c r="A60"/>
      <c r="B60"/>
      <c r="C60"/>
    </row>
    <row r="61" spans="1:3">
      <c r="A61"/>
      <c r="B61"/>
      <c r="C61"/>
    </row>
    <row r="62" spans="1:3">
      <c r="A62"/>
      <c r="B62"/>
      <c r="C62"/>
    </row>
    <row r="63" spans="1:3">
      <c r="A63"/>
      <c r="B63"/>
      <c r="C63"/>
    </row>
    <row r="64" spans="1:3">
      <c r="A64"/>
      <c r="B64"/>
      <c r="C64"/>
    </row>
    <row r="65" spans="1:3">
      <c r="A65"/>
      <c r="B65"/>
      <c r="C65"/>
    </row>
    <row r="66" spans="1:3">
      <c r="A66"/>
      <c r="B66"/>
      <c r="C66"/>
    </row>
    <row r="67" spans="1:3">
      <c r="A67"/>
      <c r="B67"/>
      <c r="C67"/>
    </row>
    <row r="68" spans="1:3">
      <c r="A68"/>
      <c r="B68"/>
      <c r="C68"/>
    </row>
    <row r="69" spans="1:3">
      <c r="A69"/>
      <c r="B69"/>
      <c r="C69"/>
    </row>
    <row r="70" spans="1:3">
      <c r="A70"/>
      <c r="B70"/>
      <c r="C70"/>
    </row>
    <row r="71" spans="1:3">
      <c r="A71"/>
      <c r="B71"/>
      <c r="C71"/>
    </row>
    <row r="72" spans="1:3">
      <c r="A72"/>
      <c r="B72"/>
      <c r="C72"/>
    </row>
    <row r="73" spans="1:3">
      <c r="A73"/>
      <c r="B73"/>
      <c r="C73"/>
    </row>
    <row r="74" spans="1:3">
      <c r="A74"/>
      <c r="B74"/>
      <c r="C74"/>
    </row>
    <row r="75" spans="1:3">
      <c r="A75"/>
      <c r="B75"/>
      <c r="C75"/>
    </row>
    <row r="76" spans="1:3">
      <c r="A76"/>
      <c r="B76"/>
      <c r="C76"/>
    </row>
    <row r="77" spans="1:3">
      <c r="A77"/>
      <c r="B77"/>
      <c r="C77"/>
    </row>
    <row r="78" spans="1:3">
      <c r="A78"/>
      <c r="B78"/>
      <c r="C78"/>
    </row>
    <row r="79" spans="1:3">
      <c r="A79"/>
      <c r="B79"/>
      <c r="C79"/>
    </row>
    <row r="80" spans="1:3">
      <c r="A80"/>
      <c r="B80"/>
      <c r="C80"/>
    </row>
    <row r="81" spans="1:3">
      <c r="A81"/>
      <c r="B81"/>
      <c r="C81"/>
    </row>
    <row r="82" spans="1:3">
      <c r="A82"/>
      <c r="B82"/>
      <c r="C82"/>
    </row>
    <row r="83" spans="1:3">
      <c r="A83"/>
      <c r="B83"/>
      <c r="C83"/>
    </row>
    <row r="84" spans="1:3">
      <c r="A84"/>
      <c r="B84"/>
      <c r="C84"/>
    </row>
    <row r="85" spans="1:3">
      <c r="A85"/>
      <c r="B85"/>
      <c r="C85"/>
    </row>
    <row r="86" spans="1:3">
      <c r="A86"/>
      <c r="B86"/>
      <c r="C86"/>
    </row>
    <row r="87" spans="1:3">
      <c r="A87"/>
      <c r="B87"/>
      <c r="C87"/>
    </row>
    <row r="88" spans="1:3">
      <c r="A88"/>
      <c r="B88"/>
      <c r="C88"/>
    </row>
    <row r="89" spans="1:3">
      <c r="A89"/>
      <c r="B89"/>
      <c r="C89"/>
    </row>
    <row r="90" spans="1:3">
      <c r="A90"/>
      <c r="B90"/>
      <c r="C90"/>
    </row>
    <row r="91" spans="1:3">
      <c r="A91"/>
      <c r="B91"/>
      <c r="C91"/>
    </row>
    <row r="92" spans="1:3">
      <c r="A92"/>
      <c r="B92"/>
      <c r="C92"/>
    </row>
    <row r="93" spans="1:3">
      <c r="A93"/>
      <c r="B93"/>
      <c r="C93"/>
    </row>
    <row r="94" spans="1:3">
      <c r="A94"/>
      <c r="B94"/>
      <c r="C94"/>
    </row>
    <row r="95" spans="1:3">
      <c r="A95"/>
      <c r="B95"/>
      <c r="C95"/>
    </row>
    <row r="96" spans="1:3">
      <c r="A96"/>
      <c r="B96"/>
      <c r="C96"/>
    </row>
    <row r="97" spans="1:3">
      <c r="A97"/>
      <c r="B97"/>
      <c r="C97"/>
    </row>
    <row r="98" spans="1:3">
      <c r="A98"/>
      <c r="B98"/>
      <c r="C98"/>
    </row>
    <row r="99" spans="1:3">
      <c r="A99"/>
      <c r="B99"/>
      <c r="C99"/>
    </row>
    <row r="100" spans="1:3">
      <c r="A100"/>
      <c r="B100"/>
      <c r="C100"/>
    </row>
    <row r="101" spans="1:3">
      <c r="A101"/>
      <c r="B101"/>
      <c r="C101"/>
    </row>
    <row r="102" spans="1:3">
      <c r="A102"/>
      <c r="B102"/>
      <c r="C102"/>
    </row>
    <row r="103" spans="1:3">
      <c r="A103"/>
      <c r="B103"/>
      <c r="C103"/>
    </row>
    <row r="104" spans="1:3">
      <c r="A104"/>
      <c r="B104"/>
      <c r="C104"/>
    </row>
    <row r="105" spans="1:3">
      <c r="A105"/>
      <c r="B105"/>
      <c r="C105"/>
    </row>
    <row r="106" spans="1:3">
      <c r="A106"/>
      <c r="B106"/>
      <c r="C106"/>
    </row>
    <row r="107" spans="1:3">
      <c r="A107"/>
      <c r="B107"/>
      <c r="C107"/>
    </row>
    <row r="108" spans="1:3">
      <c r="A108"/>
      <c r="B108"/>
      <c r="C108"/>
    </row>
    <row r="109" spans="1:3">
      <c r="A109"/>
      <c r="B109"/>
      <c r="C109"/>
    </row>
    <row r="110" spans="1:3">
      <c r="A110"/>
      <c r="B110"/>
      <c r="C110"/>
    </row>
    <row r="111" spans="1:3">
      <c r="A111"/>
      <c r="B111"/>
      <c r="C111"/>
    </row>
    <row r="112" spans="1:3">
      <c r="A112"/>
      <c r="B112"/>
      <c r="C112"/>
    </row>
    <row r="113" spans="1:3">
      <c r="A113"/>
      <c r="B113"/>
      <c r="C113"/>
    </row>
    <row r="114" spans="1:3">
      <c r="A114"/>
      <c r="B114"/>
      <c r="C114"/>
    </row>
    <row r="115" spans="1:3">
      <c r="A115"/>
      <c r="B115"/>
      <c r="C115"/>
    </row>
    <row r="116" spans="1:3">
      <c r="A116"/>
      <c r="B116"/>
      <c r="C116"/>
    </row>
    <row r="117" spans="1:3">
      <c r="A117"/>
      <c r="B117"/>
      <c r="C117"/>
    </row>
    <row r="118" spans="1:3">
      <c r="A118"/>
      <c r="B118"/>
      <c r="C118"/>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N41"/>
  <sheetViews>
    <sheetView showGridLines="0" tabSelected="1" zoomScaleNormal="100" workbookViewId="0">
      <selection activeCell="E28" sqref="E28"/>
    </sheetView>
  </sheetViews>
  <sheetFormatPr baseColWidth="10" defaultColWidth="11.42578125" defaultRowHeight="15"/>
  <cols>
    <col min="1" max="1" width="12.42578125" style="11" customWidth="1"/>
    <col min="2" max="2" width="21.5703125" style="11" customWidth="1"/>
    <col min="3" max="3" width="40.85546875" style="11" customWidth="1"/>
    <col min="4" max="4" width="19.42578125" style="11" bestFit="1" customWidth="1"/>
    <col min="5" max="6" width="19.42578125" style="11" customWidth="1"/>
    <col min="7" max="7" width="11.42578125" style="11"/>
    <col min="8" max="8" width="23.140625" style="11" bestFit="1" customWidth="1"/>
    <col min="9" max="9" width="13.85546875" style="11" bestFit="1" customWidth="1"/>
    <col min="10" max="10" width="24.85546875" style="11" bestFit="1" customWidth="1"/>
    <col min="11" max="11" width="15.42578125" style="11" bestFit="1" customWidth="1"/>
    <col min="12" max="12" width="11.42578125" style="11"/>
    <col min="13" max="13" width="30.5703125" style="11" customWidth="1"/>
    <col min="14" max="14" width="32" style="11" customWidth="1"/>
    <col min="15" max="16384" width="11.42578125" style="11"/>
  </cols>
  <sheetData>
    <row r="1" spans="1:14" ht="28.5" customHeight="1">
      <c r="A1" s="176" t="s">
        <v>1467</v>
      </c>
      <c r="B1" s="176"/>
      <c r="C1" s="176"/>
      <c r="D1" s="176"/>
      <c r="E1" s="176"/>
      <c r="F1" s="176"/>
      <c r="G1" s="176"/>
      <c r="H1" s="176"/>
      <c r="I1" s="176"/>
    </row>
    <row r="2" spans="1:14" ht="21" customHeight="1">
      <c r="A2" s="177" t="s">
        <v>0</v>
      </c>
      <c r="B2" s="177"/>
      <c r="C2" s="177"/>
      <c r="D2" s="177"/>
      <c r="E2" s="177"/>
      <c r="F2" s="177"/>
      <c r="G2" s="177"/>
      <c r="H2" s="177"/>
      <c r="I2" s="177"/>
    </row>
    <row r="3" spans="1:14" s="12" customFormat="1" ht="28.5" customHeight="1">
      <c r="A3" s="188" t="s">
        <v>1</v>
      </c>
      <c r="B3" s="188"/>
      <c r="C3" s="188"/>
      <c r="D3" s="188"/>
      <c r="E3" s="188"/>
      <c r="F3" s="188"/>
      <c r="G3" s="188"/>
      <c r="H3" s="188"/>
      <c r="I3" s="188"/>
      <c r="N3" s="13"/>
    </row>
    <row r="4" spans="1:14" s="12" customFormat="1">
      <c r="A4" s="113"/>
      <c r="B4" s="113"/>
      <c r="C4" s="113"/>
      <c r="D4" s="113"/>
      <c r="E4" s="113"/>
      <c r="F4" s="113"/>
      <c r="G4" s="113"/>
      <c r="H4" s="113"/>
      <c r="I4" s="113"/>
      <c r="N4" s="13"/>
    </row>
    <row r="5" spans="1:14" ht="18.75" customHeight="1">
      <c r="A5" s="189" t="s">
        <v>2</v>
      </c>
      <c r="B5" s="189"/>
      <c r="C5" s="189"/>
      <c r="D5" s="189"/>
      <c r="E5" s="189"/>
      <c r="F5" s="189"/>
      <c r="G5" s="189"/>
      <c r="H5" s="189"/>
      <c r="I5" s="189"/>
    </row>
    <row r="6" spans="1:14" ht="18.75" customHeight="1">
      <c r="A6" s="189" t="s">
        <v>3</v>
      </c>
      <c r="B6" s="189"/>
      <c r="C6" s="189"/>
      <c r="D6" s="189"/>
      <c r="E6" s="189"/>
      <c r="F6" s="189"/>
      <c r="G6" s="189"/>
      <c r="H6" s="189"/>
      <c r="I6" s="189"/>
    </row>
    <row r="7" spans="1:14" ht="18.75">
      <c r="A7" s="190" t="s">
        <v>2080</v>
      </c>
      <c r="B7" s="190"/>
      <c r="C7" s="190"/>
      <c r="D7" s="190"/>
      <c r="E7" s="190"/>
      <c r="F7" s="190"/>
      <c r="G7" s="190"/>
      <c r="H7" s="190"/>
      <c r="I7" s="190"/>
    </row>
    <row r="8" spans="1:14" ht="18.75">
      <c r="A8" s="187" t="s">
        <v>1466</v>
      </c>
      <c r="B8" s="187"/>
      <c r="C8" s="187"/>
      <c r="D8" s="187"/>
      <c r="E8" s="187"/>
      <c r="F8" s="187"/>
      <c r="G8" s="187"/>
      <c r="H8" s="187"/>
      <c r="I8" s="187"/>
    </row>
    <row r="9" spans="1:14" ht="15.75">
      <c r="A9" s="186" t="s">
        <v>4</v>
      </c>
      <c r="B9" s="186"/>
      <c r="C9" s="186"/>
      <c r="D9" s="186"/>
      <c r="E9" s="186"/>
      <c r="F9" s="186"/>
      <c r="G9" s="186"/>
      <c r="H9" s="186"/>
      <c r="I9" s="186"/>
    </row>
    <row r="10" spans="1:14" ht="15.75">
      <c r="A10" s="14"/>
      <c r="B10" s="14"/>
      <c r="C10" s="14"/>
      <c r="D10" s="14"/>
      <c r="E10" s="14"/>
      <c r="F10" s="14"/>
    </row>
    <row r="11" spans="1:14" ht="15" customHeight="1">
      <c r="C11" s="183" t="s">
        <v>5</v>
      </c>
      <c r="D11" s="118" t="s">
        <v>1468</v>
      </c>
      <c r="E11" s="184" t="s">
        <v>1913</v>
      </c>
      <c r="F11" s="184" t="s">
        <v>1914</v>
      </c>
      <c r="G11" s="181" t="s">
        <v>1106</v>
      </c>
    </row>
    <row r="12" spans="1:14" ht="15.75" thickBot="1">
      <c r="C12" s="183"/>
      <c r="D12" s="119" t="s">
        <v>1466</v>
      </c>
      <c r="E12" s="185"/>
      <c r="F12" s="185"/>
      <c r="G12" s="182"/>
    </row>
    <row r="13" spans="1:14">
      <c r="C13" s="183"/>
      <c r="D13" s="16">
        <v>1</v>
      </c>
      <c r="E13" s="16">
        <v>2</v>
      </c>
      <c r="F13" s="16" t="s">
        <v>1916</v>
      </c>
      <c r="G13" s="16" t="s">
        <v>1915</v>
      </c>
    </row>
    <row r="14" spans="1:14" ht="15.75" thickBot="1">
      <c r="C14" s="17" t="s">
        <v>6</v>
      </c>
      <c r="D14" s="157">
        <f>D15+D17</f>
        <v>1342258153546</v>
      </c>
      <c r="E14" s="18">
        <f>E15+E17</f>
        <v>232112</v>
      </c>
      <c r="F14" s="121">
        <f t="shared" ref="F14:F15" si="0">IFERROR((E14*1000000)/D14,"-")</f>
        <v>0.17292649658100614</v>
      </c>
      <c r="G14" s="19">
        <f>1000000*E14/$D$34</f>
        <v>2.6803606970062451E-2</v>
      </c>
      <c r="I14" s="20"/>
      <c r="J14" s="43"/>
      <c r="L14" s="11" t="s">
        <v>1107</v>
      </c>
    </row>
    <row r="15" spans="1:14">
      <c r="C15" s="21" t="s">
        <v>7</v>
      </c>
      <c r="D15" s="158">
        <v>1340556923171</v>
      </c>
      <c r="E15" s="22">
        <v>232013</v>
      </c>
      <c r="F15" s="122">
        <f t="shared" si="0"/>
        <v>0.17307209861047032</v>
      </c>
      <c r="G15" s="23">
        <f t="shared" ref="G15:G18" si="1">1000000*E15/$D$34</f>
        <v>2.6792174742990883E-2</v>
      </c>
      <c r="I15" s="9"/>
      <c r="J15" s="43"/>
    </row>
    <row r="16" spans="1:14">
      <c r="C16" s="24" t="s">
        <v>8</v>
      </c>
      <c r="D16" s="158">
        <v>432436385</v>
      </c>
      <c r="E16" s="22">
        <v>337</v>
      </c>
      <c r="F16" s="122">
        <f>IFERROR((E16*1000000)/D16,"-")</f>
        <v>0.7793053769053222</v>
      </c>
      <c r="G16" s="23">
        <f t="shared" si="1"/>
        <v>3.8915762859787712E-5</v>
      </c>
      <c r="I16" s="9"/>
      <c r="J16" s="43"/>
    </row>
    <row r="17" spans="3:11">
      <c r="C17" s="21" t="s">
        <v>9</v>
      </c>
      <c r="D17" s="158">
        <v>1701230375</v>
      </c>
      <c r="E17" s="22">
        <v>99</v>
      </c>
      <c r="F17" s="122">
        <f t="shared" ref="F17" si="2">IFERROR((E17*1000000)/D17,"-")</f>
        <v>5.8193176805933763E-2</v>
      </c>
      <c r="G17" s="23">
        <f t="shared" si="1"/>
        <v>1.1432227071569684E-5</v>
      </c>
      <c r="H17" s="25"/>
      <c r="I17" s="9"/>
      <c r="J17" s="43"/>
    </row>
    <row r="18" spans="3:11">
      <c r="C18" s="24" t="s">
        <v>1469</v>
      </c>
      <c r="D18" s="158">
        <v>1701230375</v>
      </c>
      <c r="E18" s="22">
        <v>48</v>
      </c>
      <c r="F18" s="122"/>
      <c r="G18" s="23">
        <f t="shared" si="1"/>
        <v>5.5428979740943929E-6</v>
      </c>
      <c r="J18" s="43"/>
    </row>
    <row r="19" spans="3:11">
      <c r="C19" s="17" t="s">
        <v>10</v>
      </c>
      <c r="D19" s="157">
        <f>D20+D22</f>
        <v>1622833406287</v>
      </c>
      <c r="E19" s="157">
        <f>E20+E22</f>
        <v>277583172793.59015</v>
      </c>
      <c r="F19" s="123">
        <f t="shared" ref="F19:F22" si="3">IFERROR(E19/D19,"-")</f>
        <v>0.17104847097564568</v>
      </c>
      <c r="G19" s="19">
        <f t="shared" ref="G19:G21" si="4">E19/$D$34</f>
        <v>3.2054483460839264E-2</v>
      </c>
      <c r="J19" s="43"/>
    </row>
    <row r="20" spans="3:11">
      <c r="C20" s="21" t="s">
        <v>11</v>
      </c>
      <c r="D20" s="158">
        <v>1407548685832</v>
      </c>
      <c r="E20" s="158">
        <f>Económica!D15</f>
        <v>253293146988.42014</v>
      </c>
      <c r="F20" s="122">
        <f t="shared" si="3"/>
        <v>0.17995338245703305</v>
      </c>
      <c r="G20" s="23">
        <f>E20/$D$34</f>
        <v>2.9249543151960565E-2</v>
      </c>
      <c r="J20" s="43"/>
    </row>
    <row r="21" spans="3:11">
      <c r="C21" s="24" t="s">
        <v>12</v>
      </c>
      <c r="D21" s="158">
        <v>324257115564</v>
      </c>
      <c r="E21" s="158">
        <f>Económica!D18</f>
        <v>72207483563.259995</v>
      </c>
      <c r="F21" s="122">
        <f t="shared" si="3"/>
        <v>0.22268588751758048</v>
      </c>
      <c r="G21" s="23">
        <f t="shared" si="4"/>
        <v>8.3383065491093328E-3</v>
      </c>
      <c r="J21" s="43"/>
    </row>
    <row r="22" spans="3:11">
      <c r="C22" s="21" t="s">
        <v>13</v>
      </c>
      <c r="D22" s="158">
        <v>215284720455</v>
      </c>
      <c r="E22" s="158">
        <f>Económica!D22</f>
        <v>24290025805.169998</v>
      </c>
      <c r="F22" s="122">
        <f t="shared" si="3"/>
        <v>0.11282744894218925</v>
      </c>
      <c r="G22" s="23">
        <f>21/$D$34</f>
        <v>2.4250178636662969E-12</v>
      </c>
      <c r="J22" s="43"/>
      <c r="K22" s="163"/>
    </row>
    <row r="23" spans="3:11">
      <c r="C23" s="26" t="s">
        <v>14</v>
      </c>
      <c r="D23" s="159"/>
      <c r="E23" s="159"/>
      <c r="F23" s="124"/>
      <c r="G23" s="27"/>
      <c r="J23" s="43"/>
    </row>
    <row r="24" spans="3:11">
      <c r="C24" s="28" t="s">
        <v>15</v>
      </c>
      <c r="D24" s="162">
        <f>D15-D20</f>
        <v>-66991762661</v>
      </c>
      <c r="E24" s="162">
        <f>1000000*E15-E20</f>
        <v>-21280146988.420135</v>
      </c>
      <c r="F24" s="122">
        <f>IFERROR(E24/D24,"-")</f>
        <v>0.31765318814052657</v>
      </c>
      <c r="G24" s="90">
        <f>E24/$D$34</f>
        <v>-2.4573684089696846E-3</v>
      </c>
      <c r="J24" s="43"/>
    </row>
    <row r="25" spans="3:11">
      <c r="C25" s="28" t="s">
        <v>16</v>
      </c>
      <c r="D25" s="162">
        <f>D17-D22</f>
        <v>-213583490080</v>
      </c>
      <c r="E25" s="162">
        <f>1000000*E17-E22</f>
        <v>-24191025805.169998</v>
      </c>
      <c r="F25" s="122">
        <f t="shared" ref="F25:F32" si="5">IFERROR(E25/D25,"-")</f>
        <v>0.11326262060849829</v>
      </c>
      <c r="G25" s="90">
        <f>E25/$D$34</f>
        <v>-2.7935080818071241E-3</v>
      </c>
      <c r="J25" s="43"/>
    </row>
    <row r="26" spans="3:11">
      <c r="C26" s="28" t="s">
        <v>17</v>
      </c>
      <c r="D26" s="162">
        <f>(D14-(D19-D21))</f>
        <v>43681862823</v>
      </c>
      <c r="E26" s="162">
        <f>((1000000*E14)-(E19-E21))</f>
        <v>26736310769.669861</v>
      </c>
      <c r="F26" s="122">
        <f t="shared" si="5"/>
        <v>0.61206892384617528</v>
      </c>
      <c r="G26" s="90">
        <f>E26/$D$34</f>
        <v>3.0874300583325241E-3</v>
      </c>
      <c r="H26" s="171"/>
      <c r="J26" s="43"/>
    </row>
    <row r="27" spans="3:11">
      <c r="C27" s="28" t="s">
        <v>18</v>
      </c>
      <c r="D27" s="162">
        <f>D14-D19</f>
        <v>-280575252741</v>
      </c>
      <c r="E27" s="162">
        <f>1000000*E14-E19</f>
        <v>-45471172793.590149</v>
      </c>
      <c r="F27" s="122">
        <f t="shared" si="5"/>
        <v>0.16206408922159912</v>
      </c>
      <c r="G27" s="90">
        <f>E27/$D$34</f>
        <v>-5.2508764907768105E-3</v>
      </c>
      <c r="J27" s="43"/>
    </row>
    <row r="28" spans="3:11">
      <c r="C28" s="26" t="s">
        <v>19</v>
      </c>
      <c r="D28" s="159">
        <f>D30-D32</f>
        <v>280575252741</v>
      </c>
      <c r="E28" s="159"/>
      <c r="F28" s="125">
        <f>IFERROR(1000000*E28/D28,"-")</f>
        <v>0</v>
      </c>
      <c r="G28" s="91">
        <f>E28/$D$34</f>
        <v>0</v>
      </c>
      <c r="J28" s="43"/>
    </row>
    <row r="29" spans="3:11">
      <c r="C29" s="29"/>
      <c r="D29" s="160"/>
      <c r="E29" s="160"/>
      <c r="F29" s="126"/>
      <c r="G29" s="90"/>
      <c r="J29" s="43"/>
    </row>
    <row r="30" spans="3:11" ht="17.25" customHeight="1">
      <c r="C30" s="30" t="s">
        <v>20</v>
      </c>
      <c r="D30" s="148">
        <v>401767814730</v>
      </c>
      <c r="E30" s="31">
        <v>172260</v>
      </c>
      <c r="F30" s="127">
        <f>IFERROR(1000000*E30/D30,"-")</f>
        <v>0.42875510104203812</v>
      </c>
      <c r="G30" s="92">
        <f>1000000*E30/$D$34</f>
        <v>1.989207510453125E-2</v>
      </c>
    </row>
    <row r="31" spans="3:11">
      <c r="C31" s="32"/>
      <c r="D31" s="161"/>
      <c r="E31" s="161"/>
      <c r="F31" s="128"/>
      <c r="G31" s="90"/>
    </row>
    <row r="32" spans="3:11">
      <c r="C32" s="17" t="s">
        <v>21</v>
      </c>
      <c r="D32" s="148">
        <v>121192561989</v>
      </c>
      <c r="E32" s="148">
        <f>Económica!D30</f>
        <v>28603216464.630001</v>
      </c>
      <c r="F32" s="127">
        <f t="shared" si="5"/>
        <v>0.23601461999975015</v>
      </c>
      <c r="G32" s="93">
        <f>E32/$D$34</f>
        <v>3.3030148040496042E-3</v>
      </c>
    </row>
    <row r="33" spans="3:8" ht="19.149999999999999" customHeight="1" thickBot="1"/>
    <row r="34" spans="3:8" ht="15.75" thickBot="1">
      <c r="C34" s="106" t="s">
        <v>1082</v>
      </c>
      <c r="D34" s="164">
        <v>8659730022875.3203</v>
      </c>
    </row>
    <row r="36" spans="3:8">
      <c r="C36" s="135" t="s">
        <v>1947</v>
      </c>
      <c r="E36" s="114"/>
      <c r="F36" s="114"/>
      <c r="G36" s="33"/>
      <c r="H36" s="105"/>
    </row>
    <row r="37" spans="3:8" ht="24" customHeight="1">
      <c r="C37" s="52" t="s">
        <v>1911</v>
      </c>
    </row>
    <row r="38" spans="3:8">
      <c r="C38" s="180" t="s">
        <v>1910</v>
      </c>
      <c r="D38" s="180"/>
      <c r="E38" s="180"/>
      <c r="F38" s="180"/>
      <c r="G38" s="180"/>
    </row>
    <row r="39" spans="3:8" ht="30" customHeight="1">
      <c r="C39" s="180" t="s">
        <v>2082</v>
      </c>
      <c r="D39" s="180"/>
      <c r="E39" s="180"/>
      <c r="F39" s="180"/>
      <c r="G39" s="180"/>
      <c r="H39" s="180"/>
    </row>
    <row r="40" spans="3:8">
      <c r="C40" s="52" t="s">
        <v>1912</v>
      </c>
      <c r="D40" s="117"/>
      <c r="E40" s="117"/>
      <c r="F40" s="117"/>
      <c r="G40" s="117"/>
    </row>
    <row r="41" spans="3:8">
      <c r="C41" s="180" t="s">
        <v>1948</v>
      </c>
      <c r="D41" s="180"/>
    </row>
  </sheetData>
  <mergeCells count="15">
    <mergeCell ref="A9:I9"/>
    <mergeCell ref="A8:I8"/>
    <mergeCell ref="A1:I1"/>
    <mergeCell ref="A2:I2"/>
    <mergeCell ref="A3:I3"/>
    <mergeCell ref="A5:I5"/>
    <mergeCell ref="A6:I6"/>
    <mergeCell ref="A7:I7"/>
    <mergeCell ref="C41:D41"/>
    <mergeCell ref="C38:G38"/>
    <mergeCell ref="G11:G12"/>
    <mergeCell ref="C11:C13"/>
    <mergeCell ref="C39:H39"/>
    <mergeCell ref="E11:E12"/>
    <mergeCell ref="F11:F12"/>
  </mergeCells>
  <phoneticPr fontId="42" type="noConversion"/>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025">
          <objectPr defaultSize="0" dde="1">
            <anchor moveWithCells="1">
              <from>
                <xdr:col>9</xdr:col>
                <xdr:colOff>0</xdr:colOff>
                <xdr:row>16</xdr:row>
                <xdr:rowOff>0</xdr:rowOff>
              </from>
              <to>
                <xdr:col>9</xdr:col>
                <xdr:colOff>666750</xdr:colOff>
                <xdr:row>19</xdr:row>
                <xdr:rowOff>0</xdr:rowOff>
              </to>
            </anchor>
          </objectPr>
        </oleObject>
      </mc:Choice>
      <mc:Fallback>
        <oleObject link="[166]!'!Economico!F45C15'" oleUpdate="OLEUPDATE_ALWAYS" shapeId="102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R42"/>
  <sheetViews>
    <sheetView showGridLines="0" zoomScaleNormal="100" workbookViewId="0">
      <selection activeCell="I24" sqref="I24"/>
    </sheetView>
  </sheetViews>
  <sheetFormatPr baseColWidth="10" defaultColWidth="11.42578125" defaultRowHeight="15"/>
  <cols>
    <col min="1" max="1" width="17.42578125" style="11" customWidth="1"/>
    <col min="2" max="2" width="66" style="11" customWidth="1"/>
    <col min="3" max="3" width="17.42578125" style="11" customWidth="1"/>
    <col min="4" max="4" width="15.5703125" style="11" customWidth="1"/>
    <col min="5" max="5" width="18.85546875" style="11" customWidth="1"/>
    <col min="6" max="6" width="25.42578125" style="11" bestFit="1" customWidth="1"/>
    <col min="7" max="7" width="14.140625" style="11" bestFit="1" customWidth="1"/>
    <col min="8" max="8" width="21.85546875" style="11" bestFit="1" customWidth="1"/>
    <col min="9" max="10" width="20.42578125" style="11" bestFit="1" customWidth="1"/>
    <col min="11" max="16384" width="11.42578125" style="11"/>
  </cols>
  <sheetData>
    <row r="1" spans="1:8" ht="28.5" customHeight="1">
      <c r="A1" s="176" t="s">
        <v>1467</v>
      </c>
      <c r="B1" s="176"/>
      <c r="C1" s="176"/>
      <c r="D1" s="176"/>
      <c r="E1" s="176"/>
      <c r="F1" s="34"/>
    </row>
    <row r="2" spans="1:8" ht="21" customHeight="1">
      <c r="A2" s="177" t="s">
        <v>0</v>
      </c>
      <c r="B2" s="177"/>
      <c r="C2" s="177"/>
      <c r="D2" s="177"/>
      <c r="E2" s="177"/>
      <c r="F2" s="35"/>
    </row>
    <row r="3" spans="1:8" ht="15" customHeight="1">
      <c r="A3" s="178" t="s">
        <v>1</v>
      </c>
      <c r="B3" s="178"/>
      <c r="C3" s="178"/>
      <c r="D3" s="178"/>
      <c r="E3" s="178"/>
      <c r="F3" s="36"/>
    </row>
    <row r="4" spans="1:8" ht="15" customHeight="1">
      <c r="A4" s="115"/>
      <c r="B4" s="115"/>
      <c r="C4" s="115"/>
      <c r="D4" s="115"/>
      <c r="E4" s="115"/>
      <c r="F4" s="36"/>
    </row>
    <row r="5" spans="1:8" ht="18.75">
      <c r="A5" s="194" t="s">
        <v>22</v>
      </c>
      <c r="B5" s="194"/>
      <c r="C5" s="194"/>
      <c r="D5" s="194"/>
      <c r="E5" s="194"/>
      <c r="F5" s="38"/>
    </row>
    <row r="6" spans="1:8" ht="18.75" customHeight="1">
      <c r="A6" s="179" t="s">
        <v>23</v>
      </c>
      <c r="B6" s="179"/>
      <c r="C6" s="179"/>
      <c r="D6" s="179"/>
      <c r="E6" s="179"/>
      <c r="F6" s="37"/>
    </row>
    <row r="7" spans="1:8" ht="18.75">
      <c r="A7" s="195" t="s">
        <v>2080</v>
      </c>
      <c r="B7" s="195"/>
      <c r="C7" s="195"/>
      <c r="D7" s="195"/>
      <c r="E7" s="195"/>
      <c r="F7" s="39"/>
    </row>
    <row r="8" spans="1:8" ht="18.75">
      <c r="A8" s="187" t="s">
        <v>1466</v>
      </c>
      <c r="B8" s="187"/>
      <c r="C8" s="187"/>
      <c r="D8" s="187"/>
      <c r="E8" s="187"/>
      <c r="F8" s="40"/>
      <c r="G8" s="40"/>
      <c r="H8" s="40"/>
    </row>
    <row r="9" spans="1:8" ht="15.75">
      <c r="A9" s="175" t="s">
        <v>4</v>
      </c>
      <c r="B9" s="175"/>
      <c r="C9" s="175"/>
      <c r="D9" s="175"/>
      <c r="E9" s="175"/>
      <c r="F9" s="41"/>
    </row>
    <row r="10" spans="1:8">
      <c r="E10" s="9"/>
    </row>
    <row r="11" spans="1:8">
      <c r="E11" s="9"/>
      <c r="F11" s="9"/>
    </row>
    <row r="12" spans="1:8" ht="15" customHeight="1">
      <c r="B12" s="191" t="s">
        <v>5</v>
      </c>
      <c r="C12" s="107" t="s">
        <v>1468</v>
      </c>
      <c r="D12" s="192" t="s">
        <v>1913</v>
      </c>
      <c r="E12" s="9"/>
    </row>
    <row r="13" spans="1:8" ht="15" customHeight="1">
      <c r="B13" s="191"/>
      <c r="C13" s="15" t="s">
        <v>1466</v>
      </c>
      <c r="D13" s="192"/>
      <c r="E13" s="9"/>
      <c r="F13" s="9"/>
      <c r="G13" s="9"/>
    </row>
    <row r="14" spans="1:8">
      <c r="B14" s="108" t="s">
        <v>10</v>
      </c>
      <c r="C14" s="138">
        <f>+C15+C22</f>
        <v>1622833406287</v>
      </c>
      <c r="D14" s="138">
        <f>+D15+D22</f>
        <v>277583172793.59015</v>
      </c>
      <c r="E14" s="9"/>
      <c r="F14" s="9"/>
      <c r="G14" s="9"/>
    </row>
    <row r="15" spans="1:8">
      <c r="B15" s="109" t="s">
        <v>11</v>
      </c>
      <c r="C15" s="139">
        <f>SUM(C16:C21)</f>
        <v>1407548685832</v>
      </c>
      <c r="D15" s="139">
        <f>SUM(D16:D21)</f>
        <v>253293146988.42014</v>
      </c>
      <c r="E15" s="9"/>
      <c r="F15" s="9"/>
      <c r="G15" s="9"/>
    </row>
    <row r="16" spans="1:8" ht="12.75" customHeight="1">
      <c r="B16" s="110" t="s">
        <v>24</v>
      </c>
      <c r="C16" s="140">
        <v>542875526448</v>
      </c>
      <c r="D16" s="140">
        <v>78187508485.280075</v>
      </c>
      <c r="E16" s="9"/>
      <c r="F16" s="9"/>
      <c r="G16" s="9"/>
    </row>
    <row r="17" spans="2:8">
      <c r="B17" s="110" t="s">
        <v>25</v>
      </c>
      <c r="C17" s="140">
        <v>101897864549</v>
      </c>
      <c r="D17" s="140">
        <v>14136889187.789999</v>
      </c>
      <c r="E17" s="9"/>
      <c r="F17" s="9"/>
    </row>
    <row r="18" spans="2:8">
      <c r="B18" s="110" t="s">
        <v>12</v>
      </c>
      <c r="C18" s="140">
        <v>324257115564</v>
      </c>
      <c r="D18" s="140">
        <v>72207483563.259995</v>
      </c>
      <c r="E18" s="9"/>
      <c r="F18" s="9"/>
    </row>
    <row r="19" spans="2:8">
      <c r="B19" s="110" t="s">
        <v>26</v>
      </c>
      <c r="C19" s="141">
        <v>13786016885</v>
      </c>
      <c r="D19" s="141">
        <v>1065321329.39</v>
      </c>
      <c r="E19" s="9"/>
      <c r="F19" s="9"/>
    </row>
    <row r="20" spans="2:8">
      <c r="B20" s="110" t="s">
        <v>27</v>
      </c>
      <c r="C20" s="140">
        <v>424672198458</v>
      </c>
      <c r="D20" s="140">
        <v>87694522744.220032</v>
      </c>
      <c r="E20" s="9"/>
      <c r="F20" s="9"/>
    </row>
    <row r="21" spans="2:8">
      <c r="B21" s="110" t="s">
        <v>28</v>
      </c>
      <c r="C21" s="140">
        <v>59963928</v>
      </c>
      <c r="D21" s="140">
        <v>1421678.48</v>
      </c>
      <c r="E21" s="9"/>
      <c r="F21" s="9"/>
      <c r="H21" s="9"/>
    </row>
    <row r="22" spans="2:8">
      <c r="B22" s="109" t="s">
        <v>13</v>
      </c>
      <c r="C22" s="139">
        <f>SUM(C23:C28)</f>
        <v>215284720455</v>
      </c>
      <c r="D22" s="139">
        <f>SUM(D23:D28)</f>
        <v>24290025805.169998</v>
      </c>
      <c r="E22" s="9"/>
      <c r="F22" s="9"/>
      <c r="G22" s="9"/>
    </row>
    <row r="23" spans="2:8">
      <c r="B23" s="110" t="s">
        <v>29</v>
      </c>
      <c r="C23" s="140">
        <v>65675086633</v>
      </c>
      <c r="D23" s="140">
        <v>8322123580.0899992</v>
      </c>
      <c r="E23" s="9"/>
      <c r="F23" s="9"/>
      <c r="G23" s="43"/>
    </row>
    <row r="24" spans="2:8">
      <c r="B24" s="110" t="s">
        <v>30</v>
      </c>
      <c r="C24" s="140">
        <v>71387716208</v>
      </c>
      <c r="D24" s="140">
        <v>4926952012.1499996</v>
      </c>
      <c r="E24" s="9"/>
      <c r="F24" s="9"/>
    </row>
    <row r="25" spans="2:8">
      <c r="B25" s="110" t="s">
        <v>31</v>
      </c>
      <c r="C25" s="140">
        <v>16448771</v>
      </c>
      <c r="D25" s="140">
        <v>3188720.02</v>
      </c>
      <c r="E25" s="9"/>
      <c r="F25" s="9"/>
    </row>
    <row r="26" spans="2:8">
      <c r="B26" s="110" t="s">
        <v>32</v>
      </c>
      <c r="C26" s="140">
        <v>2770222220</v>
      </c>
      <c r="D26" s="140">
        <v>960447819.55999994</v>
      </c>
      <c r="E26" s="9"/>
      <c r="F26" s="9"/>
    </row>
    <row r="27" spans="2:8">
      <c r="B27" s="110" t="s">
        <v>33</v>
      </c>
      <c r="C27" s="140">
        <v>72988962348</v>
      </c>
      <c r="D27" s="140">
        <v>10077313673.350002</v>
      </c>
      <c r="E27" s="9"/>
      <c r="F27" s="9"/>
    </row>
    <row r="28" spans="2:8">
      <c r="B28" s="110" t="s">
        <v>34</v>
      </c>
      <c r="C28" s="140">
        <v>2446284275</v>
      </c>
      <c r="D28" s="140">
        <v>0</v>
      </c>
      <c r="E28" s="9"/>
      <c r="F28" s="9"/>
    </row>
    <row r="29" spans="2:8">
      <c r="B29" s="108" t="s">
        <v>35</v>
      </c>
      <c r="C29" s="138">
        <f>C30</f>
        <v>121192561989</v>
      </c>
      <c r="D29" s="138">
        <f>D30</f>
        <v>28603216464.630001</v>
      </c>
      <c r="E29" s="9"/>
      <c r="F29" s="9"/>
    </row>
    <row r="30" spans="2:8">
      <c r="B30" s="109" t="s">
        <v>21</v>
      </c>
      <c r="C30" s="139">
        <f>SUM(C31:C32)</f>
        <v>121192561989</v>
      </c>
      <c r="D30" s="139">
        <f>SUM(D31:D32)</f>
        <v>28603216464.630001</v>
      </c>
      <c r="E30" s="9"/>
      <c r="F30" s="9"/>
    </row>
    <row r="31" spans="2:8">
      <c r="B31" s="110" t="s">
        <v>36</v>
      </c>
      <c r="C31" s="140">
        <v>5117721882</v>
      </c>
      <c r="D31" s="140">
        <v>143911177.19999999</v>
      </c>
      <c r="E31" s="9"/>
      <c r="F31" s="9"/>
    </row>
    <row r="32" spans="2:8">
      <c r="B32" s="110" t="s">
        <v>37</v>
      </c>
      <c r="C32" s="140">
        <v>116074840107</v>
      </c>
      <c r="D32" s="140">
        <v>28459305287.43</v>
      </c>
      <c r="E32" s="9"/>
      <c r="F32" s="9"/>
    </row>
    <row r="33" spans="2:18" ht="15" customHeight="1">
      <c r="B33" s="44" t="s">
        <v>38</v>
      </c>
      <c r="C33" s="51">
        <f>C14+C29</f>
        <v>1744025968276</v>
      </c>
      <c r="D33" s="51">
        <f>D14+D29</f>
        <v>306186389258.22015</v>
      </c>
      <c r="F33" s="9"/>
      <c r="G33" s="45"/>
      <c r="H33" s="45"/>
      <c r="I33" s="45"/>
      <c r="J33" s="45"/>
      <c r="K33" s="45"/>
      <c r="L33" s="45"/>
      <c r="M33" s="45"/>
    </row>
    <row r="34" spans="2:18" ht="19.149999999999999" customHeight="1">
      <c r="B34" s="135" t="s">
        <v>1947</v>
      </c>
      <c r="D34" s="45"/>
      <c r="F34" s="45"/>
      <c r="G34" s="45"/>
      <c r="H34" s="45"/>
      <c r="I34" s="45"/>
      <c r="J34" s="45"/>
      <c r="K34" s="45"/>
      <c r="L34" s="45"/>
      <c r="M34" s="45"/>
      <c r="N34" s="45"/>
      <c r="O34" s="45"/>
      <c r="P34" s="45"/>
      <c r="Q34" s="45"/>
      <c r="R34" s="45"/>
    </row>
    <row r="35" spans="2:18">
      <c r="B35" s="116" t="s">
        <v>1911</v>
      </c>
      <c r="C35" s="116"/>
      <c r="D35" s="116"/>
      <c r="E35" s="116"/>
      <c r="F35" s="116"/>
      <c r="G35" s="116"/>
    </row>
    <row r="36" spans="2:18" ht="36.6" customHeight="1">
      <c r="B36" s="193" t="s">
        <v>2082</v>
      </c>
      <c r="C36" s="193"/>
      <c r="D36" s="193"/>
      <c r="E36" s="116"/>
      <c r="F36" s="116"/>
      <c r="G36" s="116"/>
    </row>
    <row r="37" spans="2:18">
      <c r="B37" s="180" t="s">
        <v>39</v>
      </c>
      <c r="C37" s="180"/>
    </row>
    <row r="42" spans="2:18">
      <c r="B42" s="9"/>
    </row>
  </sheetData>
  <mergeCells count="12">
    <mergeCell ref="B37:C37"/>
    <mergeCell ref="B12:B13"/>
    <mergeCell ref="D12:D13"/>
    <mergeCell ref="B36:D36"/>
    <mergeCell ref="A1:E1"/>
    <mergeCell ref="A2:E2"/>
    <mergeCell ref="A3:E3"/>
    <mergeCell ref="A5:E5"/>
    <mergeCell ref="A6:E6"/>
    <mergeCell ref="A7:E7"/>
    <mergeCell ref="A8:E8"/>
    <mergeCell ref="A9:E9"/>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H70"/>
  <sheetViews>
    <sheetView showGridLines="0" zoomScaleNormal="100" workbookViewId="0">
      <selection activeCell="D12" sqref="D12:D13"/>
    </sheetView>
  </sheetViews>
  <sheetFormatPr baseColWidth="10" defaultColWidth="11.42578125" defaultRowHeight="15"/>
  <cols>
    <col min="1" max="1" width="29.42578125" style="11" customWidth="1"/>
    <col min="2" max="2" width="62.28515625" style="11" customWidth="1"/>
    <col min="3" max="3" width="19" style="11" customWidth="1"/>
    <col min="4" max="4" width="14.140625" style="11" bestFit="1" customWidth="1"/>
    <col min="5" max="5" width="13.42578125" style="11" bestFit="1" customWidth="1"/>
    <col min="6" max="6" width="14.140625" style="11" bestFit="1" customWidth="1"/>
    <col min="7" max="16384" width="11.42578125" style="11"/>
  </cols>
  <sheetData>
    <row r="1" spans="1:7" ht="28.5" customHeight="1">
      <c r="A1" s="176" t="s">
        <v>1467</v>
      </c>
      <c r="B1" s="176"/>
      <c r="C1" s="176"/>
      <c r="D1" s="176"/>
      <c r="E1" s="176"/>
    </row>
    <row r="2" spans="1:7" ht="21" customHeight="1">
      <c r="A2" s="177" t="s">
        <v>0</v>
      </c>
      <c r="B2" s="177"/>
      <c r="C2" s="177"/>
      <c r="D2" s="177"/>
      <c r="E2" s="177"/>
    </row>
    <row r="3" spans="1:7" ht="15" customHeight="1">
      <c r="A3" s="178" t="s">
        <v>1</v>
      </c>
      <c r="B3" s="178"/>
      <c r="C3" s="178"/>
      <c r="D3" s="178"/>
      <c r="E3" s="178"/>
    </row>
    <row r="4" spans="1:7" ht="15" customHeight="1">
      <c r="A4" s="115"/>
      <c r="B4" s="115"/>
      <c r="C4" s="115"/>
      <c r="D4" s="115"/>
      <c r="E4" s="115"/>
    </row>
    <row r="5" spans="1:7" ht="18.75" customHeight="1">
      <c r="A5" s="179" t="s">
        <v>22</v>
      </c>
      <c r="B5" s="179"/>
      <c r="C5" s="179"/>
      <c r="D5" s="179"/>
      <c r="E5" s="179"/>
    </row>
    <row r="6" spans="1:7" ht="18.75" customHeight="1">
      <c r="A6" s="179" t="s">
        <v>40</v>
      </c>
      <c r="B6" s="179"/>
      <c r="C6" s="179"/>
      <c r="D6" s="179"/>
      <c r="E6" s="179"/>
    </row>
    <row r="7" spans="1:7" ht="18.75">
      <c r="A7" s="190" t="s">
        <v>2080</v>
      </c>
      <c r="B7" s="190"/>
      <c r="C7" s="190"/>
      <c r="D7" s="190"/>
      <c r="E7" s="190"/>
    </row>
    <row r="8" spans="1:7" ht="18.75">
      <c r="A8" s="187" t="s">
        <v>1466</v>
      </c>
      <c r="B8" s="187"/>
      <c r="C8" s="187"/>
      <c r="D8" s="187"/>
      <c r="E8" s="187"/>
    </row>
    <row r="9" spans="1:7" ht="15.75">
      <c r="A9" s="175" t="s">
        <v>4</v>
      </c>
      <c r="B9" s="175"/>
      <c r="C9" s="175"/>
      <c r="D9" s="175"/>
      <c r="E9" s="175"/>
    </row>
    <row r="11" spans="1:7">
      <c r="F11" s="43"/>
    </row>
    <row r="12" spans="1:7" ht="15" customHeight="1">
      <c r="B12" s="197" t="s">
        <v>5</v>
      </c>
      <c r="C12" s="53" t="s">
        <v>1468</v>
      </c>
      <c r="D12" s="197" t="s">
        <v>1913</v>
      </c>
    </row>
    <row r="13" spans="1:7">
      <c r="B13" s="197"/>
      <c r="C13" s="54" t="s">
        <v>1466</v>
      </c>
      <c r="D13" s="197"/>
    </row>
    <row r="14" spans="1:7">
      <c r="B14" s="55" t="s">
        <v>10</v>
      </c>
      <c r="C14" s="142">
        <f>C15+C18+C44+C46+C48+C50+C52+C54+C56</f>
        <v>1622833406287</v>
      </c>
      <c r="D14" s="142">
        <f>D15+D18+D44+D46+D48+D50+D52+D54+D56</f>
        <v>277583172793.5899</v>
      </c>
      <c r="F14" s="9"/>
      <c r="G14" s="46"/>
    </row>
    <row r="15" spans="1:7">
      <c r="B15" s="56" t="s">
        <v>41</v>
      </c>
      <c r="C15" s="97">
        <f>SUM(C16:C17)</f>
        <v>8907795183</v>
      </c>
      <c r="D15" s="97">
        <f>SUM(D16:D17)</f>
        <v>2226948046.9700003</v>
      </c>
      <c r="F15" s="9"/>
    </row>
    <row r="16" spans="1:7">
      <c r="B16" s="57" t="s">
        <v>42</v>
      </c>
      <c r="C16" s="143">
        <v>3010779124</v>
      </c>
      <c r="D16" s="143">
        <v>752694078</v>
      </c>
      <c r="F16" s="9"/>
    </row>
    <row r="17" spans="2:8">
      <c r="B17" s="57" t="s">
        <v>43</v>
      </c>
      <c r="C17" s="143">
        <v>5897016059</v>
      </c>
      <c r="D17" s="143">
        <v>1474253968.9700003</v>
      </c>
      <c r="F17" s="9"/>
    </row>
    <row r="18" spans="2:8">
      <c r="B18" s="56" t="s">
        <v>44</v>
      </c>
      <c r="C18" s="97">
        <f>SUM(C19:C43)</f>
        <v>1584338836059</v>
      </c>
      <c r="D18" s="97">
        <f>SUM(D19:D43)</f>
        <v>268219390758.56995</v>
      </c>
    </row>
    <row r="19" spans="2:8">
      <c r="B19" s="57" t="s">
        <v>45</v>
      </c>
      <c r="C19" s="143">
        <v>130289851958</v>
      </c>
      <c r="D19" s="143">
        <v>19075860496.379993</v>
      </c>
    </row>
    <row r="20" spans="2:8">
      <c r="B20" s="57" t="s">
        <v>46</v>
      </c>
      <c r="C20" s="143">
        <v>81924855519</v>
      </c>
      <c r="D20" s="143">
        <v>13729836739.649998</v>
      </c>
    </row>
    <row r="21" spans="2:8">
      <c r="B21" s="57" t="s">
        <v>47</v>
      </c>
      <c r="C21" s="143">
        <v>68686619634</v>
      </c>
      <c r="D21" s="143">
        <v>9783436336.6099949</v>
      </c>
    </row>
    <row r="22" spans="2:8">
      <c r="B22" s="57" t="s">
        <v>48</v>
      </c>
      <c r="C22" s="143">
        <v>15186213375</v>
      </c>
      <c r="D22" s="143">
        <v>1876267063.4999998</v>
      </c>
    </row>
    <row r="23" spans="2:8">
      <c r="B23" s="57" t="s">
        <v>1475</v>
      </c>
      <c r="C23" s="143">
        <v>26273533371</v>
      </c>
      <c r="D23" s="143">
        <v>3889082194.9799995</v>
      </c>
    </row>
    <row r="24" spans="2:8">
      <c r="B24" s="57" t="s">
        <v>49</v>
      </c>
      <c r="C24" s="144">
        <v>332030596342</v>
      </c>
      <c r="D24" s="143">
        <v>47761129690.279991</v>
      </c>
    </row>
    <row r="25" spans="2:8">
      <c r="B25" s="57" t="s">
        <v>50</v>
      </c>
      <c r="C25" s="144">
        <v>180686724982</v>
      </c>
      <c r="D25" s="143">
        <v>36150515522.609993</v>
      </c>
    </row>
    <row r="26" spans="2:8">
      <c r="B26" s="58" t="s">
        <v>51</v>
      </c>
      <c r="C26" s="144">
        <v>8634933410</v>
      </c>
      <c r="D26" s="143">
        <v>1970483863.9300001</v>
      </c>
    </row>
    <row r="27" spans="2:8">
      <c r="B27" s="58" t="s">
        <v>52</v>
      </c>
      <c r="C27" s="144">
        <v>2899510003</v>
      </c>
      <c r="D27" s="143">
        <v>382197796.21999991</v>
      </c>
      <c r="H27" s="47"/>
    </row>
    <row r="28" spans="2:8">
      <c r="B28" s="58" t="s">
        <v>53</v>
      </c>
      <c r="C28" s="144">
        <v>18697509949</v>
      </c>
      <c r="D28" s="143">
        <v>2018788672.8799999</v>
      </c>
    </row>
    <row r="29" spans="2:8">
      <c r="B29" s="58" t="s">
        <v>54</v>
      </c>
      <c r="C29" s="144">
        <v>73881683104</v>
      </c>
      <c r="D29" s="143">
        <v>10535918855.700005</v>
      </c>
    </row>
    <row r="30" spans="2:8">
      <c r="B30" s="58" t="s">
        <v>55</v>
      </c>
      <c r="C30" s="144">
        <v>21390709235</v>
      </c>
      <c r="D30" s="143">
        <v>1945789145.5800004</v>
      </c>
    </row>
    <row r="31" spans="2:8">
      <c r="B31" s="58" t="s">
        <v>56</v>
      </c>
      <c r="C31" s="144">
        <v>10990734117</v>
      </c>
      <c r="D31" s="143">
        <v>752027677.12</v>
      </c>
    </row>
    <row r="32" spans="2:8">
      <c r="B32" s="58" t="s">
        <v>57</v>
      </c>
      <c r="C32" s="144">
        <v>9308306981</v>
      </c>
      <c r="D32" s="143">
        <v>2633505167.8500004</v>
      </c>
    </row>
    <row r="33" spans="2:6">
      <c r="B33" s="58" t="s">
        <v>58</v>
      </c>
      <c r="C33" s="144">
        <v>1258285151</v>
      </c>
      <c r="D33" s="143">
        <v>162181342.69</v>
      </c>
    </row>
    <row r="34" spans="2:6">
      <c r="B34" s="58" t="s">
        <v>59</v>
      </c>
      <c r="C34" s="144">
        <v>4419749461</v>
      </c>
      <c r="D34" s="143">
        <v>573961037.10000014</v>
      </c>
    </row>
    <row r="35" spans="2:6">
      <c r="B35" s="58" t="s">
        <v>60</v>
      </c>
      <c r="C35" s="144">
        <v>758355375</v>
      </c>
      <c r="D35" s="143">
        <v>93667315.760000005</v>
      </c>
    </row>
    <row r="36" spans="2:6">
      <c r="B36" s="58" t="s">
        <v>61</v>
      </c>
      <c r="C36" s="144">
        <v>16250725153</v>
      </c>
      <c r="D36" s="143">
        <v>2454869815.54</v>
      </c>
    </row>
    <row r="37" spans="2:6">
      <c r="B37" s="58" t="s">
        <v>62</v>
      </c>
      <c r="C37" s="144">
        <v>23276233658</v>
      </c>
      <c r="D37" s="143">
        <v>3185153536.5699997</v>
      </c>
    </row>
    <row r="38" spans="2:6">
      <c r="B38" s="58" t="s">
        <v>63</v>
      </c>
      <c r="C38" s="144">
        <v>2886533263</v>
      </c>
      <c r="D38" s="143">
        <v>338830877.5800001</v>
      </c>
    </row>
    <row r="39" spans="2:6">
      <c r="B39" s="58" t="s">
        <v>64</v>
      </c>
      <c r="C39" s="144">
        <v>10596192158</v>
      </c>
      <c r="D39" s="143">
        <v>463600407.69</v>
      </c>
    </row>
    <row r="40" spans="2:6">
      <c r="B40" s="58" t="s">
        <v>65</v>
      </c>
      <c r="C40" s="144">
        <v>25212748733</v>
      </c>
      <c r="D40" s="143">
        <v>3040432786.1300001</v>
      </c>
    </row>
    <row r="41" spans="2:6">
      <c r="B41" s="58" t="s">
        <v>1476</v>
      </c>
      <c r="C41" s="144">
        <v>4175726215</v>
      </c>
      <c r="D41" s="143">
        <v>706259136.39999998</v>
      </c>
    </row>
    <row r="42" spans="2:6">
      <c r="B42" s="58" t="s">
        <v>66</v>
      </c>
      <c r="C42" s="144">
        <v>362550018434</v>
      </c>
      <c r="D42" s="143">
        <v>78607483563.259995</v>
      </c>
    </row>
    <row r="43" spans="2:6">
      <c r="B43" s="58" t="s">
        <v>67</v>
      </c>
      <c r="C43" s="144">
        <v>152072486478</v>
      </c>
      <c r="D43" s="143">
        <v>26088111716.559998</v>
      </c>
    </row>
    <row r="44" spans="2:6">
      <c r="B44" s="56" t="s">
        <v>68</v>
      </c>
      <c r="C44" s="97">
        <f>C45</f>
        <v>12921593863</v>
      </c>
      <c r="D44" s="97">
        <f>D45</f>
        <v>3230398428</v>
      </c>
    </row>
    <row r="45" spans="2:6">
      <c r="B45" s="57" t="s">
        <v>69</v>
      </c>
      <c r="C45" s="143">
        <v>12921593863</v>
      </c>
      <c r="D45" s="143">
        <v>3230398428</v>
      </c>
    </row>
    <row r="46" spans="2:6">
      <c r="B46" s="56" t="s">
        <v>70</v>
      </c>
      <c r="C46" s="97">
        <f>C47</f>
        <v>10870891737</v>
      </c>
      <c r="D46" s="97">
        <f>D47</f>
        <v>2717722893</v>
      </c>
    </row>
    <row r="47" spans="2:6">
      <c r="B47" s="57" t="s">
        <v>71</v>
      </c>
      <c r="C47" s="143">
        <v>10870891737</v>
      </c>
      <c r="D47" s="143">
        <v>2717722893</v>
      </c>
      <c r="F47" s="47"/>
    </row>
    <row r="48" spans="2:6">
      <c r="B48" s="56" t="s">
        <v>72</v>
      </c>
      <c r="C48" s="97">
        <f>C49</f>
        <v>1524248087</v>
      </c>
      <c r="D48" s="97">
        <f>D49</f>
        <v>253041344.00000006</v>
      </c>
    </row>
    <row r="49" spans="2:6">
      <c r="B49" s="57" t="s">
        <v>73</v>
      </c>
      <c r="C49" s="143">
        <v>1524248087</v>
      </c>
      <c r="D49" s="143">
        <v>253041344.00000006</v>
      </c>
    </row>
    <row r="50" spans="2:6">
      <c r="B50" s="56" t="s">
        <v>74</v>
      </c>
      <c r="C50" s="97">
        <f>C51</f>
        <v>1975371875</v>
      </c>
      <c r="D50" s="97">
        <f>D51</f>
        <v>493842936</v>
      </c>
      <c r="E50" s="47"/>
      <c r="F50" s="47"/>
    </row>
    <row r="51" spans="2:6">
      <c r="B51" s="57" t="s">
        <v>75</v>
      </c>
      <c r="C51" s="143">
        <v>1975371875</v>
      </c>
      <c r="D51" s="143">
        <v>493842936</v>
      </c>
      <c r="E51" s="47"/>
    </row>
    <row r="52" spans="2:6">
      <c r="B52" s="56" t="s">
        <v>76</v>
      </c>
      <c r="C52" s="97">
        <f>C53</f>
        <v>400000000</v>
      </c>
      <c r="D52" s="97">
        <f>D53</f>
        <v>68065802.580000013</v>
      </c>
    </row>
    <row r="53" spans="2:6">
      <c r="B53" s="57" t="s">
        <v>77</v>
      </c>
      <c r="C53" s="143">
        <v>400000000</v>
      </c>
      <c r="D53" s="143">
        <v>68065802.580000013</v>
      </c>
    </row>
    <row r="54" spans="2:6">
      <c r="B54" s="56" t="s">
        <v>78</v>
      </c>
      <c r="C54" s="97">
        <f>C55</f>
        <v>1008000000</v>
      </c>
      <c r="D54" s="97">
        <f>D55</f>
        <v>251999962.54999995</v>
      </c>
    </row>
    <row r="55" spans="2:6">
      <c r="B55" s="57" t="s">
        <v>1470</v>
      </c>
      <c r="C55" s="143">
        <v>1008000000</v>
      </c>
      <c r="D55" s="143">
        <v>251999962.54999995</v>
      </c>
      <c r="F55" s="47"/>
    </row>
    <row r="56" spans="2:6">
      <c r="B56" s="59" t="s">
        <v>79</v>
      </c>
      <c r="C56" s="97">
        <f>C57</f>
        <v>886669483</v>
      </c>
      <c r="D56" s="97">
        <f>D57</f>
        <v>121762621.92</v>
      </c>
    </row>
    <row r="57" spans="2:6">
      <c r="B57" s="57" t="s">
        <v>1971</v>
      </c>
      <c r="C57" s="143">
        <v>886669483</v>
      </c>
      <c r="D57" s="143">
        <v>121762621.92</v>
      </c>
    </row>
    <row r="58" spans="2:6">
      <c r="B58" s="60" t="s">
        <v>35</v>
      </c>
      <c r="C58" s="142">
        <f>C59</f>
        <v>121192561989</v>
      </c>
      <c r="D58" s="142">
        <f>D59</f>
        <v>28603216464.630001</v>
      </c>
    </row>
    <row r="59" spans="2:6">
      <c r="B59" s="56" t="s">
        <v>44</v>
      </c>
      <c r="C59" s="97">
        <f>SUM(C60:C61)</f>
        <v>121192561989</v>
      </c>
      <c r="D59" s="97">
        <f>SUM(D60:D61)</f>
        <v>28603216464.630001</v>
      </c>
      <c r="F59" s="47"/>
    </row>
    <row r="60" spans="2:6">
      <c r="B60" s="57" t="s">
        <v>66</v>
      </c>
      <c r="C60" s="143">
        <v>101192561989</v>
      </c>
      <c r="D60" s="143">
        <v>26619217718.420002</v>
      </c>
    </row>
    <row r="61" spans="2:6">
      <c r="B61" s="57" t="s">
        <v>67</v>
      </c>
      <c r="C61" s="143">
        <v>20000000000</v>
      </c>
      <c r="D61" s="143">
        <v>1983998746.21</v>
      </c>
    </row>
    <row r="62" spans="2:6">
      <c r="B62" s="61" t="s">
        <v>80</v>
      </c>
      <c r="C62" s="103">
        <f>C14+C58</f>
        <v>1744025968276</v>
      </c>
      <c r="D62" s="103">
        <f>D14+D58</f>
        <v>306186389258.21991</v>
      </c>
      <c r="E62" s="46"/>
    </row>
    <row r="63" spans="2:6">
      <c r="B63" s="196" t="s">
        <v>1947</v>
      </c>
      <c r="C63" s="196"/>
      <c r="D63" s="196"/>
    </row>
    <row r="64" spans="2:6" ht="15.6" customHeight="1">
      <c r="B64" s="116" t="s">
        <v>1911</v>
      </c>
      <c r="C64" s="116"/>
      <c r="D64" s="116"/>
    </row>
    <row r="65" spans="2:4" ht="33.6" customHeight="1">
      <c r="B65" s="193" t="s">
        <v>2082</v>
      </c>
      <c r="C65" s="193"/>
      <c r="D65" s="193"/>
    </row>
    <row r="66" spans="2:4">
      <c r="B66" s="52" t="s">
        <v>1948</v>
      </c>
    </row>
    <row r="68" spans="2:4">
      <c r="C68" s="25"/>
    </row>
    <row r="69" spans="2:4">
      <c r="C69" s="25"/>
    </row>
    <row r="70" spans="2:4">
      <c r="C70" s="25"/>
    </row>
  </sheetData>
  <mergeCells count="12">
    <mergeCell ref="B65:D65"/>
    <mergeCell ref="B63:D63"/>
    <mergeCell ref="A1:E1"/>
    <mergeCell ref="A2:E2"/>
    <mergeCell ref="A3:E3"/>
    <mergeCell ref="A5:E5"/>
    <mergeCell ref="A6:E6"/>
    <mergeCell ref="A7:E7"/>
    <mergeCell ref="A8:E8"/>
    <mergeCell ref="A9:E9"/>
    <mergeCell ref="B12:B13"/>
    <mergeCell ref="D12:D13"/>
  </mergeCells>
  <phoneticPr fontId="42" type="noConversion"/>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dimension ref="A1:E159"/>
  <sheetViews>
    <sheetView showGridLines="0" workbookViewId="0">
      <selection activeCell="D13" sqref="D13:D14"/>
    </sheetView>
  </sheetViews>
  <sheetFormatPr baseColWidth="10" defaultColWidth="11.5703125" defaultRowHeight="15"/>
  <cols>
    <col min="1" max="1" width="11.5703125" style="11"/>
    <col min="2" max="2" width="101.7109375" style="11" bestFit="1" customWidth="1"/>
    <col min="3" max="3" width="16.7109375" style="11" customWidth="1"/>
    <col min="4" max="4" width="13.140625" style="11" bestFit="1" customWidth="1"/>
    <col min="5" max="16384" width="11.5703125" style="11"/>
  </cols>
  <sheetData>
    <row r="1" spans="1:5" ht="28.15" customHeight="1">
      <c r="A1" s="176" t="s">
        <v>1467</v>
      </c>
      <c r="B1" s="176"/>
      <c r="C1" s="176"/>
      <c r="D1" s="176"/>
      <c r="E1" s="176"/>
    </row>
    <row r="2" spans="1:5" ht="21" customHeight="1">
      <c r="A2" s="177" t="s">
        <v>0</v>
      </c>
      <c r="B2" s="177"/>
      <c r="C2" s="177"/>
      <c r="D2" s="177"/>
      <c r="E2" s="177"/>
    </row>
    <row r="3" spans="1:5" ht="14.45" customHeight="1">
      <c r="A3" s="178" t="s">
        <v>1</v>
      </c>
      <c r="B3" s="178"/>
      <c r="C3" s="178"/>
      <c r="D3" s="178"/>
      <c r="E3" s="178"/>
    </row>
    <row r="5" spans="1:5" ht="18" customHeight="1">
      <c r="A5" s="179" t="s">
        <v>22</v>
      </c>
      <c r="B5" s="179"/>
      <c r="C5" s="179"/>
      <c r="D5" s="179"/>
      <c r="E5" s="179"/>
    </row>
    <row r="6" spans="1:5" ht="18" customHeight="1">
      <c r="A6" s="179" t="s">
        <v>81</v>
      </c>
      <c r="B6" s="179"/>
      <c r="C6" s="179"/>
      <c r="D6" s="179"/>
      <c r="E6" s="179"/>
    </row>
    <row r="7" spans="1:5" ht="18.75">
      <c r="A7" s="195" t="s">
        <v>2080</v>
      </c>
      <c r="B7" s="195"/>
      <c r="C7" s="195"/>
      <c r="D7" s="195"/>
      <c r="E7" s="195"/>
    </row>
    <row r="8" spans="1:5" ht="18.75">
      <c r="A8" s="187" t="s">
        <v>1466</v>
      </c>
      <c r="B8" s="187"/>
      <c r="C8" s="187"/>
      <c r="D8" s="187"/>
      <c r="E8" s="187"/>
    </row>
    <row r="9" spans="1:5" ht="15.75">
      <c r="A9" s="175" t="s">
        <v>4</v>
      </c>
      <c r="B9" s="175"/>
      <c r="C9" s="175"/>
      <c r="D9" s="175"/>
      <c r="E9" s="175"/>
    </row>
    <row r="13" spans="1:5">
      <c r="B13" s="191" t="s">
        <v>5</v>
      </c>
      <c r="C13" s="42" t="s">
        <v>1468</v>
      </c>
      <c r="D13" s="191" t="s">
        <v>1913</v>
      </c>
    </row>
    <row r="14" spans="1:5">
      <c r="B14" s="191"/>
      <c r="C14" s="15" t="s">
        <v>1466</v>
      </c>
      <c r="D14" s="191"/>
    </row>
    <row r="15" spans="1:5">
      <c r="B15" s="50" t="s">
        <v>242</v>
      </c>
      <c r="C15" s="145">
        <f>C16+C39+C74+C103+C148</f>
        <v>1622833406287</v>
      </c>
      <c r="D15" s="145">
        <f>D16+D39+D74+D103+D148</f>
        <v>277583172793.59003</v>
      </c>
    </row>
    <row r="16" spans="1:5">
      <c r="B16" s="94" t="s">
        <v>1471</v>
      </c>
      <c r="C16" s="146">
        <f>C17+C23+C26+C31</f>
        <v>256969074361</v>
      </c>
      <c r="D16" s="146">
        <f>D17+D23+D26+D31</f>
        <v>44102811893.669998</v>
      </c>
    </row>
    <row r="17" spans="2:4">
      <c r="B17" s="95" t="s">
        <v>82</v>
      </c>
      <c r="C17" s="146">
        <f>SUM(C18:C22)</f>
        <v>102151484178</v>
      </c>
      <c r="D17" s="146">
        <f>SUM(D18:D22)</f>
        <v>17739047924.900002</v>
      </c>
    </row>
    <row r="18" spans="2:4">
      <c r="B18" s="48" t="s">
        <v>83</v>
      </c>
      <c r="C18" s="147">
        <v>8027164129</v>
      </c>
      <c r="D18" s="143">
        <v>1992572920.9700003</v>
      </c>
    </row>
    <row r="19" spans="2:4">
      <c r="B19" s="48" t="s">
        <v>84</v>
      </c>
      <c r="C19" s="147">
        <v>52957815438</v>
      </c>
      <c r="D19" s="147">
        <v>6140952323.6299992</v>
      </c>
    </row>
    <row r="20" spans="2:4">
      <c r="B20" s="48" t="s">
        <v>85</v>
      </c>
      <c r="C20" s="147">
        <v>29452658980</v>
      </c>
      <c r="D20" s="147">
        <v>6787004367.4900007</v>
      </c>
    </row>
    <row r="21" spans="2:4">
      <c r="B21" s="48" t="s">
        <v>86</v>
      </c>
      <c r="C21" s="147">
        <v>10858756737</v>
      </c>
      <c r="D21" s="147">
        <v>2714689146</v>
      </c>
    </row>
    <row r="22" spans="2:4">
      <c r="B22" s="48" t="s">
        <v>87</v>
      </c>
      <c r="C22" s="147">
        <v>855088894</v>
      </c>
      <c r="D22" s="147">
        <v>103829166.81</v>
      </c>
    </row>
    <row r="23" spans="2:4">
      <c r="B23" s="95" t="s">
        <v>88</v>
      </c>
      <c r="C23" s="146">
        <f>SUM(C24:C25)</f>
        <v>15009549215</v>
      </c>
      <c r="D23" s="146">
        <f>SUM(D24:D25)</f>
        <v>1858895971.6099999</v>
      </c>
    </row>
    <row r="24" spans="2:4">
      <c r="B24" s="48" t="s">
        <v>89</v>
      </c>
      <c r="C24" s="147">
        <v>5102968644</v>
      </c>
      <c r="D24" s="147">
        <v>374703119.95000005</v>
      </c>
    </row>
    <row r="25" spans="2:4">
      <c r="B25" s="48" t="s">
        <v>90</v>
      </c>
      <c r="C25" s="147">
        <v>9906580571</v>
      </c>
      <c r="D25" s="147">
        <v>1484192851.6599998</v>
      </c>
    </row>
    <row r="26" spans="2:4">
      <c r="B26" s="95" t="s">
        <v>91</v>
      </c>
      <c r="C26" s="146">
        <f>SUM(C27:C30)</f>
        <v>55750231755</v>
      </c>
      <c r="D26" s="146">
        <f>SUM(D27:D30)</f>
        <v>8314174482.5800009</v>
      </c>
    </row>
    <row r="27" spans="2:4">
      <c r="B27" s="48" t="s">
        <v>92</v>
      </c>
      <c r="C27" s="147">
        <v>51534148443</v>
      </c>
      <c r="D27" s="147">
        <v>7534925272.0400009</v>
      </c>
    </row>
    <row r="28" spans="2:4">
      <c r="B28" s="48" t="s">
        <v>93</v>
      </c>
      <c r="C28" s="147">
        <v>3838533234</v>
      </c>
      <c r="D28" s="147">
        <v>727200415.91000009</v>
      </c>
    </row>
    <row r="29" spans="2:4">
      <c r="B29" s="48" t="s">
        <v>960</v>
      </c>
      <c r="C29" s="147">
        <v>296441158</v>
      </c>
      <c r="D29" s="147">
        <v>36335751.810000002</v>
      </c>
    </row>
    <row r="30" spans="2:4">
      <c r="B30" s="48" t="s">
        <v>94</v>
      </c>
      <c r="C30" s="147">
        <v>81108920</v>
      </c>
      <c r="D30" s="147">
        <v>15713042.82</v>
      </c>
    </row>
    <row r="31" spans="2:4">
      <c r="B31" s="95" t="s">
        <v>95</v>
      </c>
      <c r="C31" s="146">
        <f>SUM(C32:C38)</f>
        <v>84057809213</v>
      </c>
      <c r="D31" s="146">
        <f>SUM(D32:D38)</f>
        <v>16190693514.579996</v>
      </c>
    </row>
    <row r="32" spans="2:4">
      <c r="B32" s="48" t="s">
        <v>96</v>
      </c>
      <c r="C32" s="147">
        <v>39543819862</v>
      </c>
      <c r="D32" s="147">
        <v>5386053843.9299974</v>
      </c>
    </row>
    <row r="33" spans="2:4">
      <c r="B33" s="48" t="s">
        <v>97</v>
      </c>
      <c r="C33" s="147">
        <v>1394684725</v>
      </c>
      <c r="D33" s="147">
        <v>177548311.94</v>
      </c>
    </row>
    <row r="34" spans="2:4">
      <c r="B34" s="48" t="s">
        <v>98</v>
      </c>
      <c r="C34" s="147">
        <v>29123951403</v>
      </c>
      <c r="D34" s="147">
        <v>7073383278.3899994</v>
      </c>
    </row>
    <row r="35" spans="2:4">
      <c r="B35" s="48" t="s">
        <v>99</v>
      </c>
      <c r="C35" s="147">
        <v>3220295124</v>
      </c>
      <c r="D35" s="147">
        <v>1938874063.47</v>
      </c>
    </row>
    <row r="36" spans="2:4">
      <c r="B36" s="48" t="s">
        <v>100</v>
      </c>
      <c r="C36" s="147">
        <v>5672580954</v>
      </c>
      <c r="D36" s="147">
        <v>1015208397.6499999</v>
      </c>
    </row>
    <row r="37" spans="2:4">
      <c r="B37" s="48" t="s">
        <v>101</v>
      </c>
      <c r="C37" s="147">
        <v>68949757</v>
      </c>
      <c r="D37" s="147">
        <v>17237439</v>
      </c>
    </row>
    <row r="38" spans="2:4">
      <c r="B38" s="48" t="s">
        <v>102</v>
      </c>
      <c r="C38" s="147">
        <v>5033527388</v>
      </c>
      <c r="D38" s="147">
        <v>582388180.20000005</v>
      </c>
    </row>
    <row r="39" spans="2:4">
      <c r="B39" s="94" t="s">
        <v>1076</v>
      </c>
      <c r="C39" s="146">
        <f>C40+C44+C50+C52+C58+C61+C67+C69+C71</f>
        <v>249200443837</v>
      </c>
      <c r="D39" s="146">
        <f>D40+D44+D50+D52+D58+D61+D67+D69+D71</f>
        <v>37456894713.669998</v>
      </c>
    </row>
    <row r="40" spans="2:4">
      <c r="B40" s="95" t="s">
        <v>103</v>
      </c>
      <c r="C40" s="146">
        <f>SUM(C41:C43)</f>
        <v>22840302147</v>
      </c>
      <c r="D40" s="146">
        <f>SUM(D41:D43)</f>
        <v>2125657410.6099999</v>
      </c>
    </row>
    <row r="41" spans="2:4">
      <c r="B41" s="48" t="s">
        <v>104</v>
      </c>
      <c r="C41" s="147">
        <v>20922831438</v>
      </c>
      <c r="D41" s="147">
        <v>1931135479.72</v>
      </c>
    </row>
    <row r="42" spans="2:4">
      <c r="B42" s="48" t="s">
        <v>105</v>
      </c>
      <c r="C42" s="147">
        <v>1670312352</v>
      </c>
      <c r="D42" s="147">
        <v>172683233.34999993</v>
      </c>
    </row>
    <row r="43" spans="2:4">
      <c r="B43" s="48" t="s">
        <v>106</v>
      </c>
      <c r="C43" s="147">
        <v>247158357</v>
      </c>
      <c r="D43" s="147">
        <v>21838697.539999995</v>
      </c>
    </row>
    <row r="44" spans="2:4">
      <c r="B44" s="95" t="s">
        <v>107</v>
      </c>
      <c r="C44" s="146">
        <f>SUM(C45:C49)</f>
        <v>19229327493</v>
      </c>
      <c r="D44" s="146">
        <f>SUM(D45:D49)</f>
        <v>2073947283.04</v>
      </c>
    </row>
    <row r="45" spans="2:4">
      <c r="B45" s="48" t="s">
        <v>108</v>
      </c>
      <c r="C45" s="147">
        <v>10225165399</v>
      </c>
      <c r="D45" s="147">
        <v>1045367302.01</v>
      </c>
    </row>
    <row r="46" spans="2:4">
      <c r="B46" s="48" t="s">
        <v>109</v>
      </c>
      <c r="C46" s="147">
        <v>144925000</v>
      </c>
      <c r="D46" s="147">
        <v>43132615.209999993</v>
      </c>
    </row>
    <row r="47" spans="2:4">
      <c r="B47" s="48" t="s">
        <v>961</v>
      </c>
      <c r="C47" s="147">
        <v>100000000</v>
      </c>
      <c r="D47" s="147">
        <v>0</v>
      </c>
    </row>
    <row r="48" spans="2:4">
      <c r="B48" s="48" t="s">
        <v>110</v>
      </c>
      <c r="C48" s="147">
        <v>977523771</v>
      </c>
      <c r="D48" s="147">
        <v>78074019.679999992</v>
      </c>
    </row>
    <row r="49" spans="2:4">
      <c r="B49" s="48" t="s">
        <v>111</v>
      </c>
      <c r="C49" s="147">
        <v>7781713323</v>
      </c>
      <c r="D49" s="147">
        <v>907373346.13999999</v>
      </c>
    </row>
    <row r="50" spans="2:4">
      <c r="B50" s="95" t="s">
        <v>112</v>
      </c>
      <c r="C50" s="146">
        <f>SUM(C51)</f>
        <v>6975321990</v>
      </c>
      <c r="D50" s="146">
        <f>SUM(D51)</f>
        <v>1446295828.2099998</v>
      </c>
    </row>
    <row r="51" spans="2:4">
      <c r="B51" s="48" t="s">
        <v>113</v>
      </c>
      <c r="C51" s="147">
        <v>6975321990</v>
      </c>
      <c r="D51" s="147">
        <v>1446295828.2099998</v>
      </c>
    </row>
    <row r="52" spans="2:4">
      <c r="B52" s="95" t="s">
        <v>114</v>
      </c>
      <c r="C52" s="146">
        <f>SUM(C53:C57)</f>
        <v>95599385504</v>
      </c>
      <c r="D52" s="146">
        <f>SUM(D53:D57)</f>
        <v>17585490880.019997</v>
      </c>
    </row>
    <row r="53" spans="2:4">
      <c r="B53" s="48" t="s">
        <v>115</v>
      </c>
      <c r="C53" s="147">
        <v>581376265</v>
      </c>
      <c r="D53" s="147">
        <v>72937551.510000005</v>
      </c>
    </row>
    <row r="54" spans="2:4">
      <c r="B54" s="48" t="s">
        <v>116</v>
      </c>
      <c r="C54" s="147">
        <v>92475769241</v>
      </c>
      <c r="D54" s="147">
        <v>17216406125</v>
      </c>
    </row>
    <row r="55" spans="2:4">
      <c r="B55" s="48" t="s">
        <v>1474</v>
      </c>
      <c r="C55" s="147">
        <v>288905038</v>
      </c>
      <c r="D55" s="147">
        <v>0</v>
      </c>
    </row>
    <row r="56" spans="2:4">
      <c r="B56" s="48" t="s">
        <v>117</v>
      </c>
      <c r="C56" s="147">
        <v>19334653</v>
      </c>
      <c r="D56" s="147">
        <v>0</v>
      </c>
    </row>
    <row r="57" spans="2:4">
      <c r="B57" s="48" t="s">
        <v>118</v>
      </c>
      <c r="C57" s="147">
        <v>2234000307</v>
      </c>
      <c r="D57" s="147">
        <v>296147203.51000005</v>
      </c>
    </row>
    <row r="58" spans="2:4">
      <c r="B58" s="95" t="s">
        <v>119</v>
      </c>
      <c r="C58" s="146">
        <f>SUM(C59:C60)</f>
        <v>984650259</v>
      </c>
      <c r="D58" s="146">
        <f>SUM(D59:D60)</f>
        <v>109789773.94999997</v>
      </c>
    </row>
    <row r="59" spans="2:4">
      <c r="B59" s="48" t="s">
        <v>120</v>
      </c>
      <c r="C59" s="147">
        <v>983650259</v>
      </c>
      <c r="D59" s="147">
        <v>109789773.94999997</v>
      </c>
    </row>
    <row r="60" spans="2:4">
      <c r="B60" s="48" t="s">
        <v>468</v>
      </c>
      <c r="C60" s="147">
        <v>1000000</v>
      </c>
      <c r="D60" s="147">
        <v>0</v>
      </c>
    </row>
    <row r="61" spans="2:4">
      <c r="B61" s="95" t="s">
        <v>121</v>
      </c>
      <c r="C61" s="146">
        <f>SUM(C62:C66)</f>
        <v>89860675127</v>
      </c>
      <c r="D61" s="146">
        <f>SUM(D62:D66)</f>
        <v>13053011617.24</v>
      </c>
    </row>
    <row r="62" spans="2:4">
      <c r="B62" s="48" t="s">
        <v>122</v>
      </c>
      <c r="C62" s="147">
        <v>48883353511</v>
      </c>
      <c r="D62" s="147">
        <v>7774584809.3900013</v>
      </c>
    </row>
    <row r="63" spans="2:4">
      <c r="B63" s="48" t="s">
        <v>123</v>
      </c>
      <c r="C63" s="147">
        <v>7846034</v>
      </c>
      <c r="D63" s="147">
        <v>0</v>
      </c>
    </row>
    <row r="64" spans="2:4">
      <c r="B64" s="48" t="s">
        <v>124</v>
      </c>
      <c r="C64" s="147">
        <v>35043058783</v>
      </c>
      <c r="D64" s="147">
        <v>4842366400.7099991</v>
      </c>
    </row>
    <row r="65" spans="2:4">
      <c r="B65" s="48" t="s">
        <v>125</v>
      </c>
      <c r="C65" s="147">
        <v>1250000000</v>
      </c>
      <c r="D65" s="147">
        <v>155218454.96000001</v>
      </c>
    </row>
    <row r="66" spans="2:4">
      <c r="B66" s="48" t="s">
        <v>126</v>
      </c>
      <c r="C66" s="147">
        <v>4676416799</v>
      </c>
      <c r="D66" s="147">
        <v>280841952.18000001</v>
      </c>
    </row>
    <row r="67" spans="2:4">
      <c r="B67" s="95" t="s">
        <v>127</v>
      </c>
      <c r="C67" s="146">
        <f>C68</f>
        <v>4386380395</v>
      </c>
      <c r="D67" s="146">
        <f>D68</f>
        <v>388674405.78000003</v>
      </c>
    </row>
    <row r="68" spans="2:4">
      <c r="B68" s="48" t="s">
        <v>128</v>
      </c>
      <c r="C68" s="147">
        <v>4386380395</v>
      </c>
      <c r="D68" s="147">
        <v>388674405.78000003</v>
      </c>
    </row>
    <row r="69" spans="2:4">
      <c r="B69" s="95" t="s">
        <v>129</v>
      </c>
      <c r="C69" s="146">
        <f>C70</f>
        <v>149703020</v>
      </c>
      <c r="D69" s="146">
        <f>D70</f>
        <v>0</v>
      </c>
    </row>
    <row r="70" spans="2:4">
      <c r="B70" s="48" t="s">
        <v>130</v>
      </c>
      <c r="C70" s="147">
        <v>149703020</v>
      </c>
      <c r="D70" s="147">
        <v>0</v>
      </c>
    </row>
    <row r="71" spans="2:4">
      <c r="B71" s="95" t="s">
        <v>131</v>
      </c>
      <c r="C71" s="146">
        <f>SUM(C72:C73)</f>
        <v>9174697902</v>
      </c>
      <c r="D71" s="146">
        <f>SUM(D72:D73)</f>
        <v>674027514.82000005</v>
      </c>
    </row>
    <row r="72" spans="2:4">
      <c r="B72" s="48" t="s">
        <v>423</v>
      </c>
      <c r="C72" s="147">
        <v>28275430</v>
      </c>
      <c r="D72" s="147">
        <v>12680091.83</v>
      </c>
    </row>
    <row r="73" spans="2:4">
      <c r="B73" s="48" t="s">
        <v>132</v>
      </c>
      <c r="C73" s="147">
        <v>9146422472</v>
      </c>
      <c r="D73" s="147">
        <v>661347422.99000001</v>
      </c>
    </row>
    <row r="74" spans="2:4">
      <c r="B74" s="94" t="s">
        <v>1083</v>
      </c>
      <c r="C74" s="146">
        <f>C75+C80+C94</f>
        <v>15653220062</v>
      </c>
      <c r="D74" s="146">
        <f>D75+D80+D94</f>
        <v>1215694478.6600001</v>
      </c>
    </row>
    <row r="75" spans="2:4">
      <c r="B75" s="95" t="s">
        <v>133</v>
      </c>
      <c r="C75" s="146">
        <f>SUM(C76:C79)</f>
        <v>1159849100</v>
      </c>
      <c r="D75" s="146">
        <f>SUM(D76:D79)</f>
        <v>115259567.16999999</v>
      </c>
    </row>
    <row r="76" spans="2:4">
      <c r="B76" s="48" t="s">
        <v>134</v>
      </c>
      <c r="C76" s="147">
        <v>228885000</v>
      </c>
      <c r="D76" s="147">
        <v>38157583.280000001</v>
      </c>
    </row>
    <row r="77" spans="2:4">
      <c r="B77" s="48" t="s">
        <v>135</v>
      </c>
      <c r="C77" s="147">
        <v>583707266</v>
      </c>
      <c r="D77" s="147">
        <v>46057239.759999998</v>
      </c>
    </row>
    <row r="78" spans="2:4">
      <c r="B78" s="48" t="s">
        <v>851</v>
      </c>
      <c r="C78" s="147">
        <v>14083521</v>
      </c>
      <c r="D78" s="147">
        <v>6660764.1399999997</v>
      </c>
    </row>
    <row r="79" spans="2:4">
      <c r="B79" s="48" t="s">
        <v>136</v>
      </c>
      <c r="C79" s="147">
        <v>333173313</v>
      </c>
      <c r="D79" s="147">
        <v>24383979.990000002</v>
      </c>
    </row>
    <row r="80" spans="2:4">
      <c r="B80" s="95" t="s">
        <v>137</v>
      </c>
      <c r="C80" s="146">
        <f>SUM(C81:C93)</f>
        <v>8167588808</v>
      </c>
      <c r="D80" s="146">
        <f>SUM(D81:D93)</f>
        <v>824602315.1400001</v>
      </c>
    </row>
    <row r="81" spans="2:4">
      <c r="B81" s="48" t="s">
        <v>138</v>
      </c>
      <c r="C81" s="147">
        <v>1430788520</v>
      </c>
      <c r="D81" s="147">
        <v>2594156.84</v>
      </c>
    </row>
    <row r="82" spans="2:4">
      <c r="B82" s="48" t="s">
        <v>139</v>
      </c>
      <c r="C82" s="147">
        <v>402894786</v>
      </c>
      <c r="D82" s="147">
        <v>62157730</v>
      </c>
    </row>
    <row r="83" spans="2:4">
      <c r="B83" s="48" t="s">
        <v>140</v>
      </c>
      <c r="C83" s="147">
        <v>10000000</v>
      </c>
      <c r="D83" s="147">
        <v>5000000</v>
      </c>
    </row>
    <row r="84" spans="2:4">
      <c r="B84" s="48" t="s">
        <v>141</v>
      </c>
      <c r="C84" s="147">
        <v>5800000</v>
      </c>
      <c r="D84" s="147">
        <v>310874.81</v>
      </c>
    </row>
    <row r="85" spans="2:4">
      <c r="B85" s="48" t="s">
        <v>142</v>
      </c>
      <c r="C85" s="147">
        <v>166300000</v>
      </c>
      <c r="D85" s="147">
        <v>43727499.990000002</v>
      </c>
    </row>
    <row r="86" spans="2:4">
      <c r="B86" s="48" t="s">
        <v>962</v>
      </c>
      <c r="C86" s="147">
        <v>99295178</v>
      </c>
      <c r="D86" s="147">
        <v>9249041.6899999995</v>
      </c>
    </row>
    <row r="87" spans="2:4">
      <c r="B87" s="48" t="s">
        <v>143</v>
      </c>
      <c r="C87" s="147">
        <v>1341832252</v>
      </c>
      <c r="D87" s="147">
        <v>157232708.01999998</v>
      </c>
    </row>
    <row r="88" spans="2:4">
      <c r="B88" s="48" t="s">
        <v>144</v>
      </c>
      <c r="C88" s="147">
        <v>1205895920</v>
      </c>
      <c r="D88" s="147">
        <v>91582910.189999998</v>
      </c>
    </row>
    <row r="89" spans="2:4">
      <c r="B89" s="48" t="s">
        <v>145</v>
      </c>
      <c r="C89" s="147">
        <v>96423204</v>
      </c>
      <c r="D89" s="147">
        <v>13754241.67</v>
      </c>
    </row>
    <row r="90" spans="2:4">
      <c r="B90" s="48" t="s">
        <v>146</v>
      </c>
      <c r="C90" s="147">
        <v>1300000</v>
      </c>
      <c r="D90" s="147">
        <v>6125</v>
      </c>
    </row>
    <row r="91" spans="2:4">
      <c r="B91" s="48" t="s">
        <v>963</v>
      </c>
      <c r="C91" s="147">
        <v>48847564</v>
      </c>
      <c r="D91" s="147">
        <v>2824753.34</v>
      </c>
    </row>
    <row r="92" spans="2:4">
      <c r="B92" s="48" t="s">
        <v>147</v>
      </c>
      <c r="C92" s="147">
        <v>21670500</v>
      </c>
      <c r="D92" s="147">
        <v>8226713.75</v>
      </c>
    </row>
    <row r="93" spans="2:4">
      <c r="B93" s="48" t="s">
        <v>148</v>
      </c>
      <c r="C93" s="147">
        <v>3336540884</v>
      </c>
      <c r="D93" s="147">
        <v>427935559.84000003</v>
      </c>
    </row>
    <row r="94" spans="2:4">
      <c r="B94" s="95" t="s">
        <v>149</v>
      </c>
      <c r="C94" s="146">
        <f>SUM(C95:C102)</f>
        <v>6325782154</v>
      </c>
      <c r="D94" s="146">
        <f>SUM(D95:D102)</f>
        <v>275832596.35000002</v>
      </c>
    </row>
    <row r="95" spans="2:4">
      <c r="B95" s="48" t="s">
        <v>150</v>
      </c>
      <c r="C95" s="147">
        <v>353570167</v>
      </c>
      <c r="D95" s="147">
        <v>49233101.580000006</v>
      </c>
    </row>
    <row r="96" spans="2:4">
      <c r="B96" s="48" t="s">
        <v>151</v>
      </c>
      <c r="C96" s="147">
        <v>5549769</v>
      </c>
      <c r="D96" s="147">
        <v>716987.9</v>
      </c>
    </row>
    <row r="97" spans="2:4">
      <c r="B97" s="48" t="s">
        <v>152</v>
      </c>
      <c r="C97" s="147">
        <v>147468421</v>
      </c>
      <c r="D97" s="147">
        <v>11876520.890000001</v>
      </c>
    </row>
    <row r="98" spans="2:4">
      <c r="B98" s="48" t="s">
        <v>153</v>
      </c>
      <c r="C98" s="147">
        <v>31680000</v>
      </c>
      <c r="D98" s="147">
        <v>1534591.05</v>
      </c>
    </row>
    <row r="99" spans="2:4">
      <c r="B99" s="48" t="s">
        <v>964</v>
      </c>
      <c r="C99" s="147">
        <v>5262147142</v>
      </c>
      <c r="D99" s="147">
        <v>179355564.19000003</v>
      </c>
    </row>
    <row r="100" spans="2:4">
      <c r="B100" s="48" t="s">
        <v>965</v>
      </c>
      <c r="C100" s="147">
        <v>330078958</v>
      </c>
      <c r="D100" s="147">
        <v>9289187.8900000006</v>
      </c>
    </row>
    <row r="101" spans="2:4">
      <c r="B101" s="48" t="s">
        <v>154</v>
      </c>
      <c r="C101" s="147">
        <v>4539681</v>
      </c>
      <c r="D101" s="147">
        <v>621681.5</v>
      </c>
    </row>
    <row r="102" spans="2:4">
      <c r="B102" s="48" t="s">
        <v>155</v>
      </c>
      <c r="C102" s="147">
        <v>190748016</v>
      </c>
      <c r="D102" s="147">
        <v>23204961.350000001</v>
      </c>
    </row>
    <row r="103" spans="2:4">
      <c r="B103" s="94" t="s">
        <v>1077</v>
      </c>
      <c r="C103" s="146">
        <f>C104+C108+C115+C122+C134+C143</f>
        <v>738460649593</v>
      </c>
      <c r="D103" s="146">
        <f>D104+D108+D115+D122+D134+D143</f>
        <v>116200288144.33</v>
      </c>
    </row>
    <row r="104" spans="2:4">
      <c r="B104" s="95" t="s">
        <v>156</v>
      </c>
      <c r="C104" s="146">
        <f>SUM(C105:C107)</f>
        <v>31370841423</v>
      </c>
      <c r="D104" s="146">
        <f>SUM(D105:D107)</f>
        <v>5316523748.6900005</v>
      </c>
    </row>
    <row r="105" spans="2:4">
      <c r="B105" s="48" t="s">
        <v>157</v>
      </c>
      <c r="C105" s="147">
        <v>4317176505</v>
      </c>
      <c r="D105" s="147">
        <v>145063506.28</v>
      </c>
    </row>
    <row r="106" spans="2:4">
      <c r="B106" s="48" t="s">
        <v>158</v>
      </c>
      <c r="C106" s="147">
        <v>817412450</v>
      </c>
      <c r="D106" s="147">
        <v>125926065.14000002</v>
      </c>
    </row>
    <row r="107" spans="2:4">
      <c r="B107" s="48" t="s">
        <v>159</v>
      </c>
      <c r="C107" s="147">
        <v>26236252468</v>
      </c>
      <c r="D107" s="147">
        <v>5045534177.2700005</v>
      </c>
    </row>
    <row r="108" spans="2:4">
      <c r="B108" s="95" t="s">
        <v>160</v>
      </c>
      <c r="C108" s="146">
        <f>SUM(C109:C114)</f>
        <v>168782842806</v>
      </c>
      <c r="D108" s="146">
        <f>SUM(D109:D114)</f>
        <v>32297662518.519997</v>
      </c>
    </row>
    <row r="109" spans="2:4">
      <c r="B109" s="48" t="s">
        <v>966</v>
      </c>
      <c r="C109" s="147">
        <v>284169222</v>
      </c>
      <c r="D109" s="147">
        <v>66018624.18</v>
      </c>
    </row>
    <row r="110" spans="2:4">
      <c r="B110" s="48" t="s">
        <v>161</v>
      </c>
      <c r="C110" s="147">
        <v>18541245058</v>
      </c>
      <c r="D110" s="147">
        <v>3030604280.1200004</v>
      </c>
    </row>
    <row r="111" spans="2:4">
      <c r="B111" s="48" t="s">
        <v>162</v>
      </c>
      <c r="C111" s="147">
        <v>16622756919</v>
      </c>
      <c r="D111" s="147">
        <v>2225852150.96</v>
      </c>
    </row>
    <row r="112" spans="2:4">
      <c r="B112" s="48" t="s">
        <v>163</v>
      </c>
      <c r="C112" s="147">
        <v>26513048</v>
      </c>
      <c r="D112" s="147">
        <v>71540</v>
      </c>
    </row>
    <row r="113" spans="2:4">
      <c r="B113" s="48" t="s">
        <v>164</v>
      </c>
      <c r="C113" s="147">
        <v>104221716</v>
      </c>
      <c r="D113" s="147">
        <v>13899608.470000001</v>
      </c>
    </row>
    <row r="114" spans="2:4">
      <c r="B114" s="48" t="s">
        <v>165</v>
      </c>
      <c r="C114" s="147">
        <v>133203936843</v>
      </c>
      <c r="D114" s="147">
        <v>26961216314.789997</v>
      </c>
    </row>
    <row r="115" spans="2:4">
      <c r="B115" s="95" t="s">
        <v>166</v>
      </c>
      <c r="C115" s="146">
        <f>SUM(C116:C121)</f>
        <v>16923613014</v>
      </c>
      <c r="D115" s="146">
        <f>SUM(D116:D121)</f>
        <v>3332559242.9700003</v>
      </c>
    </row>
    <row r="116" spans="2:4">
      <c r="B116" s="48" t="s">
        <v>167</v>
      </c>
      <c r="C116" s="147">
        <v>5590763341</v>
      </c>
      <c r="D116" s="147">
        <v>1649284894.1900001</v>
      </c>
    </row>
    <row r="117" spans="2:4">
      <c r="B117" s="48" t="s">
        <v>168</v>
      </c>
      <c r="C117" s="147">
        <v>3732043759</v>
      </c>
      <c r="D117" s="147">
        <v>724883004.26999998</v>
      </c>
    </row>
    <row r="118" spans="2:4">
      <c r="B118" s="48" t="s">
        <v>169</v>
      </c>
      <c r="C118" s="147">
        <v>4583392499</v>
      </c>
      <c r="D118" s="147">
        <v>596839417.09000015</v>
      </c>
    </row>
    <row r="119" spans="2:4">
      <c r="B119" s="48" t="s">
        <v>419</v>
      </c>
      <c r="C119" s="147">
        <v>2338581</v>
      </c>
      <c r="D119" s="147">
        <v>0</v>
      </c>
    </row>
    <row r="120" spans="2:4">
      <c r="B120" s="48" t="s">
        <v>170</v>
      </c>
      <c r="C120" s="147">
        <v>320504954</v>
      </c>
      <c r="D120" s="147">
        <v>110157050.87</v>
      </c>
    </row>
    <row r="121" spans="2:4">
      <c r="B121" s="48" t="s">
        <v>171</v>
      </c>
      <c r="C121" s="147">
        <v>2694569880</v>
      </c>
      <c r="D121" s="147">
        <v>251394876.54999998</v>
      </c>
    </row>
    <row r="122" spans="2:4">
      <c r="B122" s="95" t="s">
        <v>1369</v>
      </c>
      <c r="C122" s="146">
        <f>SUM(C123:C133)</f>
        <v>328145067506</v>
      </c>
      <c r="D122" s="146">
        <f>SUM(D123:D133)</f>
        <v>46817256354.549995</v>
      </c>
    </row>
    <row r="123" spans="2:4">
      <c r="B123" s="48" t="s">
        <v>172</v>
      </c>
      <c r="C123" s="147">
        <v>18249523531</v>
      </c>
      <c r="D123" s="147">
        <v>2150933898.7599998</v>
      </c>
    </row>
    <row r="124" spans="2:4">
      <c r="B124" s="48" t="s">
        <v>469</v>
      </c>
      <c r="C124" s="147">
        <v>114193390419</v>
      </c>
      <c r="D124" s="147">
        <v>19819982612.050003</v>
      </c>
    </row>
    <row r="125" spans="2:4">
      <c r="B125" s="48" t="s">
        <v>470</v>
      </c>
      <c r="C125" s="147">
        <v>32063116830</v>
      </c>
      <c r="D125" s="147">
        <v>4418657254.6999998</v>
      </c>
    </row>
    <row r="126" spans="2:4">
      <c r="B126" s="48" t="s">
        <v>173</v>
      </c>
      <c r="C126" s="147">
        <v>28055242863</v>
      </c>
      <c r="D126" s="147">
        <v>3509030229.9200001</v>
      </c>
    </row>
    <row r="127" spans="2:4">
      <c r="B127" s="48" t="s">
        <v>174</v>
      </c>
      <c r="C127" s="147">
        <v>3512042323</v>
      </c>
      <c r="D127" s="147">
        <v>578193319.26999998</v>
      </c>
    </row>
    <row r="128" spans="2:4">
      <c r="B128" s="48" t="s">
        <v>175</v>
      </c>
      <c r="C128" s="147">
        <v>13019392840</v>
      </c>
      <c r="D128" s="147">
        <v>2057249361.0400002</v>
      </c>
    </row>
    <row r="129" spans="2:4">
      <c r="B129" s="48" t="s">
        <v>176</v>
      </c>
      <c r="C129" s="147">
        <v>1695003508</v>
      </c>
      <c r="D129" s="147">
        <v>206385410.37</v>
      </c>
    </row>
    <row r="130" spans="2:4">
      <c r="B130" s="48" t="s">
        <v>177</v>
      </c>
      <c r="C130" s="147">
        <v>646540838</v>
      </c>
      <c r="D130" s="147">
        <v>104738992.96000002</v>
      </c>
    </row>
    <row r="131" spans="2:4">
      <c r="B131" s="48" t="s">
        <v>178</v>
      </c>
      <c r="C131" s="147">
        <v>563130187</v>
      </c>
      <c r="D131" s="147">
        <v>51983947.32</v>
      </c>
    </row>
    <row r="132" spans="2:4">
      <c r="B132" s="48" t="s">
        <v>179</v>
      </c>
      <c r="C132" s="147">
        <v>1179299646</v>
      </c>
      <c r="D132" s="147">
        <v>155137725.34999999</v>
      </c>
    </row>
    <row r="133" spans="2:4">
      <c r="B133" s="48" t="s">
        <v>180</v>
      </c>
      <c r="C133" s="147">
        <v>114968384521</v>
      </c>
      <c r="D133" s="147">
        <v>13764963602.809999</v>
      </c>
    </row>
    <row r="134" spans="2:4">
      <c r="B134" s="95" t="s">
        <v>1078</v>
      </c>
      <c r="C134" s="146">
        <f>SUM(C135:C142)</f>
        <v>191985997254</v>
      </c>
      <c r="D134" s="146">
        <f>SUM(D135:D142)</f>
        <v>28274337865.500004</v>
      </c>
    </row>
    <row r="135" spans="2:4">
      <c r="B135" s="48" t="s">
        <v>181</v>
      </c>
      <c r="C135" s="147">
        <v>103220714561</v>
      </c>
      <c r="D135" s="147">
        <v>14380820799.23</v>
      </c>
    </row>
    <row r="136" spans="2:4">
      <c r="B136" s="48" t="s">
        <v>847</v>
      </c>
      <c r="C136" s="147">
        <v>6033490</v>
      </c>
      <c r="D136" s="147">
        <v>0</v>
      </c>
    </row>
    <row r="137" spans="2:4">
      <c r="B137" s="48" t="s">
        <v>182</v>
      </c>
      <c r="C137" s="147">
        <v>200000000</v>
      </c>
      <c r="D137" s="147">
        <v>0</v>
      </c>
    </row>
    <row r="138" spans="2:4">
      <c r="B138" s="48" t="s">
        <v>183</v>
      </c>
      <c r="C138" s="147">
        <v>8781348035</v>
      </c>
      <c r="D138" s="147">
        <v>315739958.03000009</v>
      </c>
    </row>
    <row r="139" spans="2:4">
      <c r="B139" s="48" t="s">
        <v>184</v>
      </c>
      <c r="C139" s="147">
        <v>1576472756</v>
      </c>
      <c r="D139" s="147">
        <v>172776858.17000002</v>
      </c>
    </row>
    <row r="140" spans="2:4">
      <c r="B140" s="48" t="s">
        <v>185</v>
      </c>
      <c r="C140" s="147">
        <v>74140062258</v>
      </c>
      <c r="D140" s="147">
        <v>12630408864.300001</v>
      </c>
    </row>
    <row r="141" spans="2:4">
      <c r="B141" s="48" t="s">
        <v>967</v>
      </c>
      <c r="C141" s="147">
        <v>1600000</v>
      </c>
      <c r="D141" s="147">
        <v>0</v>
      </c>
    </row>
    <row r="142" spans="2:4">
      <c r="B142" s="48" t="s">
        <v>186</v>
      </c>
      <c r="C142" s="147">
        <v>4059766154</v>
      </c>
      <c r="D142" s="147">
        <v>774591385.76999998</v>
      </c>
    </row>
    <row r="143" spans="2:4">
      <c r="B143" s="95" t="s">
        <v>187</v>
      </c>
      <c r="C143" s="146">
        <f>SUM(C144:C147)</f>
        <v>1252287590</v>
      </c>
      <c r="D143" s="146">
        <f>SUM(D144:D147)</f>
        <v>161948414.10000002</v>
      </c>
    </row>
    <row r="144" spans="2:4">
      <c r="B144" s="48" t="s">
        <v>188</v>
      </c>
      <c r="C144" s="147">
        <v>298552955</v>
      </c>
      <c r="D144" s="147">
        <v>22517037.289999999</v>
      </c>
    </row>
    <row r="145" spans="2:4">
      <c r="B145" s="48" t="s">
        <v>968</v>
      </c>
      <c r="C145" s="147">
        <v>112471764</v>
      </c>
      <c r="D145" s="147">
        <v>11390285.58</v>
      </c>
    </row>
    <row r="146" spans="2:4">
      <c r="B146" s="48" t="s">
        <v>189</v>
      </c>
      <c r="C146" s="147">
        <v>314754182</v>
      </c>
      <c r="D146" s="147">
        <v>16699835.740000002</v>
      </c>
    </row>
    <row r="147" spans="2:4">
      <c r="B147" s="48" t="s">
        <v>190</v>
      </c>
      <c r="C147" s="147">
        <v>526508689</v>
      </c>
      <c r="D147" s="147">
        <v>111341255.49000001</v>
      </c>
    </row>
    <row r="148" spans="2:4">
      <c r="B148" s="94" t="s">
        <v>1370</v>
      </c>
      <c r="C148" s="146">
        <f>C149</f>
        <v>362550018434</v>
      </c>
      <c r="D148" s="146">
        <f>D149</f>
        <v>78607483563.259995</v>
      </c>
    </row>
    <row r="149" spans="2:4">
      <c r="B149" s="95" t="s">
        <v>1371</v>
      </c>
      <c r="C149" s="146">
        <f>C150</f>
        <v>362550018434</v>
      </c>
      <c r="D149" s="146">
        <f>D150</f>
        <v>78607483563.259995</v>
      </c>
    </row>
    <row r="150" spans="2:4">
      <c r="B150" s="48" t="s">
        <v>1372</v>
      </c>
      <c r="C150" s="147">
        <v>362550018434</v>
      </c>
      <c r="D150" s="147">
        <v>78607483563.259995</v>
      </c>
    </row>
    <row r="151" spans="2:4">
      <c r="B151" s="50" t="s">
        <v>418</v>
      </c>
      <c r="C151" s="145">
        <f t="shared" ref="C151:D153" si="0">C152</f>
        <v>121192561989</v>
      </c>
      <c r="D151" s="145">
        <f t="shared" si="0"/>
        <v>28603216464.630001</v>
      </c>
    </row>
    <row r="152" spans="2:4">
      <c r="B152" s="94" t="s">
        <v>1373</v>
      </c>
      <c r="C152" s="146">
        <f t="shared" si="0"/>
        <v>121192561989</v>
      </c>
      <c r="D152" s="146">
        <f t="shared" si="0"/>
        <v>28603216464.630001</v>
      </c>
    </row>
    <row r="153" spans="2:4">
      <c r="B153" s="95" t="s">
        <v>1374</v>
      </c>
      <c r="C153" s="146">
        <f t="shared" si="0"/>
        <v>121192561989</v>
      </c>
      <c r="D153" s="146">
        <f t="shared" si="0"/>
        <v>28603216464.630001</v>
      </c>
    </row>
    <row r="154" spans="2:4">
      <c r="B154" s="48" t="s">
        <v>1375</v>
      </c>
      <c r="C154" s="147">
        <v>121192561989</v>
      </c>
      <c r="D154" s="147">
        <v>28603216464.630001</v>
      </c>
    </row>
    <row r="155" spans="2:4">
      <c r="B155" s="44" t="s">
        <v>417</v>
      </c>
      <c r="C155" s="51">
        <f>C151+C15</f>
        <v>1744025968276</v>
      </c>
      <c r="D155" s="51">
        <f>D151+D15</f>
        <v>306186389258.22003</v>
      </c>
    </row>
    <row r="156" spans="2:4">
      <c r="B156" s="136" t="s">
        <v>1947</v>
      </c>
      <c r="C156" s="49"/>
    </row>
    <row r="157" spans="2:4">
      <c r="B157" s="116" t="s">
        <v>1911</v>
      </c>
      <c r="C157" s="116"/>
      <c r="D157" s="116"/>
    </row>
    <row r="158" spans="2:4" ht="25.9" customHeight="1">
      <c r="B158" s="193" t="s">
        <v>2082</v>
      </c>
      <c r="C158" s="193"/>
      <c r="D158" s="193"/>
    </row>
    <row r="159" spans="2:4">
      <c r="B159" s="52" t="s">
        <v>1949</v>
      </c>
    </row>
  </sheetData>
  <mergeCells count="11">
    <mergeCell ref="A9:E9"/>
    <mergeCell ref="B158:D158"/>
    <mergeCell ref="D13:D14"/>
    <mergeCell ref="B13:B14"/>
    <mergeCell ref="A1:E1"/>
    <mergeCell ref="A2:E2"/>
    <mergeCell ref="A3:E3"/>
    <mergeCell ref="A5:E5"/>
    <mergeCell ref="A6:E6"/>
    <mergeCell ref="A7:E7"/>
    <mergeCell ref="A8:E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dimension ref="A1:F84"/>
  <sheetViews>
    <sheetView showGridLines="0" zoomScaleNormal="100" workbookViewId="0">
      <selection activeCell="E11" sqref="E11:E12"/>
    </sheetView>
  </sheetViews>
  <sheetFormatPr baseColWidth="10" defaultColWidth="11.5703125" defaultRowHeight="15"/>
  <cols>
    <col min="1" max="2" width="11.5703125" style="11"/>
    <col min="3" max="3" width="88.85546875" style="11" bestFit="1" customWidth="1"/>
    <col min="4" max="4" width="21.42578125" style="11" customWidth="1"/>
    <col min="5" max="5" width="15.5703125" style="11" customWidth="1"/>
    <col min="6" max="16384" width="11.5703125" style="11"/>
  </cols>
  <sheetData>
    <row r="1" spans="1:6" ht="28.15" customHeight="1">
      <c r="A1" s="176" t="s">
        <v>1467</v>
      </c>
      <c r="B1" s="176"/>
      <c r="C1" s="176"/>
      <c r="D1" s="176"/>
      <c r="E1" s="176"/>
      <c r="F1" s="176"/>
    </row>
    <row r="2" spans="1:6" ht="21" customHeight="1">
      <c r="A2" s="177" t="s">
        <v>0</v>
      </c>
      <c r="B2" s="177"/>
      <c r="C2" s="177"/>
      <c r="D2" s="177"/>
      <c r="E2" s="177"/>
      <c r="F2" s="177"/>
    </row>
    <row r="3" spans="1:6" ht="14.45" customHeight="1">
      <c r="A3" s="178" t="s">
        <v>1</v>
      </c>
      <c r="B3" s="178"/>
      <c r="C3" s="178"/>
      <c r="D3" s="178"/>
      <c r="E3" s="178"/>
      <c r="F3" s="178"/>
    </row>
    <row r="5" spans="1:6" ht="18" customHeight="1">
      <c r="A5" s="179" t="s">
        <v>22</v>
      </c>
      <c r="B5" s="179"/>
      <c r="C5" s="179"/>
      <c r="D5" s="179"/>
      <c r="E5" s="179"/>
      <c r="F5" s="179"/>
    </row>
    <row r="6" spans="1:6" ht="18.75">
      <c r="A6" s="194" t="s">
        <v>191</v>
      </c>
      <c r="B6" s="194"/>
      <c r="C6" s="194"/>
      <c r="D6" s="194"/>
      <c r="E6" s="194"/>
      <c r="F6" s="194"/>
    </row>
    <row r="7" spans="1:6" ht="18.75">
      <c r="A7" s="190" t="s">
        <v>2080</v>
      </c>
      <c r="B7" s="190"/>
      <c r="C7" s="190"/>
      <c r="D7" s="190"/>
      <c r="E7" s="190"/>
      <c r="F7" s="190"/>
    </row>
    <row r="8" spans="1:6" ht="18.75">
      <c r="A8" s="187" t="s">
        <v>1466</v>
      </c>
      <c r="B8" s="187"/>
      <c r="C8" s="187"/>
      <c r="D8" s="187"/>
      <c r="E8" s="187"/>
      <c r="F8" s="187"/>
    </row>
    <row r="9" spans="1:6" ht="15.75">
      <c r="A9" s="175" t="s">
        <v>4</v>
      </c>
      <c r="B9" s="175"/>
      <c r="C9" s="175"/>
      <c r="D9" s="175"/>
      <c r="E9" s="175"/>
      <c r="F9" s="175"/>
    </row>
    <row r="11" spans="1:6">
      <c r="C11" s="197" t="s">
        <v>5</v>
      </c>
      <c r="D11" s="53" t="s">
        <v>1468</v>
      </c>
      <c r="E11" s="197" t="s">
        <v>1913</v>
      </c>
    </row>
    <row r="12" spans="1:6">
      <c r="C12" s="197"/>
      <c r="D12" s="54" t="s">
        <v>1466</v>
      </c>
      <c r="E12" s="197"/>
    </row>
    <row r="13" spans="1:6">
      <c r="C13" s="96" t="s">
        <v>242</v>
      </c>
      <c r="D13" s="97">
        <f>SUM(D14,D20,D30,D40,D49,D55,D65,D70)</f>
        <v>1622833406287</v>
      </c>
      <c r="E13" s="97">
        <f>SUM(E14,E20,E30,E40,E49,E55,E65,E70)</f>
        <v>277583172793.59003</v>
      </c>
    </row>
    <row r="14" spans="1:6">
      <c r="C14" s="98" t="s">
        <v>1376</v>
      </c>
      <c r="D14" s="99">
        <f>SUM(D15:D19)</f>
        <v>377772703498</v>
      </c>
      <c r="E14" s="99">
        <f>SUM(E15:E19)</f>
        <v>58626548013.420013</v>
      </c>
    </row>
    <row r="15" spans="1:6">
      <c r="C15" s="100" t="s">
        <v>192</v>
      </c>
      <c r="D15" s="101">
        <v>309943604911</v>
      </c>
      <c r="E15" s="101">
        <v>48565133811.910019</v>
      </c>
    </row>
    <row r="16" spans="1:6">
      <c r="C16" s="100" t="s">
        <v>193</v>
      </c>
      <c r="D16" s="101">
        <v>26271320885</v>
      </c>
      <c r="E16" s="101">
        <v>2878994523.6299996</v>
      </c>
    </row>
    <row r="17" spans="3:5">
      <c r="C17" s="100" t="s">
        <v>194</v>
      </c>
      <c r="D17" s="101">
        <v>668027539</v>
      </c>
      <c r="E17" s="101">
        <v>149541189.10000002</v>
      </c>
    </row>
    <row r="18" spans="3:5">
      <c r="C18" s="100" t="s">
        <v>1037</v>
      </c>
      <c r="D18" s="101">
        <v>2706133367</v>
      </c>
      <c r="E18" s="101">
        <v>354075593.52999997</v>
      </c>
    </row>
    <row r="19" spans="3:5">
      <c r="C19" s="100" t="s">
        <v>195</v>
      </c>
      <c r="D19" s="101">
        <v>38183616796</v>
      </c>
      <c r="E19" s="101">
        <v>6678802895.2499981</v>
      </c>
    </row>
    <row r="20" spans="3:5">
      <c r="C20" s="98" t="s">
        <v>1377</v>
      </c>
      <c r="D20" s="99">
        <f>SUM(D21:D29)</f>
        <v>110169756792</v>
      </c>
      <c r="E20" s="99">
        <f>SUM(E21:E29)</f>
        <v>16109839219.59</v>
      </c>
    </row>
    <row r="21" spans="3:5">
      <c r="C21" s="100" t="s">
        <v>196</v>
      </c>
      <c r="D21" s="101">
        <v>11443137328</v>
      </c>
      <c r="E21" s="101">
        <v>2452371611.1700001</v>
      </c>
    </row>
    <row r="22" spans="3:5">
      <c r="C22" s="100" t="s">
        <v>197</v>
      </c>
      <c r="D22" s="101">
        <v>11025261284</v>
      </c>
      <c r="E22" s="101">
        <v>729910886.63</v>
      </c>
    </row>
    <row r="23" spans="3:5">
      <c r="C23" s="100" t="s">
        <v>198</v>
      </c>
      <c r="D23" s="101">
        <v>5430213176</v>
      </c>
      <c r="E23" s="101">
        <v>527695011.29000008</v>
      </c>
    </row>
    <row r="24" spans="3:5">
      <c r="C24" s="100" t="s">
        <v>199</v>
      </c>
      <c r="D24" s="101">
        <v>3335613293</v>
      </c>
      <c r="E24" s="101">
        <v>249860382.72000006</v>
      </c>
    </row>
    <row r="25" spans="3:5">
      <c r="C25" s="100" t="s">
        <v>200</v>
      </c>
      <c r="D25" s="101">
        <v>10669404203</v>
      </c>
      <c r="E25" s="101">
        <v>1603705508.3399997</v>
      </c>
    </row>
    <row r="26" spans="3:5">
      <c r="C26" s="100" t="s">
        <v>201</v>
      </c>
      <c r="D26" s="101">
        <v>9660946458</v>
      </c>
      <c r="E26" s="101">
        <v>1784779638.5099998</v>
      </c>
    </row>
    <row r="27" spans="3:5">
      <c r="C27" s="100" t="s">
        <v>202</v>
      </c>
      <c r="D27" s="101">
        <v>6526168737</v>
      </c>
      <c r="E27" s="101">
        <v>529366892.14999986</v>
      </c>
    </row>
    <row r="28" spans="3:5">
      <c r="C28" s="100" t="s">
        <v>203</v>
      </c>
      <c r="D28" s="101">
        <v>22811971167</v>
      </c>
      <c r="E28" s="101">
        <v>1733921948.5200007</v>
      </c>
    </row>
    <row r="29" spans="3:5">
      <c r="C29" s="100" t="s">
        <v>204</v>
      </c>
      <c r="D29" s="101">
        <v>29267041146</v>
      </c>
      <c r="E29" s="101">
        <v>6498227340.2599993</v>
      </c>
    </row>
    <row r="30" spans="3:5">
      <c r="C30" s="98" t="s">
        <v>1378</v>
      </c>
      <c r="D30" s="99">
        <f>SUM(D31:D39)</f>
        <v>65411381413</v>
      </c>
      <c r="E30" s="99">
        <f>SUM(E31:E39)</f>
        <v>4209530725.4499998</v>
      </c>
    </row>
    <row r="31" spans="3:5">
      <c r="C31" s="100" t="s">
        <v>205</v>
      </c>
      <c r="D31" s="101">
        <v>11702447899</v>
      </c>
      <c r="E31" s="101">
        <v>493867673.62999988</v>
      </c>
    </row>
    <row r="32" spans="3:5">
      <c r="C32" s="100" t="s">
        <v>206</v>
      </c>
      <c r="D32" s="101">
        <v>5611935809</v>
      </c>
      <c r="E32" s="101">
        <v>868545356.48000002</v>
      </c>
    </row>
    <row r="33" spans="3:5">
      <c r="C33" s="100" t="s">
        <v>207</v>
      </c>
      <c r="D33" s="101">
        <v>4059350557</v>
      </c>
      <c r="E33" s="101">
        <v>268784106.50999999</v>
      </c>
    </row>
    <row r="34" spans="3:5">
      <c r="C34" s="100" t="s">
        <v>208</v>
      </c>
      <c r="D34" s="101">
        <v>15158879690</v>
      </c>
      <c r="E34" s="101">
        <v>253719068.34999999</v>
      </c>
    </row>
    <row r="35" spans="3:5">
      <c r="C35" s="100" t="s">
        <v>209</v>
      </c>
      <c r="D35" s="101">
        <v>591440202</v>
      </c>
      <c r="E35" s="101">
        <v>51008555.859999992</v>
      </c>
    </row>
    <row r="36" spans="3:5">
      <c r="C36" s="100" t="s">
        <v>210</v>
      </c>
      <c r="D36" s="101">
        <v>3092772923</v>
      </c>
      <c r="E36" s="101">
        <v>527195436.81</v>
      </c>
    </row>
    <row r="37" spans="3:5">
      <c r="C37" s="100" t="s">
        <v>211</v>
      </c>
      <c r="D37" s="101">
        <v>10275200554</v>
      </c>
      <c r="E37" s="101">
        <v>930172349.72999966</v>
      </c>
    </row>
    <row r="38" spans="3:5">
      <c r="C38" s="100" t="s">
        <v>212</v>
      </c>
      <c r="D38" s="101">
        <v>3801497018</v>
      </c>
      <c r="E38" s="101">
        <v>0</v>
      </c>
    </row>
    <row r="39" spans="3:5">
      <c r="C39" s="100" t="s">
        <v>213</v>
      </c>
      <c r="D39" s="101">
        <v>11117856761</v>
      </c>
      <c r="E39" s="101">
        <v>816238178.08000028</v>
      </c>
    </row>
    <row r="40" spans="3:5">
      <c r="C40" s="98" t="s">
        <v>1379</v>
      </c>
      <c r="D40" s="99">
        <f>SUM(D41:D48)</f>
        <v>540356079892</v>
      </c>
      <c r="E40" s="99">
        <f>SUM(E41:E48)</f>
        <v>102896733261.40002</v>
      </c>
    </row>
    <row r="41" spans="3:5">
      <c r="C41" s="100" t="s">
        <v>214</v>
      </c>
      <c r="D41" s="101">
        <v>167780996005</v>
      </c>
      <c r="E41" s="101">
        <v>28166237605.92001</v>
      </c>
    </row>
    <row r="42" spans="3:5">
      <c r="C42" s="100" t="s">
        <v>1473</v>
      </c>
      <c r="D42" s="101">
        <v>181942892117</v>
      </c>
      <c r="E42" s="101">
        <v>39265782333.899994</v>
      </c>
    </row>
    <row r="43" spans="3:5">
      <c r="C43" s="100" t="s">
        <v>215</v>
      </c>
      <c r="D43" s="101">
        <v>19945483206</v>
      </c>
      <c r="E43" s="101">
        <v>4676969877.0200014</v>
      </c>
    </row>
    <row r="44" spans="3:5">
      <c r="C44" s="100" t="s">
        <v>216</v>
      </c>
      <c r="D44" s="101">
        <v>101150073871</v>
      </c>
      <c r="E44" s="101">
        <v>21490045062.209999</v>
      </c>
    </row>
    <row r="45" spans="3:5">
      <c r="C45" s="100" t="s">
        <v>217</v>
      </c>
      <c r="D45" s="101">
        <v>39130651083</v>
      </c>
      <c r="E45" s="101">
        <v>6515899102.21</v>
      </c>
    </row>
    <row r="46" spans="3:5">
      <c r="C46" s="100" t="s">
        <v>218</v>
      </c>
      <c r="D46" s="101">
        <v>13786016885</v>
      </c>
      <c r="E46" s="101">
        <v>1065321329.39</v>
      </c>
    </row>
    <row r="47" spans="3:5">
      <c r="C47" s="100" t="s">
        <v>219</v>
      </c>
      <c r="D47" s="101">
        <v>955120864</v>
      </c>
      <c r="E47" s="101">
        <v>178988249.99000001</v>
      </c>
    </row>
    <row r="48" spans="3:5">
      <c r="C48" s="100" t="s">
        <v>220</v>
      </c>
      <c r="D48" s="101">
        <v>15664845861</v>
      </c>
      <c r="E48" s="101">
        <v>1537489700.7600002</v>
      </c>
    </row>
    <row r="49" spans="3:5">
      <c r="C49" s="98" t="s">
        <v>1380</v>
      </c>
      <c r="D49" s="99">
        <f>SUM(D50:D54)</f>
        <v>72988962348</v>
      </c>
      <c r="E49" s="99">
        <f>SUM(E50:E54)</f>
        <v>10077313673.35</v>
      </c>
    </row>
    <row r="50" spans="3:5">
      <c r="C50" s="100" t="s">
        <v>221</v>
      </c>
      <c r="D50" s="101">
        <v>174800000</v>
      </c>
      <c r="E50" s="101">
        <v>87013469.200000003</v>
      </c>
    </row>
    <row r="51" spans="3:5">
      <c r="C51" s="100" t="s">
        <v>222</v>
      </c>
      <c r="D51" s="101">
        <v>9545030188</v>
      </c>
      <c r="E51" s="101">
        <v>2063456741.5899999</v>
      </c>
    </row>
    <row r="52" spans="3:5">
      <c r="C52" s="100" t="s">
        <v>223</v>
      </c>
      <c r="D52" s="101">
        <v>8923828232</v>
      </c>
      <c r="E52" s="101">
        <v>1916086331.3199999</v>
      </c>
    </row>
    <row r="53" spans="3:5">
      <c r="C53" s="100" t="s">
        <v>224</v>
      </c>
      <c r="D53" s="101">
        <v>49901315868</v>
      </c>
      <c r="E53" s="101">
        <v>5885757131.2400007</v>
      </c>
    </row>
    <row r="54" spans="3:5">
      <c r="C54" s="100" t="s">
        <v>225</v>
      </c>
      <c r="D54" s="101">
        <v>4443988060</v>
      </c>
      <c r="E54" s="101">
        <v>125000000</v>
      </c>
    </row>
    <row r="55" spans="3:5">
      <c r="C55" s="98" t="s">
        <v>1381</v>
      </c>
      <c r="D55" s="99">
        <f>SUM(D56:D64)</f>
        <v>33654087324</v>
      </c>
      <c r="E55" s="99">
        <f>SUM(E56:E64)</f>
        <v>2554348462.5199995</v>
      </c>
    </row>
    <row r="56" spans="3:5">
      <c r="C56" s="100" t="s">
        <v>226</v>
      </c>
      <c r="D56" s="101">
        <v>6643236801</v>
      </c>
      <c r="E56" s="101">
        <v>608719082.53999996</v>
      </c>
    </row>
    <row r="57" spans="3:5">
      <c r="C57" s="100" t="s">
        <v>227</v>
      </c>
      <c r="D57" s="101">
        <v>1353386376</v>
      </c>
      <c r="E57" s="101">
        <v>85014237.659999982</v>
      </c>
    </row>
    <row r="58" spans="3:5">
      <c r="C58" s="100" t="s">
        <v>228</v>
      </c>
      <c r="D58" s="101">
        <v>3447411652</v>
      </c>
      <c r="E58" s="101">
        <v>129894255.63</v>
      </c>
    </row>
    <row r="59" spans="3:5">
      <c r="C59" s="100" t="s">
        <v>229</v>
      </c>
      <c r="D59" s="101">
        <v>3370833704</v>
      </c>
      <c r="E59" s="101">
        <v>596182777.88999999</v>
      </c>
    </row>
    <row r="60" spans="3:5">
      <c r="C60" s="100" t="s">
        <v>230</v>
      </c>
      <c r="D60" s="101">
        <v>11238571175</v>
      </c>
      <c r="E60" s="101">
        <v>68652558.040000007</v>
      </c>
    </row>
    <row r="61" spans="3:5">
      <c r="C61" s="100" t="s">
        <v>231</v>
      </c>
      <c r="D61" s="101">
        <v>2479828116</v>
      </c>
      <c r="E61" s="101">
        <v>88454311.239999995</v>
      </c>
    </row>
    <row r="62" spans="3:5">
      <c r="C62" s="100" t="s">
        <v>232</v>
      </c>
      <c r="D62" s="101">
        <v>696384278</v>
      </c>
      <c r="E62" s="101">
        <v>0</v>
      </c>
    </row>
    <row r="63" spans="3:5">
      <c r="C63" s="100" t="s">
        <v>233</v>
      </c>
      <c r="D63" s="101">
        <v>1450384039</v>
      </c>
      <c r="E63" s="101">
        <v>8810613.3300000001</v>
      </c>
    </row>
    <row r="64" spans="3:5">
      <c r="C64" s="100" t="s">
        <v>234</v>
      </c>
      <c r="D64" s="101">
        <v>2974051183</v>
      </c>
      <c r="E64" s="101">
        <v>968620626.18999994</v>
      </c>
    </row>
    <row r="65" spans="3:5">
      <c r="C65" s="98" t="s">
        <v>1382</v>
      </c>
      <c r="D65" s="99">
        <f>SUM(D66:D69)</f>
        <v>98223319456</v>
      </c>
      <c r="E65" s="99">
        <f>SUM(E66:E69)</f>
        <v>10901119133.030001</v>
      </c>
    </row>
    <row r="66" spans="3:5">
      <c r="C66" s="100" t="s">
        <v>235</v>
      </c>
      <c r="D66" s="101">
        <v>40520299875</v>
      </c>
      <c r="E66" s="101">
        <v>3336240089.2099991</v>
      </c>
    </row>
    <row r="67" spans="3:5">
      <c r="C67" s="100" t="s">
        <v>236</v>
      </c>
      <c r="D67" s="101">
        <v>55104645921</v>
      </c>
      <c r="E67" s="101">
        <v>7564879043.8200016</v>
      </c>
    </row>
    <row r="68" spans="3:5">
      <c r="C68" s="100" t="s">
        <v>1477</v>
      </c>
      <c r="D68" s="101">
        <v>152089385</v>
      </c>
      <c r="E68" s="101">
        <v>0</v>
      </c>
    </row>
    <row r="69" spans="3:5">
      <c r="C69" s="100" t="s">
        <v>237</v>
      </c>
      <c r="D69" s="101">
        <v>2446284275</v>
      </c>
      <c r="E69" s="101">
        <v>0</v>
      </c>
    </row>
    <row r="70" spans="3:5">
      <c r="C70" s="98" t="s">
        <v>1383</v>
      </c>
      <c r="D70" s="99">
        <f>SUM(D71:D74)</f>
        <v>324257115564</v>
      </c>
      <c r="E70" s="99">
        <f>SUM(E71:E74)</f>
        <v>72207740304.830002</v>
      </c>
    </row>
    <row r="71" spans="3:5">
      <c r="C71" s="100" t="s">
        <v>238</v>
      </c>
      <c r="D71" s="101">
        <v>115480602004</v>
      </c>
      <c r="E71" s="101">
        <v>22175088108.139999</v>
      </c>
    </row>
    <row r="72" spans="3:5">
      <c r="C72" s="100" t="s">
        <v>239</v>
      </c>
      <c r="D72" s="101">
        <v>207303121140</v>
      </c>
      <c r="E72" s="101">
        <v>49920845750.929993</v>
      </c>
    </row>
    <row r="73" spans="3:5">
      <c r="C73" s="100" t="s">
        <v>240</v>
      </c>
      <c r="D73" s="101">
        <v>1473392420</v>
      </c>
      <c r="E73" s="101">
        <v>111549704.19</v>
      </c>
    </row>
    <row r="74" spans="3:5">
      <c r="C74" s="100" t="s">
        <v>1950</v>
      </c>
      <c r="D74" s="101">
        <v>0</v>
      </c>
      <c r="E74" s="101">
        <v>256741.57</v>
      </c>
    </row>
    <row r="75" spans="3:5">
      <c r="C75" s="96" t="s">
        <v>418</v>
      </c>
      <c r="D75" s="102">
        <f>D76+D78</f>
        <v>121192561989</v>
      </c>
      <c r="E75" s="102">
        <f>E76+E78</f>
        <v>28603216464.630001</v>
      </c>
    </row>
    <row r="76" spans="3:5">
      <c r="C76" s="98" t="s">
        <v>1384</v>
      </c>
      <c r="D76" s="99">
        <f>D77</f>
        <v>5117721882</v>
      </c>
      <c r="E76" s="99">
        <f>E77</f>
        <v>143911177.19999999</v>
      </c>
    </row>
    <row r="77" spans="3:5">
      <c r="C77" s="100" t="s">
        <v>1385</v>
      </c>
      <c r="D77" s="101">
        <v>5117721882</v>
      </c>
      <c r="E77" s="101">
        <v>143911177.19999999</v>
      </c>
    </row>
    <row r="78" spans="3:5">
      <c r="C78" s="98" t="s">
        <v>1386</v>
      </c>
      <c r="D78" s="99">
        <f>D79</f>
        <v>116074840107</v>
      </c>
      <c r="E78" s="99">
        <f>E79</f>
        <v>28459305287.43</v>
      </c>
    </row>
    <row r="79" spans="3:5">
      <c r="C79" s="100" t="s">
        <v>1387</v>
      </c>
      <c r="D79" s="101">
        <v>116074840107</v>
      </c>
      <c r="E79" s="101">
        <v>28459305287.43</v>
      </c>
    </row>
    <row r="80" spans="3:5">
      <c r="C80" s="61" t="s">
        <v>417</v>
      </c>
      <c r="D80" s="103">
        <f>D75+D13</f>
        <v>1744025968276</v>
      </c>
      <c r="E80" s="103">
        <f>E75+E13</f>
        <v>306186389258.22003</v>
      </c>
    </row>
    <row r="81" spans="3:6">
      <c r="C81" s="135" t="s">
        <v>1947</v>
      </c>
      <c r="D81" s="62"/>
      <c r="E81" s="63"/>
      <c r="F81" s="62"/>
    </row>
    <row r="82" spans="3:6">
      <c r="C82" s="116" t="s">
        <v>1911</v>
      </c>
      <c r="D82" s="116"/>
      <c r="E82" s="116"/>
    </row>
    <row r="83" spans="3:6" ht="26.45" customHeight="1">
      <c r="C83" s="193" t="s">
        <v>2082</v>
      </c>
      <c r="D83" s="193"/>
      <c r="E83" s="193"/>
    </row>
    <row r="84" spans="3:6">
      <c r="C84" s="52" t="s">
        <v>1948</v>
      </c>
    </row>
  </sheetData>
  <mergeCells count="11">
    <mergeCell ref="C83:E83"/>
    <mergeCell ref="A1:F1"/>
    <mergeCell ref="A2:F2"/>
    <mergeCell ref="A3:F3"/>
    <mergeCell ref="A5:F5"/>
    <mergeCell ref="A6:F6"/>
    <mergeCell ref="A7:F7"/>
    <mergeCell ref="A8:F8"/>
    <mergeCell ref="A9:F9"/>
    <mergeCell ref="E11:E12"/>
    <mergeCell ref="C11:C12"/>
  </mergeCells>
  <phoneticPr fontId="42" type="noConversion"/>
  <pageMargins left="0.7" right="0.7" top="0.75" bottom="0.75" header="0.3" footer="0.3"/>
  <ignoredErrors>
    <ignoredError sqref="E70" formulaRange="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FC955-3E7F-4815-A3CE-F10F1554FE53}">
  <dimension ref="A1:E1890"/>
  <sheetViews>
    <sheetView showGridLines="0" workbookViewId="0">
      <selection activeCell="E13" sqref="E13:E14"/>
    </sheetView>
  </sheetViews>
  <sheetFormatPr baseColWidth="10" defaultColWidth="11.5703125" defaultRowHeight="15"/>
  <cols>
    <col min="1" max="2" width="11.5703125" style="11"/>
    <col min="3" max="3" width="135.85546875" style="11" customWidth="1"/>
    <col min="4" max="4" width="16.7109375" style="11" customWidth="1"/>
    <col min="5" max="5" width="16.140625" style="11" customWidth="1"/>
    <col min="6" max="16384" width="11.5703125" style="11"/>
  </cols>
  <sheetData>
    <row r="1" spans="1:5" ht="27.75">
      <c r="A1" s="199" t="s">
        <v>1467</v>
      </c>
      <c r="B1" s="199"/>
      <c r="C1" s="199"/>
      <c r="D1" s="199"/>
      <c r="E1" s="199"/>
    </row>
    <row r="2" spans="1:5" ht="20.25">
      <c r="A2" s="200" t="s">
        <v>0</v>
      </c>
      <c r="B2" s="200"/>
      <c r="C2" s="200"/>
      <c r="D2" s="200"/>
      <c r="E2" s="200"/>
    </row>
    <row r="3" spans="1:5">
      <c r="A3" s="201" t="s">
        <v>1</v>
      </c>
      <c r="B3" s="201"/>
      <c r="C3" s="201"/>
      <c r="D3" s="201"/>
      <c r="E3" s="201"/>
    </row>
    <row r="4" spans="1:5">
      <c r="A4" s="64"/>
      <c r="B4" s="64"/>
      <c r="C4" s="64"/>
      <c r="D4" s="64"/>
      <c r="E4" s="64"/>
    </row>
    <row r="5" spans="1:5" ht="18.75">
      <c r="A5" s="202" t="s">
        <v>22</v>
      </c>
      <c r="B5" s="202"/>
      <c r="C5" s="202"/>
      <c r="D5" s="202"/>
      <c r="E5" s="202"/>
    </row>
    <row r="6" spans="1:5" ht="18.75">
      <c r="A6" s="203" t="s">
        <v>241</v>
      </c>
      <c r="B6" s="203"/>
      <c r="C6" s="203"/>
      <c r="D6" s="203"/>
      <c r="E6" s="203"/>
    </row>
    <row r="7" spans="1:5" ht="18.75">
      <c r="A7" s="198" t="s">
        <v>2080</v>
      </c>
      <c r="B7" s="198"/>
      <c r="C7" s="198"/>
      <c r="D7" s="198"/>
      <c r="E7" s="198"/>
    </row>
    <row r="8" spans="1:5" ht="18.75">
      <c r="A8" s="187" t="s">
        <v>1466</v>
      </c>
      <c r="B8" s="187"/>
      <c r="C8" s="187"/>
      <c r="D8" s="187"/>
      <c r="E8" s="187"/>
    </row>
    <row r="9" spans="1:5" ht="15.75">
      <c r="A9" s="205" t="s">
        <v>4</v>
      </c>
      <c r="B9" s="205"/>
      <c r="C9" s="205"/>
      <c r="D9" s="205"/>
      <c r="E9" s="205"/>
    </row>
    <row r="10" spans="1:5">
      <c r="A10" s="64"/>
      <c r="B10" s="64"/>
      <c r="C10" s="64"/>
      <c r="D10" s="64"/>
      <c r="E10" s="64"/>
    </row>
    <row r="11" spans="1:5">
      <c r="A11" s="64"/>
      <c r="B11" s="64"/>
      <c r="C11" s="64"/>
      <c r="D11" s="64"/>
      <c r="E11" s="64"/>
    </row>
    <row r="13" spans="1:5">
      <c r="C13" s="206" t="s">
        <v>5</v>
      </c>
      <c r="D13" s="65" t="s">
        <v>1468</v>
      </c>
      <c r="E13" s="204" t="s">
        <v>1913</v>
      </c>
    </row>
    <row r="14" spans="1:5">
      <c r="C14" s="206"/>
      <c r="D14" s="120" t="s">
        <v>1466</v>
      </c>
      <c r="E14" s="204"/>
    </row>
    <row r="15" spans="1:5">
      <c r="C15" s="165" t="s">
        <v>242</v>
      </c>
      <c r="D15" s="165">
        <v>96543478243</v>
      </c>
      <c r="E15" s="165">
        <v>11783300425.230003</v>
      </c>
    </row>
    <row r="16" spans="1:5">
      <c r="C16" s="166" t="s">
        <v>243</v>
      </c>
      <c r="D16" s="167">
        <v>11233558074</v>
      </c>
      <c r="E16" s="167">
        <v>1609698463.5799997</v>
      </c>
    </row>
    <row r="17" spans="3:5">
      <c r="C17" s="100" t="s">
        <v>244</v>
      </c>
      <c r="D17" s="101">
        <v>7222922235</v>
      </c>
      <c r="E17" s="101">
        <v>1183192513.2899997</v>
      </c>
    </row>
    <row r="18" spans="3:5">
      <c r="C18" s="58" t="s">
        <v>1388</v>
      </c>
      <c r="D18" s="101">
        <v>40000000</v>
      </c>
      <c r="E18" s="101">
        <v>23391718.460000001</v>
      </c>
    </row>
    <row r="19" spans="3:5">
      <c r="C19" s="58" t="s">
        <v>1478</v>
      </c>
      <c r="D19" s="101">
        <v>11961356</v>
      </c>
      <c r="E19" s="101">
        <v>0</v>
      </c>
    </row>
    <row r="20" spans="3:5">
      <c r="C20" s="58" t="s">
        <v>1479</v>
      </c>
      <c r="D20" s="101">
        <v>404611876</v>
      </c>
      <c r="E20" s="101">
        <v>22282447.890000001</v>
      </c>
    </row>
    <row r="21" spans="3:5">
      <c r="C21" s="58" t="s">
        <v>1332</v>
      </c>
      <c r="D21" s="101">
        <v>250000000</v>
      </c>
      <c r="E21" s="101">
        <v>0</v>
      </c>
    </row>
    <row r="22" spans="3:5">
      <c r="C22" s="58" t="s">
        <v>262</v>
      </c>
      <c r="D22" s="101">
        <v>74617343</v>
      </c>
      <c r="E22" s="101">
        <v>0</v>
      </c>
    </row>
    <row r="23" spans="3:5">
      <c r="C23" s="58" t="s">
        <v>1389</v>
      </c>
      <c r="D23" s="101">
        <v>20321906</v>
      </c>
      <c r="E23" s="101">
        <v>0</v>
      </c>
    </row>
    <row r="24" spans="3:5">
      <c r="C24" s="58" t="s">
        <v>1480</v>
      </c>
      <c r="D24" s="101">
        <v>50000000</v>
      </c>
      <c r="E24" s="101">
        <v>0</v>
      </c>
    </row>
    <row r="25" spans="3:5">
      <c r="C25" s="58" t="s">
        <v>1361</v>
      </c>
      <c r="D25" s="101">
        <v>30904487</v>
      </c>
      <c r="E25" s="101">
        <v>0</v>
      </c>
    </row>
    <row r="26" spans="3:5">
      <c r="C26" s="58" t="s">
        <v>1481</v>
      </c>
      <c r="D26" s="101">
        <v>150000001</v>
      </c>
      <c r="E26" s="101">
        <v>22726330.16</v>
      </c>
    </row>
    <row r="27" spans="3:5">
      <c r="C27" s="58" t="s">
        <v>1482</v>
      </c>
      <c r="D27" s="101">
        <v>11090100</v>
      </c>
      <c r="E27" s="101">
        <v>0</v>
      </c>
    </row>
    <row r="28" spans="3:5">
      <c r="C28" s="58" t="s">
        <v>1483</v>
      </c>
      <c r="D28" s="101">
        <v>7515600</v>
      </c>
      <c r="E28" s="101">
        <v>0</v>
      </c>
    </row>
    <row r="29" spans="3:5">
      <c r="C29" s="58" t="s">
        <v>1390</v>
      </c>
      <c r="D29" s="101">
        <v>22368258</v>
      </c>
      <c r="E29" s="101">
        <v>14273666.27</v>
      </c>
    </row>
    <row r="30" spans="3:5">
      <c r="C30" s="58" t="s">
        <v>1484</v>
      </c>
      <c r="D30" s="101">
        <v>10380060</v>
      </c>
      <c r="E30" s="101">
        <v>0</v>
      </c>
    </row>
    <row r="31" spans="3:5">
      <c r="C31" s="58" t="s">
        <v>263</v>
      </c>
      <c r="D31" s="101">
        <v>800000000</v>
      </c>
      <c r="E31" s="101">
        <v>137185659.44999999</v>
      </c>
    </row>
    <row r="32" spans="3:5">
      <c r="C32" s="58" t="s">
        <v>1485</v>
      </c>
      <c r="D32" s="101">
        <v>10432313</v>
      </c>
      <c r="E32" s="101">
        <v>0</v>
      </c>
    </row>
    <row r="33" spans="3:5">
      <c r="C33" s="58" t="s">
        <v>471</v>
      </c>
      <c r="D33" s="101">
        <v>1895778</v>
      </c>
      <c r="E33" s="101">
        <v>0</v>
      </c>
    </row>
    <row r="34" spans="3:5">
      <c r="C34" s="58" t="s">
        <v>1136</v>
      </c>
      <c r="D34" s="101">
        <v>1000000</v>
      </c>
      <c r="E34" s="101">
        <v>0</v>
      </c>
    </row>
    <row r="35" spans="3:5">
      <c r="C35" s="58" t="s">
        <v>1486</v>
      </c>
      <c r="D35" s="101">
        <v>9536540</v>
      </c>
      <c r="E35" s="101">
        <v>0</v>
      </c>
    </row>
    <row r="36" spans="3:5">
      <c r="C36" s="58" t="s">
        <v>1331</v>
      </c>
      <c r="D36" s="101">
        <v>1751736</v>
      </c>
      <c r="E36" s="101">
        <v>0</v>
      </c>
    </row>
    <row r="37" spans="3:5">
      <c r="C37" s="58" t="s">
        <v>1487</v>
      </c>
      <c r="D37" s="101">
        <v>9507126</v>
      </c>
      <c r="E37" s="101">
        <v>0</v>
      </c>
    </row>
    <row r="38" spans="3:5">
      <c r="C38" s="58" t="s">
        <v>2083</v>
      </c>
      <c r="D38" s="101">
        <v>0</v>
      </c>
      <c r="E38" s="101">
        <v>0</v>
      </c>
    </row>
    <row r="39" spans="3:5">
      <c r="C39" s="58" t="s">
        <v>1330</v>
      </c>
      <c r="D39" s="101">
        <v>125650113</v>
      </c>
      <c r="E39" s="101">
        <v>0</v>
      </c>
    </row>
    <row r="40" spans="3:5">
      <c r="C40" s="58" t="s">
        <v>1391</v>
      </c>
      <c r="D40" s="101">
        <v>3526957</v>
      </c>
      <c r="E40" s="101">
        <v>0</v>
      </c>
    </row>
    <row r="41" spans="3:5">
      <c r="C41" s="58" t="s">
        <v>264</v>
      </c>
      <c r="D41" s="101">
        <v>73808208</v>
      </c>
      <c r="E41" s="101">
        <v>0</v>
      </c>
    </row>
    <row r="42" spans="3:5">
      <c r="C42" s="58" t="s">
        <v>1488</v>
      </c>
      <c r="D42" s="101">
        <v>8480045</v>
      </c>
      <c r="E42" s="101">
        <v>0</v>
      </c>
    </row>
    <row r="43" spans="3:5">
      <c r="C43" s="58" t="s">
        <v>1392</v>
      </c>
      <c r="D43" s="101">
        <v>247267400</v>
      </c>
      <c r="E43" s="101">
        <v>0</v>
      </c>
    </row>
    <row r="44" spans="3:5">
      <c r="C44" s="58" t="s">
        <v>1329</v>
      </c>
      <c r="D44" s="101">
        <v>65275889</v>
      </c>
      <c r="E44" s="101">
        <v>27311002.969999999</v>
      </c>
    </row>
    <row r="45" spans="3:5">
      <c r="C45" s="58" t="s">
        <v>1328</v>
      </c>
      <c r="D45" s="101">
        <v>12862214</v>
      </c>
      <c r="E45" s="101">
        <v>0</v>
      </c>
    </row>
    <row r="46" spans="3:5">
      <c r="C46" s="58" t="s">
        <v>1360</v>
      </c>
      <c r="D46" s="101">
        <v>50413002</v>
      </c>
      <c r="E46" s="101">
        <v>0</v>
      </c>
    </row>
    <row r="47" spans="3:5">
      <c r="C47" s="58" t="s">
        <v>1105</v>
      </c>
      <c r="D47" s="101">
        <v>262219700</v>
      </c>
      <c r="E47" s="101">
        <v>0</v>
      </c>
    </row>
    <row r="48" spans="3:5">
      <c r="C48" s="58" t="s">
        <v>1489</v>
      </c>
      <c r="D48" s="101">
        <v>7527313</v>
      </c>
      <c r="E48" s="101">
        <v>0</v>
      </c>
    </row>
    <row r="49" spans="3:5">
      <c r="C49" s="58" t="s">
        <v>424</v>
      </c>
      <c r="D49" s="101">
        <v>80000000</v>
      </c>
      <c r="E49" s="101">
        <v>0</v>
      </c>
    </row>
    <row r="50" spans="3:5">
      <c r="C50" s="58" t="s">
        <v>1367</v>
      </c>
      <c r="D50" s="101">
        <v>692180519</v>
      </c>
      <c r="E50" s="101">
        <v>408003700.14999998</v>
      </c>
    </row>
    <row r="51" spans="3:5">
      <c r="C51" s="58" t="s">
        <v>265</v>
      </c>
      <c r="D51" s="101">
        <v>54038051</v>
      </c>
      <c r="E51" s="101">
        <v>0</v>
      </c>
    </row>
    <row r="52" spans="3:5">
      <c r="C52" s="58" t="s">
        <v>1393</v>
      </c>
      <c r="D52" s="101">
        <v>296302682</v>
      </c>
      <c r="E52" s="101">
        <v>67060784.979999997</v>
      </c>
    </row>
    <row r="53" spans="3:5">
      <c r="C53" s="58" t="s">
        <v>1062</v>
      </c>
      <c r="D53" s="101">
        <v>1000000</v>
      </c>
      <c r="E53" s="101">
        <v>0</v>
      </c>
    </row>
    <row r="54" spans="3:5">
      <c r="C54" s="58" t="s">
        <v>1502</v>
      </c>
      <c r="D54" s="101">
        <v>0</v>
      </c>
      <c r="E54" s="101">
        <v>4966876</v>
      </c>
    </row>
    <row r="55" spans="3:5">
      <c r="C55" s="58" t="s">
        <v>1071</v>
      </c>
      <c r="D55" s="101">
        <v>12842317</v>
      </c>
      <c r="E55" s="101">
        <v>0</v>
      </c>
    </row>
    <row r="56" spans="3:5">
      <c r="C56" s="58" t="s">
        <v>1490</v>
      </c>
      <c r="D56" s="101">
        <v>9334540</v>
      </c>
      <c r="E56" s="101">
        <v>0</v>
      </c>
    </row>
    <row r="57" spans="3:5">
      <c r="C57" s="58" t="s">
        <v>1491</v>
      </c>
      <c r="D57" s="101">
        <v>15197105</v>
      </c>
      <c r="E57" s="101">
        <v>0</v>
      </c>
    </row>
    <row r="58" spans="3:5">
      <c r="C58" s="58" t="s">
        <v>894</v>
      </c>
      <c r="D58" s="101">
        <v>4298065</v>
      </c>
      <c r="E58" s="101">
        <v>0</v>
      </c>
    </row>
    <row r="59" spans="3:5">
      <c r="C59" s="58" t="s">
        <v>1492</v>
      </c>
      <c r="D59" s="101">
        <v>9125326</v>
      </c>
      <c r="E59" s="101">
        <v>0</v>
      </c>
    </row>
    <row r="60" spans="3:5">
      <c r="C60" s="58" t="s">
        <v>1493</v>
      </c>
      <c r="D60" s="101">
        <v>8116071</v>
      </c>
      <c r="E60" s="101">
        <v>0</v>
      </c>
    </row>
    <row r="61" spans="3:5">
      <c r="C61" s="58" t="s">
        <v>1494</v>
      </c>
      <c r="D61" s="101">
        <v>365000353</v>
      </c>
      <c r="E61" s="101">
        <v>59679659.170000002</v>
      </c>
    </row>
    <row r="62" spans="3:5">
      <c r="C62" s="58" t="s">
        <v>1495</v>
      </c>
      <c r="D62" s="101">
        <v>6000000</v>
      </c>
      <c r="E62" s="101">
        <v>70355000.010000005</v>
      </c>
    </row>
    <row r="63" spans="3:5">
      <c r="C63" s="58" t="s">
        <v>1496</v>
      </c>
      <c r="D63" s="101">
        <v>73761343</v>
      </c>
      <c r="E63" s="101">
        <v>0</v>
      </c>
    </row>
    <row r="64" spans="3:5">
      <c r="C64" s="58" t="s">
        <v>1322</v>
      </c>
      <c r="D64" s="101">
        <v>550727334</v>
      </c>
      <c r="E64" s="101">
        <v>220564484.68000001</v>
      </c>
    </row>
    <row r="65" spans="3:5">
      <c r="C65" s="58" t="s">
        <v>1327</v>
      </c>
      <c r="D65" s="101">
        <v>12252984</v>
      </c>
      <c r="E65" s="101">
        <v>0</v>
      </c>
    </row>
    <row r="66" spans="3:5">
      <c r="C66" s="58" t="s">
        <v>1359</v>
      </c>
      <c r="D66" s="101">
        <v>19017301</v>
      </c>
      <c r="E66" s="101">
        <v>0</v>
      </c>
    </row>
    <row r="67" spans="3:5">
      <c r="C67" s="58" t="s">
        <v>1497</v>
      </c>
      <c r="D67" s="101">
        <v>4629558</v>
      </c>
      <c r="E67" s="101">
        <v>0</v>
      </c>
    </row>
    <row r="68" spans="3:5">
      <c r="C68" s="58" t="s">
        <v>895</v>
      </c>
      <c r="D68" s="101">
        <v>4358515</v>
      </c>
      <c r="E68" s="101">
        <v>4358515</v>
      </c>
    </row>
    <row r="69" spans="3:5">
      <c r="C69" s="58" t="s">
        <v>266</v>
      </c>
      <c r="D69" s="101">
        <v>113318935</v>
      </c>
      <c r="E69" s="101">
        <v>0</v>
      </c>
    </row>
    <row r="70" spans="3:5">
      <c r="C70" s="58" t="s">
        <v>1075</v>
      </c>
      <c r="D70" s="101">
        <v>100000</v>
      </c>
      <c r="E70" s="101">
        <v>0</v>
      </c>
    </row>
    <row r="71" spans="3:5">
      <c r="C71" s="58" t="s">
        <v>267</v>
      </c>
      <c r="D71" s="101">
        <v>83908702</v>
      </c>
      <c r="E71" s="101">
        <v>675432</v>
      </c>
    </row>
    <row r="72" spans="3:5">
      <c r="C72" s="58" t="s">
        <v>1070</v>
      </c>
      <c r="D72" s="101">
        <v>165478160</v>
      </c>
      <c r="E72" s="101">
        <v>0</v>
      </c>
    </row>
    <row r="73" spans="3:5">
      <c r="C73" s="58" t="s">
        <v>268</v>
      </c>
      <c r="D73" s="101">
        <v>45109788</v>
      </c>
      <c r="E73" s="101">
        <v>0</v>
      </c>
    </row>
    <row r="74" spans="3:5">
      <c r="C74" s="58" t="s">
        <v>2064</v>
      </c>
      <c r="D74" s="101">
        <v>0</v>
      </c>
      <c r="E74" s="101">
        <v>0</v>
      </c>
    </row>
    <row r="75" spans="3:5">
      <c r="C75" s="58" t="s">
        <v>1498</v>
      </c>
      <c r="D75" s="101">
        <v>2945047</v>
      </c>
      <c r="E75" s="101">
        <v>0</v>
      </c>
    </row>
    <row r="76" spans="3:5">
      <c r="C76" s="58" t="s">
        <v>1061</v>
      </c>
      <c r="D76" s="101">
        <v>5585530</v>
      </c>
      <c r="E76" s="101">
        <v>636950.11</v>
      </c>
    </row>
    <row r="77" spans="3:5">
      <c r="C77" s="58" t="s">
        <v>1499</v>
      </c>
      <c r="D77" s="101">
        <v>181782167</v>
      </c>
      <c r="E77" s="101">
        <v>0</v>
      </c>
    </row>
    <row r="78" spans="3:5">
      <c r="C78" s="58" t="s">
        <v>269</v>
      </c>
      <c r="D78" s="101">
        <v>149999990</v>
      </c>
      <c r="E78" s="101">
        <v>6000000</v>
      </c>
    </row>
    <row r="79" spans="3:5">
      <c r="C79" s="58" t="s">
        <v>852</v>
      </c>
      <c r="D79" s="101">
        <v>587130926</v>
      </c>
      <c r="E79" s="101">
        <v>7324685.6699999999</v>
      </c>
    </row>
    <row r="80" spans="3:5">
      <c r="C80" s="58" t="s">
        <v>749</v>
      </c>
      <c r="D80" s="101">
        <v>1510244</v>
      </c>
      <c r="E80" s="101">
        <v>0</v>
      </c>
    </row>
    <row r="81" spans="3:5">
      <c r="C81" s="58" t="s">
        <v>1326</v>
      </c>
      <c r="D81" s="101">
        <v>8913591</v>
      </c>
      <c r="E81" s="101">
        <v>0</v>
      </c>
    </row>
    <row r="82" spans="3:5">
      <c r="C82" s="58" t="s">
        <v>1325</v>
      </c>
      <c r="D82" s="101">
        <v>225001054</v>
      </c>
      <c r="E82" s="101">
        <v>84524830</v>
      </c>
    </row>
    <row r="83" spans="3:5">
      <c r="C83" s="58" t="s">
        <v>439</v>
      </c>
      <c r="D83" s="101">
        <v>1751736</v>
      </c>
      <c r="E83" s="101">
        <v>0</v>
      </c>
    </row>
    <row r="84" spans="3:5">
      <c r="C84" s="58" t="s">
        <v>750</v>
      </c>
      <c r="D84" s="101">
        <v>9721548</v>
      </c>
      <c r="E84" s="101">
        <v>0</v>
      </c>
    </row>
    <row r="85" spans="3:5">
      <c r="C85" s="58" t="s">
        <v>1324</v>
      </c>
      <c r="D85" s="101">
        <v>1751736</v>
      </c>
      <c r="E85" s="101">
        <v>0</v>
      </c>
    </row>
    <row r="86" spans="3:5">
      <c r="C86" s="58" t="s">
        <v>751</v>
      </c>
      <c r="D86" s="101">
        <v>7166189</v>
      </c>
      <c r="E86" s="101">
        <v>0</v>
      </c>
    </row>
    <row r="87" spans="3:5">
      <c r="C87" s="58" t="s">
        <v>752</v>
      </c>
      <c r="D87" s="101">
        <v>1823763</v>
      </c>
      <c r="E87" s="101">
        <v>0</v>
      </c>
    </row>
    <row r="88" spans="3:5">
      <c r="C88" s="58" t="s">
        <v>848</v>
      </c>
      <c r="D88" s="101">
        <v>636815744</v>
      </c>
      <c r="E88" s="101">
        <v>1870770.32</v>
      </c>
    </row>
    <row r="89" spans="3:5">
      <c r="C89" s="100" t="s">
        <v>246</v>
      </c>
      <c r="D89" s="101">
        <v>388060363</v>
      </c>
      <c r="E89" s="101">
        <v>0</v>
      </c>
    </row>
    <row r="90" spans="3:5">
      <c r="C90" s="58" t="s">
        <v>1500</v>
      </c>
      <c r="D90" s="101">
        <v>4617718</v>
      </c>
      <c r="E90" s="101">
        <v>0</v>
      </c>
    </row>
    <row r="91" spans="3:5">
      <c r="C91" s="58" t="s">
        <v>1323</v>
      </c>
      <c r="D91" s="101">
        <v>364907209</v>
      </c>
      <c r="E91" s="101">
        <v>0</v>
      </c>
    </row>
    <row r="92" spans="3:5">
      <c r="C92" s="58" t="s">
        <v>1501</v>
      </c>
      <c r="D92" s="101">
        <v>18535436</v>
      </c>
      <c r="E92" s="101">
        <v>0</v>
      </c>
    </row>
    <row r="93" spans="3:5">
      <c r="C93" s="58" t="s">
        <v>2084</v>
      </c>
      <c r="D93" s="101">
        <v>0</v>
      </c>
      <c r="E93" s="101">
        <v>0</v>
      </c>
    </row>
    <row r="94" spans="3:5">
      <c r="C94" s="100" t="s">
        <v>247</v>
      </c>
      <c r="D94" s="101">
        <v>3622575476</v>
      </c>
      <c r="E94" s="101">
        <v>426505950.28999996</v>
      </c>
    </row>
    <row r="95" spans="3:5">
      <c r="C95" s="58" t="s">
        <v>270</v>
      </c>
      <c r="D95" s="101">
        <v>875699815</v>
      </c>
      <c r="E95" s="101">
        <v>0</v>
      </c>
    </row>
    <row r="96" spans="3:5">
      <c r="C96" s="58" t="s">
        <v>1502</v>
      </c>
      <c r="D96" s="101">
        <v>2746875661</v>
      </c>
      <c r="E96" s="101">
        <v>426505950.28999996</v>
      </c>
    </row>
    <row r="97" spans="3:5">
      <c r="C97" s="166" t="s">
        <v>271</v>
      </c>
      <c r="D97" s="167">
        <v>2556203508</v>
      </c>
      <c r="E97" s="167">
        <v>433198528.09999996</v>
      </c>
    </row>
    <row r="98" spans="3:5">
      <c r="C98" s="100" t="s">
        <v>244</v>
      </c>
      <c r="D98" s="101">
        <v>1091905086</v>
      </c>
      <c r="E98" s="101">
        <v>371409314.88999999</v>
      </c>
    </row>
    <row r="99" spans="3:5">
      <c r="C99" s="58" t="s">
        <v>1321</v>
      </c>
      <c r="D99" s="101">
        <v>20000000</v>
      </c>
      <c r="E99" s="101">
        <v>0</v>
      </c>
    </row>
    <row r="100" spans="3:5">
      <c r="C100" s="58" t="s">
        <v>272</v>
      </c>
      <c r="D100" s="101">
        <v>27300136</v>
      </c>
      <c r="E100" s="101">
        <v>4162693.45</v>
      </c>
    </row>
    <row r="101" spans="3:5">
      <c r="C101" s="58" t="s">
        <v>425</v>
      </c>
      <c r="D101" s="101">
        <v>10029688</v>
      </c>
      <c r="E101" s="101">
        <v>0</v>
      </c>
    </row>
    <row r="102" spans="3:5">
      <c r="C102" s="58" t="s">
        <v>472</v>
      </c>
      <c r="D102" s="101">
        <v>3977039</v>
      </c>
      <c r="E102" s="101">
        <v>1118434.6499999999</v>
      </c>
    </row>
    <row r="103" spans="3:5">
      <c r="C103" s="58" t="s">
        <v>1320</v>
      </c>
      <c r="D103" s="101">
        <v>15662710</v>
      </c>
      <c r="E103" s="101">
        <v>690674.89</v>
      </c>
    </row>
    <row r="104" spans="3:5">
      <c r="C104" s="58" t="s">
        <v>273</v>
      </c>
      <c r="D104" s="101">
        <v>17228026</v>
      </c>
      <c r="E104" s="101">
        <v>0</v>
      </c>
    </row>
    <row r="105" spans="3:5">
      <c r="C105" s="58" t="s">
        <v>473</v>
      </c>
      <c r="D105" s="101">
        <v>6758426</v>
      </c>
      <c r="E105" s="101">
        <v>0</v>
      </c>
    </row>
    <row r="106" spans="3:5">
      <c r="C106" s="58" t="s">
        <v>474</v>
      </c>
      <c r="D106" s="101">
        <v>13758588</v>
      </c>
      <c r="E106" s="101">
        <v>0</v>
      </c>
    </row>
    <row r="107" spans="3:5">
      <c r="C107" s="58" t="s">
        <v>556</v>
      </c>
      <c r="D107" s="101">
        <v>12609788</v>
      </c>
      <c r="E107" s="101">
        <v>0</v>
      </c>
    </row>
    <row r="108" spans="3:5">
      <c r="C108" s="58" t="s">
        <v>557</v>
      </c>
      <c r="D108" s="101">
        <v>7572995</v>
      </c>
      <c r="E108" s="101">
        <v>0</v>
      </c>
    </row>
    <row r="109" spans="3:5">
      <c r="C109" s="58" t="s">
        <v>558</v>
      </c>
      <c r="D109" s="101">
        <v>1514599</v>
      </c>
      <c r="E109" s="101">
        <v>0</v>
      </c>
    </row>
    <row r="110" spans="3:5">
      <c r="C110" s="58" t="s">
        <v>753</v>
      </c>
      <c r="D110" s="101">
        <v>1128036</v>
      </c>
      <c r="E110" s="101">
        <v>0</v>
      </c>
    </row>
    <row r="111" spans="3:5">
      <c r="C111" s="58" t="s">
        <v>1319</v>
      </c>
      <c r="D111" s="101">
        <v>12501268</v>
      </c>
      <c r="E111" s="101">
        <v>0</v>
      </c>
    </row>
    <row r="112" spans="3:5">
      <c r="C112" s="58" t="s">
        <v>559</v>
      </c>
      <c r="D112" s="101">
        <v>2552835</v>
      </c>
      <c r="E112" s="101">
        <v>0</v>
      </c>
    </row>
    <row r="113" spans="3:5">
      <c r="C113" s="58" t="s">
        <v>560</v>
      </c>
      <c r="D113" s="101">
        <v>13752270</v>
      </c>
      <c r="E113" s="101">
        <v>0</v>
      </c>
    </row>
    <row r="114" spans="3:5">
      <c r="C114" s="58" t="s">
        <v>561</v>
      </c>
      <c r="D114" s="101">
        <v>2552835</v>
      </c>
      <c r="E114" s="101">
        <v>0</v>
      </c>
    </row>
    <row r="115" spans="3:5">
      <c r="C115" s="58" t="s">
        <v>562</v>
      </c>
      <c r="D115" s="101">
        <v>1511940</v>
      </c>
      <c r="E115" s="101">
        <v>0</v>
      </c>
    </row>
    <row r="116" spans="3:5">
      <c r="C116" s="58" t="s">
        <v>563</v>
      </c>
      <c r="D116" s="101">
        <v>7572993</v>
      </c>
      <c r="E116" s="101">
        <v>0</v>
      </c>
    </row>
    <row r="117" spans="3:5">
      <c r="C117" s="58" t="s">
        <v>1318</v>
      </c>
      <c r="D117" s="101">
        <v>2521958</v>
      </c>
      <c r="E117" s="101">
        <v>0</v>
      </c>
    </row>
    <row r="118" spans="3:5">
      <c r="C118" s="58" t="s">
        <v>896</v>
      </c>
      <c r="D118" s="101">
        <v>7572992</v>
      </c>
      <c r="E118" s="101">
        <v>0</v>
      </c>
    </row>
    <row r="119" spans="3:5">
      <c r="C119" s="58" t="s">
        <v>897</v>
      </c>
      <c r="D119" s="101">
        <v>12609788</v>
      </c>
      <c r="E119" s="101">
        <v>0</v>
      </c>
    </row>
    <row r="120" spans="3:5">
      <c r="C120" s="58" t="s">
        <v>564</v>
      </c>
      <c r="D120" s="101">
        <v>2207595</v>
      </c>
      <c r="E120" s="101">
        <v>319557.46000000002</v>
      </c>
    </row>
    <row r="121" spans="3:5">
      <c r="C121" s="58" t="s">
        <v>1317</v>
      </c>
      <c r="D121" s="101">
        <v>3539457</v>
      </c>
      <c r="E121" s="101">
        <v>0</v>
      </c>
    </row>
    <row r="122" spans="3:5">
      <c r="C122" s="58" t="s">
        <v>426</v>
      </c>
      <c r="D122" s="101">
        <v>310431326</v>
      </c>
      <c r="E122" s="101">
        <v>0</v>
      </c>
    </row>
    <row r="123" spans="3:5">
      <c r="C123" s="58" t="s">
        <v>565</v>
      </c>
      <c r="D123" s="101">
        <v>2438632</v>
      </c>
      <c r="E123" s="101">
        <v>0</v>
      </c>
    </row>
    <row r="124" spans="3:5">
      <c r="C124" s="58" t="s">
        <v>566</v>
      </c>
      <c r="D124" s="101">
        <v>1513028</v>
      </c>
      <c r="E124" s="101">
        <v>0</v>
      </c>
    </row>
    <row r="125" spans="3:5">
      <c r="C125" s="58" t="s">
        <v>1316</v>
      </c>
      <c r="D125" s="101">
        <v>2554706</v>
      </c>
      <c r="E125" s="101">
        <v>0</v>
      </c>
    </row>
    <row r="126" spans="3:5">
      <c r="C126" s="58" t="s">
        <v>274</v>
      </c>
      <c r="D126" s="101">
        <v>8652964</v>
      </c>
      <c r="E126" s="101">
        <v>15818370.24</v>
      </c>
    </row>
    <row r="127" spans="3:5">
      <c r="C127" s="58" t="s">
        <v>854</v>
      </c>
      <c r="D127" s="101">
        <v>75001372</v>
      </c>
      <c r="E127" s="101">
        <v>51310467.229999997</v>
      </c>
    </row>
    <row r="128" spans="3:5">
      <c r="C128" s="58" t="s">
        <v>1315</v>
      </c>
      <c r="D128" s="101">
        <v>7800000</v>
      </c>
      <c r="E128" s="101">
        <v>0</v>
      </c>
    </row>
    <row r="129" spans="3:5">
      <c r="C129" s="58" t="s">
        <v>855</v>
      </c>
      <c r="D129" s="101">
        <v>22539134</v>
      </c>
      <c r="E129" s="101">
        <v>0</v>
      </c>
    </row>
    <row r="130" spans="3:5">
      <c r="C130" s="58" t="s">
        <v>1394</v>
      </c>
      <c r="D130" s="101">
        <v>31000000</v>
      </c>
      <c r="E130" s="101">
        <v>0</v>
      </c>
    </row>
    <row r="131" spans="3:5">
      <c r="C131" s="58" t="s">
        <v>969</v>
      </c>
      <c r="D131" s="101">
        <v>7500001</v>
      </c>
      <c r="E131" s="101">
        <v>0</v>
      </c>
    </row>
    <row r="132" spans="3:5">
      <c r="C132" s="58" t="s">
        <v>275</v>
      </c>
      <c r="D132" s="101">
        <v>3955517</v>
      </c>
      <c r="E132" s="101">
        <v>0</v>
      </c>
    </row>
    <row r="133" spans="3:5">
      <c r="C133" s="58" t="s">
        <v>1951</v>
      </c>
      <c r="D133" s="101">
        <v>0</v>
      </c>
      <c r="E133" s="101">
        <v>165592767.88</v>
      </c>
    </row>
    <row r="134" spans="3:5">
      <c r="C134" s="58" t="s">
        <v>1314</v>
      </c>
      <c r="D134" s="101">
        <v>15112947</v>
      </c>
      <c r="E134" s="101">
        <v>0</v>
      </c>
    </row>
    <row r="135" spans="3:5">
      <c r="C135" s="58" t="s">
        <v>856</v>
      </c>
      <c r="D135" s="101">
        <v>30000000</v>
      </c>
      <c r="E135" s="101">
        <v>0</v>
      </c>
    </row>
    <row r="136" spans="3:5">
      <c r="C136" s="58" t="s">
        <v>940</v>
      </c>
      <c r="D136" s="101">
        <v>37500001</v>
      </c>
      <c r="E136" s="101">
        <v>0</v>
      </c>
    </row>
    <row r="137" spans="3:5">
      <c r="C137" s="58" t="s">
        <v>1313</v>
      </c>
      <c r="D137" s="101">
        <v>18939334</v>
      </c>
      <c r="E137" s="101">
        <v>0</v>
      </c>
    </row>
    <row r="138" spans="3:5">
      <c r="C138" s="58" t="s">
        <v>1503</v>
      </c>
      <c r="D138" s="101">
        <v>1824625</v>
      </c>
      <c r="E138" s="101">
        <v>0</v>
      </c>
    </row>
    <row r="139" spans="3:5">
      <c r="C139" s="58" t="s">
        <v>1972</v>
      </c>
      <c r="D139" s="101">
        <v>0</v>
      </c>
      <c r="E139" s="101">
        <v>0</v>
      </c>
    </row>
    <row r="140" spans="3:5">
      <c r="C140" s="58" t="s">
        <v>1973</v>
      </c>
      <c r="D140" s="101">
        <v>0</v>
      </c>
      <c r="E140" s="101">
        <v>0</v>
      </c>
    </row>
    <row r="141" spans="3:5">
      <c r="C141" s="58" t="s">
        <v>1974</v>
      </c>
      <c r="D141" s="101">
        <v>0</v>
      </c>
      <c r="E141" s="101">
        <v>0</v>
      </c>
    </row>
    <row r="142" spans="3:5">
      <c r="C142" s="58" t="s">
        <v>1975</v>
      </c>
      <c r="D142" s="101">
        <v>0</v>
      </c>
      <c r="E142" s="101">
        <v>0</v>
      </c>
    </row>
    <row r="143" spans="3:5">
      <c r="C143" s="58" t="s">
        <v>276</v>
      </c>
      <c r="D143" s="101">
        <v>112500117</v>
      </c>
      <c r="E143" s="101">
        <v>68788533.459999993</v>
      </c>
    </row>
    <row r="144" spans="3:5">
      <c r="C144" s="58" t="s">
        <v>1976</v>
      </c>
      <c r="D144" s="101">
        <v>0</v>
      </c>
      <c r="E144" s="101">
        <v>0</v>
      </c>
    </row>
    <row r="145" spans="3:5">
      <c r="C145" s="58" t="s">
        <v>277</v>
      </c>
      <c r="D145" s="101">
        <v>112500000</v>
      </c>
      <c r="E145" s="101">
        <v>3607815.63</v>
      </c>
    </row>
    <row r="146" spans="3:5">
      <c r="C146" s="58" t="s">
        <v>1504</v>
      </c>
      <c r="D146" s="101">
        <v>1204728</v>
      </c>
      <c r="E146" s="101">
        <v>0</v>
      </c>
    </row>
    <row r="147" spans="3:5">
      <c r="C147" s="58" t="s">
        <v>941</v>
      </c>
      <c r="D147" s="101">
        <v>7500002</v>
      </c>
      <c r="E147" s="101">
        <v>0</v>
      </c>
    </row>
    <row r="148" spans="3:5">
      <c r="C148" s="58" t="s">
        <v>441</v>
      </c>
      <c r="D148" s="101">
        <v>75000690</v>
      </c>
      <c r="E148" s="101">
        <v>60000000</v>
      </c>
    </row>
    <row r="149" spans="3:5">
      <c r="C149" s="100" t="s">
        <v>246</v>
      </c>
      <c r="D149" s="101">
        <v>0</v>
      </c>
      <c r="E149" s="101">
        <v>0</v>
      </c>
    </row>
    <row r="150" spans="3:5">
      <c r="C150" s="58" t="s">
        <v>1977</v>
      </c>
      <c r="D150" s="101">
        <v>0</v>
      </c>
      <c r="E150" s="101">
        <v>0</v>
      </c>
    </row>
    <row r="151" spans="3:5">
      <c r="C151" s="58" t="s">
        <v>2085</v>
      </c>
      <c r="D151" s="101">
        <v>0</v>
      </c>
      <c r="E151" s="101">
        <v>0</v>
      </c>
    </row>
    <row r="152" spans="3:5">
      <c r="C152" s="100" t="s">
        <v>247</v>
      </c>
      <c r="D152" s="101">
        <v>1464298422</v>
      </c>
      <c r="E152" s="101">
        <v>61789213.210000001</v>
      </c>
    </row>
    <row r="153" spans="3:5">
      <c r="C153" s="58" t="s">
        <v>278</v>
      </c>
      <c r="D153" s="101">
        <v>958524574</v>
      </c>
      <c r="E153" s="101">
        <v>61789213.210000001</v>
      </c>
    </row>
    <row r="154" spans="3:5">
      <c r="C154" s="58" t="s">
        <v>416</v>
      </c>
      <c r="D154" s="101">
        <v>505773848</v>
      </c>
      <c r="E154" s="101">
        <v>0</v>
      </c>
    </row>
    <row r="155" spans="3:5">
      <c r="C155" s="166" t="s">
        <v>279</v>
      </c>
      <c r="D155" s="167">
        <v>629260886</v>
      </c>
      <c r="E155" s="167">
        <v>77993745.650000006</v>
      </c>
    </row>
    <row r="156" spans="3:5">
      <c r="C156" s="100" t="s">
        <v>244</v>
      </c>
      <c r="D156" s="101">
        <v>613907623</v>
      </c>
      <c r="E156" s="101">
        <v>77993745.650000006</v>
      </c>
    </row>
    <row r="157" spans="3:5">
      <c r="C157" s="58" t="s">
        <v>475</v>
      </c>
      <c r="D157" s="101">
        <v>1157222</v>
      </c>
      <c r="E157" s="101">
        <v>0</v>
      </c>
    </row>
    <row r="158" spans="3:5">
      <c r="C158" s="58" t="s">
        <v>1365</v>
      </c>
      <c r="D158" s="101">
        <v>29890837</v>
      </c>
      <c r="E158" s="101">
        <v>0</v>
      </c>
    </row>
    <row r="159" spans="3:5">
      <c r="C159" s="58" t="s">
        <v>476</v>
      </c>
      <c r="D159" s="101">
        <v>1157222</v>
      </c>
      <c r="E159" s="101">
        <v>0</v>
      </c>
    </row>
    <row r="160" spans="3:5">
      <c r="C160" s="58" t="s">
        <v>898</v>
      </c>
      <c r="D160" s="101">
        <v>1226851</v>
      </c>
      <c r="E160" s="101">
        <v>0</v>
      </c>
    </row>
    <row r="161" spans="3:5">
      <c r="C161" s="58" t="s">
        <v>1505</v>
      </c>
      <c r="D161" s="101">
        <v>3507580</v>
      </c>
      <c r="E161" s="101">
        <v>0</v>
      </c>
    </row>
    <row r="162" spans="3:5">
      <c r="C162" s="58" t="s">
        <v>1312</v>
      </c>
      <c r="D162" s="101">
        <v>30000017</v>
      </c>
      <c r="E162" s="101">
        <v>0</v>
      </c>
    </row>
    <row r="163" spans="3:5">
      <c r="C163" s="58" t="s">
        <v>477</v>
      </c>
      <c r="D163" s="101">
        <v>8222423</v>
      </c>
      <c r="E163" s="101">
        <v>0</v>
      </c>
    </row>
    <row r="164" spans="3:5">
      <c r="C164" s="58" t="s">
        <v>1311</v>
      </c>
      <c r="D164" s="101">
        <v>30000000</v>
      </c>
      <c r="E164" s="101">
        <v>0</v>
      </c>
    </row>
    <row r="165" spans="3:5">
      <c r="C165" s="58" t="s">
        <v>1395</v>
      </c>
      <c r="D165" s="101">
        <v>21004245</v>
      </c>
      <c r="E165" s="101">
        <v>0</v>
      </c>
    </row>
    <row r="166" spans="3:5">
      <c r="C166" s="58" t="s">
        <v>280</v>
      </c>
      <c r="D166" s="101">
        <v>1136823</v>
      </c>
      <c r="E166" s="101">
        <v>0</v>
      </c>
    </row>
    <row r="167" spans="3:5">
      <c r="C167" s="58" t="s">
        <v>754</v>
      </c>
      <c r="D167" s="101">
        <v>2822494</v>
      </c>
      <c r="E167" s="101">
        <v>2822494</v>
      </c>
    </row>
    <row r="168" spans="3:5">
      <c r="C168" s="58" t="s">
        <v>755</v>
      </c>
      <c r="D168" s="101">
        <v>1066744</v>
      </c>
      <c r="E168" s="101">
        <v>1066744</v>
      </c>
    </row>
    <row r="169" spans="3:5">
      <c r="C169" s="58" t="s">
        <v>756</v>
      </c>
      <c r="D169" s="101">
        <v>4964252</v>
      </c>
      <c r="E169" s="101">
        <v>4964252</v>
      </c>
    </row>
    <row r="170" spans="3:5">
      <c r="C170" s="58" t="s">
        <v>757</v>
      </c>
      <c r="D170" s="101">
        <v>4881403</v>
      </c>
      <c r="E170" s="101">
        <v>0</v>
      </c>
    </row>
    <row r="171" spans="3:5">
      <c r="C171" s="58" t="s">
        <v>758</v>
      </c>
      <c r="D171" s="101">
        <v>1147210</v>
      </c>
      <c r="E171" s="101">
        <v>0</v>
      </c>
    </row>
    <row r="172" spans="3:5">
      <c r="C172" s="58" t="s">
        <v>759</v>
      </c>
      <c r="D172" s="101">
        <v>2520504</v>
      </c>
      <c r="E172" s="101">
        <v>0</v>
      </c>
    </row>
    <row r="173" spans="3:5">
      <c r="C173" s="58" t="s">
        <v>760</v>
      </c>
      <c r="D173" s="101">
        <v>24466094</v>
      </c>
      <c r="E173" s="101">
        <v>0</v>
      </c>
    </row>
    <row r="174" spans="3:5">
      <c r="C174" s="58" t="s">
        <v>1310</v>
      </c>
      <c r="D174" s="101">
        <v>9005866</v>
      </c>
      <c r="E174" s="101">
        <v>0</v>
      </c>
    </row>
    <row r="175" spans="3:5">
      <c r="C175" s="58" t="s">
        <v>1952</v>
      </c>
      <c r="D175" s="101">
        <v>0</v>
      </c>
      <c r="E175" s="101">
        <v>67105896.770000003</v>
      </c>
    </row>
    <row r="176" spans="3:5">
      <c r="C176" s="58" t="s">
        <v>281</v>
      </c>
      <c r="D176" s="101">
        <v>97357823</v>
      </c>
      <c r="E176" s="101">
        <v>0</v>
      </c>
    </row>
    <row r="177" spans="3:5">
      <c r="C177" s="58" t="s">
        <v>761</v>
      </c>
      <c r="D177" s="101">
        <v>3140743</v>
      </c>
      <c r="E177" s="101">
        <v>0</v>
      </c>
    </row>
    <row r="178" spans="3:5">
      <c r="C178" s="58" t="s">
        <v>1506</v>
      </c>
      <c r="D178" s="101">
        <v>2779218</v>
      </c>
      <c r="E178" s="101">
        <v>0</v>
      </c>
    </row>
    <row r="179" spans="3:5">
      <c r="C179" s="58" t="s">
        <v>1978</v>
      </c>
      <c r="D179" s="101">
        <v>0</v>
      </c>
      <c r="E179" s="101">
        <v>0</v>
      </c>
    </row>
    <row r="180" spans="3:5">
      <c r="C180" s="58" t="s">
        <v>899</v>
      </c>
      <c r="D180" s="101">
        <v>7245649</v>
      </c>
      <c r="E180" s="101">
        <v>0</v>
      </c>
    </row>
    <row r="181" spans="3:5">
      <c r="C181" s="58" t="s">
        <v>1396</v>
      </c>
      <c r="D181" s="101">
        <v>34836443</v>
      </c>
      <c r="E181" s="101">
        <v>0</v>
      </c>
    </row>
    <row r="182" spans="3:5">
      <c r="C182" s="58" t="s">
        <v>1397</v>
      </c>
      <c r="D182" s="101">
        <v>10338573</v>
      </c>
      <c r="E182" s="101">
        <v>0</v>
      </c>
    </row>
    <row r="183" spans="3:5">
      <c r="C183" s="58" t="s">
        <v>1979</v>
      </c>
      <c r="D183" s="101">
        <v>0</v>
      </c>
      <c r="E183" s="101">
        <v>0</v>
      </c>
    </row>
    <row r="184" spans="3:5">
      <c r="C184" s="58" t="s">
        <v>1398</v>
      </c>
      <c r="D184" s="101">
        <v>56757953</v>
      </c>
      <c r="E184" s="101">
        <v>0</v>
      </c>
    </row>
    <row r="185" spans="3:5">
      <c r="C185" s="58" t="s">
        <v>1507</v>
      </c>
      <c r="D185" s="101">
        <v>5882044</v>
      </c>
      <c r="E185" s="101">
        <v>0</v>
      </c>
    </row>
    <row r="186" spans="3:5">
      <c r="C186" s="58" t="s">
        <v>1508</v>
      </c>
      <c r="D186" s="101">
        <v>42518868</v>
      </c>
      <c r="E186" s="101">
        <v>2034358.88</v>
      </c>
    </row>
    <row r="187" spans="3:5">
      <c r="C187" s="58" t="s">
        <v>1309</v>
      </c>
      <c r="D187" s="101">
        <v>37532576</v>
      </c>
      <c r="E187" s="101">
        <v>0</v>
      </c>
    </row>
    <row r="188" spans="3:5">
      <c r="C188" s="58" t="s">
        <v>857</v>
      </c>
      <c r="D188" s="101">
        <v>22500001</v>
      </c>
      <c r="E188" s="101">
        <v>0</v>
      </c>
    </row>
    <row r="189" spans="3:5">
      <c r="C189" s="58" t="s">
        <v>442</v>
      </c>
      <c r="D189" s="101">
        <v>30001015</v>
      </c>
      <c r="E189" s="101">
        <v>0</v>
      </c>
    </row>
    <row r="190" spans="3:5">
      <c r="C190" s="58" t="s">
        <v>1060</v>
      </c>
      <c r="D190" s="101">
        <v>77963381</v>
      </c>
      <c r="E190" s="101">
        <v>0</v>
      </c>
    </row>
    <row r="191" spans="3:5">
      <c r="C191" s="58" t="s">
        <v>1399</v>
      </c>
      <c r="D191" s="101">
        <v>6875549</v>
      </c>
      <c r="E191" s="101">
        <v>0</v>
      </c>
    </row>
    <row r="192" spans="3:5">
      <c r="C192" s="100" t="s">
        <v>246</v>
      </c>
      <c r="D192" s="101">
        <v>15353263</v>
      </c>
      <c r="E192" s="101">
        <v>0</v>
      </c>
    </row>
    <row r="193" spans="3:5">
      <c r="C193" s="58" t="s">
        <v>1980</v>
      </c>
      <c r="D193" s="101">
        <v>0</v>
      </c>
      <c r="E193" s="101">
        <v>0</v>
      </c>
    </row>
    <row r="194" spans="3:5">
      <c r="C194" s="58" t="s">
        <v>1060</v>
      </c>
      <c r="D194" s="101">
        <v>15353263</v>
      </c>
      <c r="E194" s="101">
        <v>0</v>
      </c>
    </row>
    <row r="195" spans="3:5">
      <c r="C195" s="100" t="s">
        <v>247</v>
      </c>
      <c r="D195" s="101">
        <v>0</v>
      </c>
      <c r="E195" s="101">
        <v>0</v>
      </c>
    </row>
    <row r="196" spans="3:5">
      <c r="C196" s="58" t="s">
        <v>1952</v>
      </c>
      <c r="D196" s="101">
        <v>0</v>
      </c>
      <c r="E196" s="101">
        <v>0</v>
      </c>
    </row>
    <row r="197" spans="3:5">
      <c r="C197" s="166" t="s">
        <v>249</v>
      </c>
      <c r="D197" s="167">
        <v>2154789967</v>
      </c>
      <c r="E197" s="167">
        <v>34509188.659999996</v>
      </c>
    </row>
    <row r="198" spans="3:5">
      <c r="C198" s="100" t="s">
        <v>244</v>
      </c>
      <c r="D198" s="101">
        <v>1812383704</v>
      </c>
      <c r="E198" s="101">
        <v>34509188.659999996</v>
      </c>
    </row>
    <row r="199" spans="3:5">
      <c r="C199" s="58" t="s">
        <v>1509</v>
      </c>
      <c r="D199" s="101">
        <v>70729961</v>
      </c>
      <c r="E199" s="101">
        <v>0</v>
      </c>
    </row>
    <row r="200" spans="3:5">
      <c r="C200" s="58" t="s">
        <v>282</v>
      </c>
      <c r="D200" s="101">
        <v>80027982</v>
      </c>
      <c r="E200" s="101">
        <v>1746224.52</v>
      </c>
    </row>
    <row r="201" spans="3:5">
      <c r="C201" s="58" t="s">
        <v>1308</v>
      </c>
      <c r="D201" s="101">
        <v>7500000</v>
      </c>
      <c r="E201" s="101">
        <v>0</v>
      </c>
    </row>
    <row r="202" spans="3:5">
      <c r="C202" s="58" t="s">
        <v>283</v>
      </c>
      <c r="D202" s="101">
        <v>5990582</v>
      </c>
      <c r="E202" s="101">
        <v>0</v>
      </c>
    </row>
    <row r="203" spans="3:5">
      <c r="C203" s="58" t="s">
        <v>1307</v>
      </c>
      <c r="D203" s="101">
        <v>106500000</v>
      </c>
      <c r="E203" s="101">
        <v>22096357.440000001</v>
      </c>
    </row>
    <row r="204" spans="3:5">
      <c r="C204" s="58" t="s">
        <v>1400</v>
      </c>
      <c r="D204" s="101">
        <v>82480910</v>
      </c>
      <c r="E204" s="101">
        <v>0</v>
      </c>
    </row>
    <row r="205" spans="3:5">
      <c r="C205" s="58" t="s">
        <v>900</v>
      </c>
      <c r="D205" s="101">
        <v>25009724</v>
      </c>
      <c r="E205" s="101">
        <v>0</v>
      </c>
    </row>
    <row r="206" spans="3:5">
      <c r="C206" s="58" t="s">
        <v>1306</v>
      </c>
      <c r="D206" s="101">
        <v>36826601</v>
      </c>
      <c r="E206" s="101">
        <v>0</v>
      </c>
    </row>
    <row r="207" spans="3:5">
      <c r="C207" s="58" t="s">
        <v>1069</v>
      </c>
      <c r="D207" s="101">
        <v>15604233</v>
      </c>
      <c r="E207" s="101">
        <v>0</v>
      </c>
    </row>
    <row r="208" spans="3:5">
      <c r="C208" s="58" t="s">
        <v>478</v>
      </c>
      <c r="D208" s="101">
        <v>6846774</v>
      </c>
      <c r="E208" s="101">
        <v>1128785.95</v>
      </c>
    </row>
    <row r="209" spans="3:5">
      <c r="C209" s="58" t="s">
        <v>479</v>
      </c>
      <c r="D209" s="101">
        <v>2779045</v>
      </c>
      <c r="E209" s="101">
        <v>0</v>
      </c>
    </row>
    <row r="210" spans="3:5">
      <c r="C210" s="58" t="s">
        <v>480</v>
      </c>
      <c r="D210" s="101">
        <v>2779045</v>
      </c>
      <c r="E210" s="101">
        <v>0</v>
      </c>
    </row>
    <row r="211" spans="3:5">
      <c r="C211" s="58" t="s">
        <v>481</v>
      </c>
      <c r="D211" s="101">
        <v>2779043</v>
      </c>
      <c r="E211" s="101">
        <v>0</v>
      </c>
    </row>
    <row r="212" spans="3:5">
      <c r="C212" s="58" t="s">
        <v>482</v>
      </c>
      <c r="D212" s="101">
        <v>6487327</v>
      </c>
      <c r="E212" s="101">
        <v>3390770.5</v>
      </c>
    </row>
    <row r="213" spans="3:5">
      <c r="C213" s="58" t="s">
        <v>483</v>
      </c>
      <c r="D213" s="101">
        <v>1390220</v>
      </c>
      <c r="E213" s="101">
        <v>0</v>
      </c>
    </row>
    <row r="214" spans="3:5">
      <c r="C214" s="58" t="s">
        <v>484</v>
      </c>
      <c r="D214" s="101">
        <v>3475551</v>
      </c>
      <c r="E214" s="101">
        <v>1825748.23</v>
      </c>
    </row>
    <row r="215" spans="3:5">
      <c r="C215" s="58" t="s">
        <v>485</v>
      </c>
      <c r="D215" s="101">
        <v>1266283</v>
      </c>
      <c r="E215" s="101">
        <v>0</v>
      </c>
    </row>
    <row r="216" spans="3:5">
      <c r="C216" s="58" t="s">
        <v>486</v>
      </c>
      <c r="D216" s="101">
        <v>5490542</v>
      </c>
      <c r="E216" s="101">
        <v>0</v>
      </c>
    </row>
    <row r="217" spans="3:5">
      <c r="C217" s="58" t="s">
        <v>1510</v>
      </c>
      <c r="D217" s="101">
        <v>1539962</v>
      </c>
      <c r="E217" s="101">
        <v>0</v>
      </c>
    </row>
    <row r="218" spans="3:5">
      <c r="C218" s="58" t="s">
        <v>1305</v>
      </c>
      <c r="D218" s="101">
        <v>12410285</v>
      </c>
      <c r="E218" s="101">
        <v>0</v>
      </c>
    </row>
    <row r="219" spans="3:5">
      <c r="C219" s="58" t="s">
        <v>284</v>
      </c>
      <c r="D219" s="101">
        <v>3001000</v>
      </c>
      <c r="E219" s="101">
        <v>0</v>
      </c>
    </row>
    <row r="220" spans="3:5">
      <c r="C220" s="58" t="s">
        <v>1304</v>
      </c>
      <c r="D220" s="101">
        <v>1778073</v>
      </c>
      <c r="E220" s="101">
        <v>0</v>
      </c>
    </row>
    <row r="221" spans="3:5">
      <c r="C221" s="58" t="s">
        <v>1303</v>
      </c>
      <c r="D221" s="101">
        <v>2540104</v>
      </c>
      <c r="E221" s="101">
        <v>0</v>
      </c>
    </row>
    <row r="222" spans="3:5">
      <c r="C222" s="58" t="s">
        <v>285</v>
      </c>
      <c r="D222" s="101">
        <v>4500000</v>
      </c>
      <c r="E222" s="101">
        <v>0</v>
      </c>
    </row>
    <row r="223" spans="3:5">
      <c r="C223" s="58" t="s">
        <v>542</v>
      </c>
      <c r="D223" s="101">
        <v>2540104</v>
      </c>
      <c r="E223" s="101">
        <v>0</v>
      </c>
    </row>
    <row r="224" spans="3:5">
      <c r="C224" s="58" t="s">
        <v>543</v>
      </c>
      <c r="D224" s="101">
        <v>2540104</v>
      </c>
      <c r="E224" s="101">
        <v>0</v>
      </c>
    </row>
    <row r="225" spans="3:5">
      <c r="C225" s="58" t="s">
        <v>1302</v>
      </c>
      <c r="D225" s="101">
        <v>1087290</v>
      </c>
      <c r="E225" s="101">
        <v>0</v>
      </c>
    </row>
    <row r="226" spans="3:5">
      <c r="C226" s="58" t="s">
        <v>286</v>
      </c>
      <c r="D226" s="101">
        <v>9096288</v>
      </c>
      <c r="E226" s="101">
        <v>0</v>
      </c>
    </row>
    <row r="227" spans="3:5">
      <c r="C227" s="58" t="s">
        <v>544</v>
      </c>
      <c r="D227" s="101">
        <v>6219972</v>
      </c>
      <c r="E227" s="101">
        <v>0</v>
      </c>
    </row>
    <row r="228" spans="3:5">
      <c r="C228" s="58" t="s">
        <v>1301</v>
      </c>
      <c r="D228" s="101">
        <v>1294237</v>
      </c>
      <c r="E228" s="101">
        <v>0</v>
      </c>
    </row>
    <row r="229" spans="3:5">
      <c r="C229" s="58" t="s">
        <v>287</v>
      </c>
      <c r="D229" s="101">
        <v>1697132</v>
      </c>
      <c r="E229" s="101">
        <v>0</v>
      </c>
    </row>
    <row r="230" spans="3:5">
      <c r="C230" s="58" t="s">
        <v>1300</v>
      </c>
      <c r="D230" s="101">
        <v>4348252</v>
      </c>
      <c r="E230" s="101">
        <v>0</v>
      </c>
    </row>
    <row r="231" spans="3:5">
      <c r="C231" s="58" t="s">
        <v>762</v>
      </c>
      <c r="D231" s="101">
        <v>1000000</v>
      </c>
      <c r="E231" s="101">
        <v>4321302.0199999996</v>
      </c>
    </row>
    <row r="232" spans="3:5">
      <c r="C232" s="58" t="s">
        <v>545</v>
      </c>
      <c r="D232" s="101">
        <v>2209319</v>
      </c>
      <c r="E232" s="101">
        <v>0</v>
      </c>
    </row>
    <row r="233" spans="3:5">
      <c r="C233" s="58" t="s">
        <v>1953</v>
      </c>
      <c r="D233" s="101">
        <v>0</v>
      </c>
      <c r="E233" s="101">
        <v>0</v>
      </c>
    </row>
    <row r="234" spans="3:5">
      <c r="C234" s="58" t="s">
        <v>288</v>
      </c>
      <c r="D234" s="101">
        <v>150000000</v>
      </c>
      <c r="E234" s="101">
        <v>0</v>
      </c>
    </row>
    <row r="235" spans="3:5">
      <c r="C235" s="58" t="s">
        <v>1401</v>
      </c>
      <c r="D235" s="101">
        <v>56087877</v>
      </c>
      <c r="E235" s="101">
        <v>0</v>
      </c>
    </row>
    <row r="236" spans="3:5">
      <c r="C236" s="58" t="s">
        <v>1402</v>
      </c>
      <c r="D236" s="101">
        <v>450068</v>
      </c>
      <c r="E236" s="101">
        <v>0</v>
      </c>
    </row>
    <row r="237" spans="3:5">
      <c r="C237" s="58" t="s">
        <v>1981</v>
      </c>
      <c r="D237" s="101">
        <v>0</v>
      </c>
      <c r="E237" s="101">
        <v>0</v>
      </c>
    </row>
    <row r="238" spans="3:5">
      <c r="C238" s="58" t="s">
        <v>289</v>
      </c>
      <c r="D238" s="101">
        <v>987400000</v>
      </c>
      <c r="E238" s="101">
        <v>0</v>
      </c>
    </row>
    <row r="239" spans="3:5">
      <c r="C239" s="58" t="s">
        <v>1299</v>
      </c>
      <c r="D239" s="101">
        <v>600000</v>
      </c>
      <c r="E239" s="101">
        <v>0</v>
      </c>
    </row>
    <row r="240" spans="3:5">
      <c r="C240" s="58" t="s">
        <v>290</v>
      </c>
      <c r="D240" s="101">
        <v>18131803</v>
      </c>
      <c r="E240" s="101">
        <v>0</v>
      </c>
    </row>
    <row r="241" spans="3:5">
      <c r="C241" s="58" t="s">
        <v>1403</v>
      </c>
      <c r="D241" s="101">
        <v>4114300</v>
      </c>
      <c r="E241" s="101">
        <v>0</v>
      </c>
    </row>
    <row r="242" spans="3:5">
      <c r="C242" s="58" t="s">
        <v>1982</v>
      </c>
      <c r="D242" s="101">
        <v>0</v>
      </c>
      <c r="E242" s="101">
        <v>0</v>
      </c>
    </row>
    <row r="243" spans="3:5">
      <c r="C243" s="58" t="s">
        <v>1298</v>
      </c>
      <c r="D243" s="101">
        <v>4500000</v>
      </c>
      <c r="E243" s="101">
        <v>0</v>
      </c>
    </row>
    <row r="244" spans="3:5">
      <c r="C244" s="58" t="s">
        <v>970</v>
      </c>
      <c r="D244" s="101">
        <v>5000000</v>
      </c>
      <c r="E244" s="101">
        <v>0</v>
      </c>
    </row>
    <row r="245" spans="3:5">
      <c r="C245" s="58" t="s">
        <v>971</v>
      </c>
      <c r="D245" s="101">
        <v>16842797</v>
      </c>
      <c r="E245" s="101">
        <v>0</v>
      </c>
    </row>
    <row r="246" spans="3:5">
      <c r="C246" s="58" t="s">
        <v>1103</v>
      </c>
      <c r="D246" s="101">
        <v>20594048</v>
      </c>
      <c r="E246" s="101">
        <v>0</v>
      </c>
    </row>
    <row r="247" spans="3:5">
      <c r="C247" s="58" t="s">
        <v>291</v>
      </c>
      <c r="D247" s="101">
        <v>7500000</v>
      </c>
      <c r="E247" s="101">
        <v>0</v>
      </c>
    </row>
    <row r="248" spans="3:5">
      <c r="C248" s="58" t="s">
        <v>1983</v>
      </c>
      <c r="D248" s="101">
        <v>0</v>
      </c>
      <c r="E248" s="101">
        <v>0</v>
      </c>
    </row>
    <row r="249" spans="3:5">
      <c r="C249" s="58" t="s">
        <v>292</v>
      </c>
      <c r="D249" s="101">
        <v>3000000</v>
      </c>
      <c r="E249" s="101">
        <v>0</v>
      </c>
    </row>
    <row r="250" spans="3:5">
      <c r="C250" s="58" t="s">
        <v>443</v>
      </c>
      <c r="D250" s="101">
        <v>7500000</v>
      </c>
      <c r="E250" s="101">
        <v>0</v>
      </c>
    </row>
    <row r="251" spans="3:5">
      <c r="C251" s="58" t="s">
        <v>942</v>
      </c>
      <c r="D251" s="101">
        <v>5109366</v>
      </c>
      <c r="E251" s="101">
        <v>0</v>
      </c>
    </row>
    <row r="252" spans="3:5">
      <c r="C252" s="58" t="s">
        <v>1504</v>
      </c>
      <c r="D252" s="101">
        <v>3787500</v>
      </c>
      <c r="E252" s="101">
        <v>0</v>
      </c>
    </row>
    <row r="253" spans="3:5">
      <c r="C253" s="100" t="s">
        <v>246</v>
      </c>
      <c r="D253" s="101">
        <v>342406263</v>
      </c>
      <c r="E253" s="101">
        <v>0</v>
      </c>
    </row>
    <row r="254" spans="3:5">
      <c r="C254" s="58" t="s">
        <v>289</v>
      </c>
      <c r="D254" s="101">
        <v>15000000</v>
      </c>
      <c r="E254" s="101">
        <v>0</v>
      </c>
    </row>
    <row r="255" spans="3:5">
      <c r="C255" s="58" t="s">
        <v>1044</v>
      </c>
      <c r="D255" s="101">
        <v>327406263</v>
      </c>
      <c r="E255" s="101">
        <v>0</v>
      </c>
    </row>
    <row r="256" spans="3:5">
      <c r="C256" s="58" t="s">
        <v>1984</v>
      </c>
      <c r="D256" s="101">
        <v>0</v>
      </c>
      <c r="E256" s="101">
        <v>0</v>
      </c>
    </row>
    <row r="257" spans="3:5">
      <c r="C257" s="100" t="s">
        <v>247</v>
      </c>
      <c r="D257" s="101">
        <v>0</v>
      </c>
      <c r="E257" s="101">
        <v>0</v>
      </c>
    </row>
    <row r="258" spans="3:5">
      <c r="C258" s="58" t="s">
        <v>1953</v>
      </c>
      <c r="D258" s="101">
        <v>0</v>
      </c>
      <c r="E258" s="101">
        <v>0</v>
      </c>
    </row>
    <row r="259" spans="3:5">
      <c r="C259" s="166" t="s">
        <v>293</v>
      </c>
      <c r="D259" s="167">
        <v>3238249486</v>
      </c>
      <c r="E259" s="167">
        <v>54140014.979999997</v>
      </c>
    </row>
    <row r="260" spans="3:5">
      <c r="C260" s="100" t="s">
        <v>244</v>
      </c>
      <c r="D260" s="101">
        <v>2962249486</v>
      </c>
      <c r="E260" s="101">
        <v>54140014.979999997</v>
      </c>
    </row>
    <row r="261" spans="3:5">
      <c r="C261" s="58" t="s">
        <v>1404</v>
      </c>
      <c r="D261" s="101">
        <v>1214590</v>
      </c>
      <c r="E261" s="101">
        <v>0</v>
      </c>
    </row>
    <row r="262" spans="3:5">
      <c r="C262" s="58" t="s">
        <v>901</v>
      </c>
      <c r="D262" s="101">
        <v>1500000000</v>
      </c>
      <c r="E262" s="101">
        <v>7072900</v>
      </c>
    </row>
    <row r="263" spans="3:5">
      <c r="C263" s="58" t="s">
        <v>1511</v>
      </c>
      <c r="D263" s="101">
        <v>20487441</v>
      </c>
      <c r="E263" s="101">
        <v>13256439.470000001</v>
      </c>
    </row>
    <row r="264" spans="3:5">
      <c r="C264" s="58" t="s">
        <v>427</v>
      </c>
      <c r="D264" s="101">
        <v>1100000000</v>
      </c>
      <c r="E264" s="101">
        <v>0</v>
      </c>
    </row>
    <row r="265" spans="3:5">
      <c r="C265" s="58" t="s">
        <v>1102</v>
      </c>
      <c r="D265" s="101">
        <v>44763887</v>
      </c>
      <c r="E265" s="101">
        <v>6386020.8200000003</v>
      </c>
    </row>
    <row r="266" spans="3:5">
      <c r="C266" s="58" t="s">
        <v>1985</v>
      </c>
      <c r="D266" s="101">
        <v>0</v>
      </c>
      <c r="E266" s="101">
        <v>0</v>
      </c>
    </row>
    <row r="267" spans="3:5">
      <c r="C267" s="58" t="s">
        <v>1297</v>
      </c>
      <c r="D267" s="101">
        <v>30000000</v>
      </c>
      <c r="E267" s="101">
        <v>0</v>
      </c>
    </row>
    <row r="268" spans="3:5">
      <c r="C268" s="58" t="s">
        <v>1986</v>
      </c>
      <c r="D268" s="101">
        <v>0</v>
      </c>
      <c r="E268" s="101">
        <v>2837659.06</v>
      </c>
    </row>
    <row r="269" spans="3:5">
      <c r="C269" s="58" t="s">
        <v>487</v>
      </c>
      <c r="D269" s="101">
        <v>3337895</v>
      </c>
      <c r="E269" s="101">
        <v>2586995.63</v>
      </c>
    </row>
    <row r="270" spans="3:5">
      <c r="C270" s="58" t="s">
        <v>1296</v>
      </c>
      <c r="D270" s="101">
        <v>52500001</v>
      </c>
      <c r="E270" s="101">
        <v>0</v>
      </c>
    </row>
    <row r="271" spans="3:5">
      <c r="C271" s="58" t="s">
        <v>488</v>
      </c>
      <c r="D271" s="101">
        <v>1200000</v>
      </c>
      <c r="E271" s="101">
        <v>0</v>
      </c>
    </row>
    <row r="272" spans="3:5">
      <c r="C272" s="58" t="s">
        <v>294</v>
      </c>
      <c r="D272" s="101">
        <v>3779637</v>
      </c>
      <c r="E272" s="101">
        <v>0</v>
      </c>
    </row>
    <row r="273" spans="3:5">
      <c r="C273" s="58" t="s">
        <v>1295</v>
      </c>
      <c r="D273" s="101">
        <v>15021140</v>
      </c>
      <c r="E273" s="101">
        <v>0</v>
      </c>
    </row>
    <row r="274" spans="3:5">
      <c r="C274" s="58" t="s">
        <v>858</v>
      </c>
      <c r="D274" s="101">
        <v>22515376</v>
      </c>
      <c r="E274" s="101">
        <v>0</v>
      </c>
    </row>
    <row r="275" spans="3:5">
      <c r="C275" s="58" t="s">
        <v>1923</v>
      </c>
      <c r="D275" s="101">
        <v>0</v>
      </c>
      <c r="E275" s="101">
        <v>0</v>
      </c>
    </row>
    <row r="276" spans="3:5">
      <c r="C276" s="58" t="s">
        <v>1924</v>
      </c>
      <c r="D276" s="101">
        <v>0</v>
      </c>
      <c r="E276" s="101">
        <v>0</v>
      </c>
    </row>
    <row r="277" spans="3:5">
      <c r="C277" s="58" t="s">
        <v>1925</v>
      </c>
      <c r="D277" s="101">
        <v>0</v>
      </c>
      <c r="E277" s="101">
        <v>0</v>
      </c>
    </row>
    <row r="278" spans="3:5">
      <c r="C278" s="58" t="s">
        <v>1405</v>
      </c>
      <c r="D278" s="101">
        <v>5568297</v>
      </c>
      <c r="E278" s="101">
        <v>0</v>
      </c>
    </row>
    <row r="279" spans="3:5">
      <c r="C279" s="58" t="s">
        <v>2065</v>
      </c>
      <c r="D279" s="101">
        <v>0</v>
      </c>
      <c r="E279" s="101">
        <v>0</v>
      </c>
    </row>
    <row r="280" spans="3:5">
      <c r="C280" s="58" t="s">
        <v>1512</v>
      </c>
      <c r="D280" s="101">
        <v>5054925</v>
      </c>
      <c r="E280" s="101">
        <v>0</v>
      </c>
    </row>
    <row r="281" spans="3:5">
      <c r="C281" s="58" t="s">
        <v>1987</v>
      </c>
      <c r="D281" s="101">
        <v>0</v>
      </c>
      <c r="E281" s="101">
        <v>0</v>
      </c>
    </row>
    <row r="282" spans="3:5">
      <c r="C282" s="58" t="s">
        <v>1045</v>
      </c>
      <c r="D282" s="101">
        <v>4228542</v>
      </c>
      <c r="E282" s="101">
        <v>0</v>
      </c>
    </row>
    <row r="283" spans="3:5">
      <c r="C283" s="58" t="s">
        <v>1046</v>
      </c>
      <c r="D283" s="101">
        <v>10259585</v>
      </c>
      <c r="E283" s="101">
        <v>0</v>
      </c>
    </row>
    <row r="284" spans="3:5">
      <c r="C284" s="58" t="s">
        <v>763</v>
      </c>
      <c r="D284" s="101">
        <v>4017656</v>
      </c>
      <c r="E284" s="101">
        <v>0</v>
      </c>
    </row>
    <row r="285" spans="3:5">
      <c r="C285" s="58" t="s">
        <v>764</v>
      </c>
      <c r="D285" s="101">
        <v>2844650</v>
      </c>
      <c r="E285" s="101">
        <v>0</v>
      </c>
    </row>
    <row r="286" spans="3:5">
      <c r="C286" s="58" t="s">
        <v>765</v>
      </c>
      <c r="D286" s="101">
        <v>1095012</v>
      </c>
      <c r="E286" s="101">
        <v>0</v>
      </c>
    </row>
    <row r="287" spans="3:5">
      <c r="C287" s="58" t="s">
        <v>1406</v>
      </c>
      <c r="D287" s="101">
        <v>39493497</v>
      </c>
      <c r="E287" s="101">
        <v>0</v>
      </c>
    </row>
    <row r="288" spans="3:5">
      <c r="C288" s="58" t="s">
        <v>972</v>
      </c>
      <c r="D288" s="101">
        <v>12480334</v>
      </c>
      <c r="E288" s="101">
        <v>0</v>
      </c>
    </row>
    <row r="289" spans="3:5">
      <c r="C289" s="58" t="s">
        <v>444</v>
      </c>
      <c r="D289" s="101">
        <v>29773058</v>
      </c>
      <c r="E289" s="101">
        <v>22000000</v>
      </c>
    </row>
    <row r="290" spans="3:5">
      <c r="C290" s="58" t="s">
        <v>295</v>
      </c>
      <c r="D290" s="101">
        <v>52613963</v>
      </c>
      <c r="E290" s="101">
        <v>0</v>
      </c>
    </row>
    <row r="291" spans="3:5">
      <c r="C291" s="100" t="s">
        <v>247</v>
      </c>
      <c r="D291" s="101">
        <v>276000000</v>
      </c>
      <c r="E291" s="101">
        <v>0</v>
      </c>
    </row>
    <row r="292" spans="3:5">
      <c r="C292" s="58" t="s">
        <v>1296</v>
      </c>
      <c r="D292" s="101">
        <v>276000000</v>
      </c>
      <c r="E292" s="101">
        <v>0</v>
      </c>
    </row>
    <row r="293" spans="3:5">
      <c r="C293" s="166" t="s">
        <v>250</v>
      </c>
      <c r="D293" s="167">
        <v>3319558086</v>
      </c>
      <c r="E293" s="167">
        <v>476028066.87</v>
      </c>
    </row>
    <row r="294" spans="3:5">
      <c r="C294" s="100" t="s">
        <v>244</v>
      </c>
      <c r="D294" s="101">
        <v>2270614511</v>
      </c>
      <c r="E294" s="101">
        <v>476028066.87</v>
      </c>
    </row>
    <row r="295" spans="3:5">
      <c r="C295" s="58" t="s">
        <v>973</v>
      </c>
      <c r="D295" s="101">
        <v>5740696</v>
      </c>
      <c r="E295" s="101">
        <v>0</v>
      </c>
    </row>
    <row r="296" spans="3:5">
      <c r="C296" s="58" t="s">
        <v>1513</v>
      </c>
      <c r="D296" s="101">
        <v>2725489</v>
      </c>
      <c r="E296" s="101">
        <v>0</v>
      </c>
    </row>
    <row r="297" spans="3:5">
      <c r="C297" s="58" t="s">
        <v>1407</v>
      </c>
      <c r="D297" s="101">
        <v>25006973</v>
      </c>
      <c r="E297" s="101">
        <v>11060624.949999999</v>
      </c>
    </row>
    <row r="298" spans="3:5">
      <c r="C298" s="58" t="s">
        <v>1294</v>
      </c>
      <c r="D298" s="101">
        <v>1931173</v>
      </c>
      <c r="E298" s="101">
        <v>0</v>
      </c>
    </row>
    <row r="299" spans="3:5">
      <c r="C299" s="58" t="s">
        <v>296</v>
      </c>
      <c r="D299" s="101">
        <v>10945349</v>
      </c>
      <c r="E299" s="101">
        <v>0</v>
      </c>
    </row>
    <row r="300" spans="3:5">
      <c r="C300" s="58" t="s">
        <v>489</v>
      </c>
      <c r="D300" s="101">
        <v>5744000</v>
      </c>
      <c r="E300" s="101">
        <v>0</v>
      </c>
    </row>
    <row r="301" spans="3:5">
      <c r="C301" s="58" t="s">
        <v>1293</v>
      </c>
      <c r="D301" s="101">
        <v>12640275</v>
      </c>
      <c r="E301" s="101">
        <v>0</v>
      </c>
    </row>
    <row r="302" spans="3:5">
      <c r="C302" s="58" t="s">
        <v>902</v>
      </c>
      <c r="D302" s="101">
        <v>29237609</v>
      </c>
      <c r="E302" s="101">
        <v>0</v>
      </c>
    </row>
    <row r="303" spans="3:5">
      <c r="C303" s="58" t="s">
        <v>1926</v>
      </c>
      <c r="D303" s="101">
        <v>0</v>
      </c>
      <c r="E303" s="101">
        <v>0</v>
      </c>
    </row>
    <row r="304" spans="3:5">
      <c r="C304" s="58" t="s">
        <v>1514</v>
      </c>
      <c r="D304" s="101">
        <v>33077394</v>
      </c>
      <c r="E304" s="101">
        <v>0</v>
      </c>
    </row>
    <row r="305" spans="3:5">
      <c r="C305" s="58" t="s">
        <v>1515</v>
      </c>
      <c r="D305" s="101">
        <v>21462414</v>
      </c>
      <c r="E305" s="101">
        <v>0</v>
      </c>
    </row>
    <row r="306" spans="3:5">
      <c r="C306" s="58" t="s">
        <v>1954</v>
      </c>
      <c r="D306" s="101">
        <v>0</v>
      </c>
      <c r="E306" s="101">
        <v>0</v>
      </c>
    </row>
    <row r="307" spans="3:5">
      <c r="C307" s="58" t="s">
        <v>859</v>
      </c>
      <c r="D307" s="101">
        <v>41210000</v>
      </c>
      <c r="E307" s="101">
        <v>20888531.140000001</v>
      </c>
    </row>
    <row r="308" spans="3:5">
      <c r="C308" s="58" t="s">
        <v>943</v>
      </c>
      <c r="D308" s="101">
        <v>37500029</v>
      </c>
      <c r="E308" s="101">
        <v>29883672.190000001</v>
      </c>
    </row>
    <row r="309" spans="3:5">
      <c r="C309" s="58" t="s">
        <v>650</v>
      </c>
      <c r="D309" s="101">
        <v>7596315</v>
      </c>
      <c r="E309" s="101">
        <v>0</v>
      </c>
    </row>
    <row r="310" spans="3:5">
      <c r="C310" s="58" t="s">
        <v>1292</v>
      </c>
      <c r="D310" s="101">
        <v>5645883</v>
      </c>
      <c r="E310" s="101">
        <v>0</v>
      </c>
    </row>
    <row r="311" spans="3:5">
      <c r="C311" s="58" t="s">
        <v>651</v>
      </c>
      <c r="D311" s="101">
        <v>7656660</v>
      </c>
      <c r="E311" s="101">
        <v>4399886.91</v>
      </c>
    </row>
    <row r="312" spans="3:5">
      <c r="C312" s="58" t="s">
        <v>652</v>
      </c>
      <c r="D312" s="101">
        <v>6917773</v>
      </c>
      <c r="E312" s="101">
        <v>3816060.73</v>
      </c>
    </row>
    <row r="313" spans="3:5">
      <c r="C313" s="58" t="s">
        <v>1516</v>
      </c>
      <c r="D313" s="101">
        <v>26204967</v>
      </c>
      <c r="E313" s="101">
        <v>12405900.880000001</v>
      </c>
    </row>
    <row r="314" spans="3:5">
      <c r="C314" s="58" t="s">
        <v>903</v>
      </c>
      <c r="D314" s="101">
        <v>8273439</v>
      </c>
      <c r="E314" s="101">
        <v>0</v>
      </c>
    </row>
    <row r="315" spans="3:5">
      <c r="C315" s="58" t="s">
        <v>1517</v>
      </c>
      <c r="D315" s="101">
        <v>4516773</v>
      </c>
      <c r="E315" s="101">
        <v>0</v>
      </c>
    </row>
    <row r="316" spans="3:5">
      <c r="C316" s="58" t="s">
        <v>653</v>
      </c>
      <c r="D316" s="101">
        <v>1088833</v>
      </c>
      <c r="E316" s="101">
        <v>0</v>
      </c>
    </row>
    <row r="317" spans="3:5">
      <c r="C317" s="58" t="s">
        <v>654</v>
      </c>
      <c r="D317" s="101">
        <v>1088833</v>
      </c>
      <c r="E317" s="101">
        <v>0</v>
      </c>
    </row>
    <row r="318" spans="3:5">
      <c r="C318" s="58" t="s">
        <v>1291</v>
      </c>
      <c r="D318" s="101">
        <v>2506068</v>
      </c>
      <c r="E318" s="101">
        <v>0</v>
      </c>
    </row>
    <row r="319" spans="3:5">
      <c r="C319" s="58" t="s">
        <v>298</v>
      </c>
      <c r="D319" s="101">
        <v>6902575</v>
      </c>
      <c r="E319" s="101">
        <v>0</v>
      </c>
    </row>
    <row r="320" spans="3:5">
      <c r="C320" s="58" t="s">
        <v>1518</v>
      </c>
      <c r="D320" s="101">
        <v>2506068</v>
      </c>
      <c r="E320" s="101">
        <v>0</v>
      </c>
    </row>
    <row r="321" spans="3:5">
      <c r="C321" s="58" t="s">
        <v>655</v>
      </c>
      <c r="D321" s="101">
        <v>1519414</v>
      </c>
      <c r="E321" s="101">
        <v>0</v>
      </c>
    </row>
    <row r="322" spans="3:5">
      <c r="C322" s="58" t="s">
        <v>1290</v>
      </c>
      <c r="D322" s="101">
        <v>7597070</v>
      </c>
      <c r="E322" s="101">
        <v>0</v>
      </c>
    </row>
    <row r="323" spans="3:5">
      <c r="C323" s="58" t="s">
        <v>428</v>
      </c>
      <c r="D323" s="101">
        <v>196433820</v>
      </c>
      <c r="E323" s="101">
        <v>0</v>
      </c>
    </row>
    <row r="324" spans="3:5">
      <c r="C324" s="58" t="s">
        <v>1519</v>
      </c>
      <c r="D324" s="101">
        <v>4194427</v>
      </c>
      <c r="E324" s="101">
        <v>0</v>
      </c>
    </row>
    <row r="325" spans="3:5">
      <c r="C325" s="58" t="s">
        <v>656</v>
      </c>
      <c r="D325" s="101">
        <v>2437449</v>
      </c>
      <c r="E325" s="101">
        <v>0</v>
      </c>
    </row>
    <row r="326" spans="3:5">
      <c r="C326" s="58" t="s">
        <v>1520</v>
      </c>
      <c r="D326" s="101">
        <v>1596112</v>
      </c>
      <c r="E326" s="101">
        <v>0</v>
      </c>
    </row>
    <row r="327" spans="3:5">
      <c r="C327" s="58" t="s">
        <v>1289</v>
      </c>
      <c r="D327" s="101">
        <v>3754097</v>
      </c>
      <c r="E327" s="101">
        <v>0</v>
      </c>
    </row>
    <row r="328" spans="3:5">
      <c r="C328" s="58" t="s">
        <v>657</v>
      </c>
      <c r="D328" s="101">
        <v>1595760</v>
      </c>
      <c r="E328" s="101">
        <v>0</v>
      </c>
    </row>
    <row r="329" spans="3:5">
      <c r="C329" s="58" t="s">
        <v>1521</v>
      </c>
      <c r="D329" s="101">
        <v>1117032</v>
      </c>
      <c r="E329" s="101">
        <v>0</v>
      </c>
    </row>
    <row r="330" spans="3:5">
      <c r="C330" s="58" t="s">
        <v>429</v>
      </c>
      <c r="D330" s="101">
        <v>10850043</v>
      </c>
      <c r="E330" s="101">
        <v>0</v>
      </c>
    </row>
    <row r="331" spans="3:5">
      <c r="C331" s="58" t="s">
        <v>658</v>
      </c>
      <c r="D331" s="101">
        <v>3401093</v>
      </c>
      <c r="E331" s="101">
        <v>0</v>
      </c>
    </row>
    <row r="332" spans="3:5">
      <c r="C332" s="58" t="s">
        <v>1522</v>
      </c>
      <c r="D332" s="101">
        <v>3059076</v>
      </c>
      <c r="E332" s="101">
        <v>0</v>
      </c>
    </row>
    <row r="333" spans="3:5">
      <c r="C333" s="58" t="s">
        <v>1288</v>
      </c>
      <c r="D333" s="101">
        <v>44901865</v>
      </c>
      <c r="E333" s="101">
        <v>0</v>
      </c>
    </row>
    <row r="334" spans="3:5">
      <c r="C334" s="58" t="s">
        <v>1523</v>
      </c>
      <c r="D334" s="101">
        <v>1559024</v>
      </c>
      <c r="E334" s="101">
        <v>0</v>
      </c>
    </row>
    <row r="335" spans="3:5">
      <c r="C335" s="58" t="s">
        <v>1524</v>
      </c>
      <c r="D335" s="101">
        <v>16509137</v>
      </c>
      <c r="E335" s="101">
        <v>0</v>
      </c>
    </row>
    <row r="336" spans="3:5">
      <c r="C336" s="58" t="s">
        <v>659</v>
      </c>
      <c r="D336" s="101">
        <v>1559024</v>
      </c>
      <c r="E336" s="101">
        <v>0</v>
      </c>
    </row>
    <row r="337" spans="3:5">
      <c r="C337" s="58" t="s">
        <v>1287</v>
      </c>
      <c r="D337" s="101">
        <v>1989693</v>
      </c>
      <c r="E337" s="101">
        <v>0</v>
      </c>
    </row>
    <row r="338" spans="3:5">
      <c r="C338" s="58" t="s">
        <v>1408</v>
      </c>
      <c r="D338" s="101">
        <v>50121296</v>
      </c>
      <c r="E338" s="101">
        <v>0</v>
      </c>
    </row>
    <row r="339" spans="3:5">
      <c r="C339" s="58" t="s">
        <v>299</v>
      </c>
      <c r="D339" s="101">
        <v>5295987</v>
      </c>
      <c r="E339" s="101">
        <v>0</v>
      </c>
    </row>
    <row r="340" spans="3:5">
      <c r="C340" s="58" t="s">
        <v>1286</v>
      </c>
      <c r="D340" s="101">
        <v>1072941</v>
      </c>
      <c r="E340" s="101">
        <v>0</v>
      </c>
    </row>
    <row r="341" spans="3:5">
      <c r="C341" s="58" t="s">
        <v>1285</v>
      </c>
      <c r="D341" s="101">
        <v>11597000</v>
      </c>
      <c r="E341" s="101">
        <v>0</v>
      </c>
    </row>
    <row r="342" spans="3:5">
      <c r="C342" s="58" t="s">
        <v>1988</v>
      </c>
      <c r="D342" s="101">
        <v>0</v>
      </c>
      <c r="E342" s="101">
        <v>0</v>
      </c>
    </row>
    <row r="343" spans="3:5">
      <c r="C343" s="58" t="s">
        <v>660</v>
      </c>
      <c r="D343" s="101">
        <v>1514599</v>
      </c>
      <c r="E343" s="101">
        <v>0</v>
      </c>
    </row>
    <row r="344" spans="3:5">
      <c r="C344" s="58" t="s">
        <v>661</v>
      </c>
      <c r="D344" s="101">
        <v>1514599</v>
      </c>
      <c r="E344" s="101">
        <v>0</v>
      </c>
    </row>
    <row r="345" spans="3:5">
      <c r="C345" s="58" t="s">
        <v>1989</v>
      </c>
      <c r="D345" s="101">
        <v>0</v>
      </c>
      <c r="E345" s="101">
        <v>0</v>
      </c>
    </row>
    <row r="346" spans="3:5">
      <c r="C346" s="58" t="s">
        <v>662</v>
      </c>
      <c r="D346" s="101">
        <v>1516038</v>
      </c>
      <c r="E346" s="101">
        <v>0</v>
      </c>
    </row>
    <row r="347" spans="3:5">
      <c r="C347" s="58" t="s">
        <v>1525</v>
      </c>
      <c r="D347" s="101">
        <v>1516038</v>
      </c>
      <c r="E347" s="101">
        <v>0</v>
      </c>
    </row>
    <row r="348" spans="3:5">
      <c r="C348" s="58" t="s">
        <v>904</v>
      </c>
      <c r="D348" s="101">
        <v>5222496</v>
      </c>
      <c r="E348" s="101">
        <v>0</v>
      </c>
    </row>
    <row r="349" spans="3:5">
      <c r="C349" s="58" t="s">
        <v>663</v>
      </c>
      <c r="D349" s="101">
        <v>1516038</v>
      </c>
      <c r="E349" s="101">
        <v>0</v>
      </c>
    </row>
    <row r="350" spans="3:5">
      <c r="C350" s="58" t="s">
        <v>664</v>
      </c>
      <c r="D350" s="101">
        <v>8388626</v>
      </c>
      <c r="E350" s="101">
        <v>0</v>
      </c>
    </row>
    <row r="351" spans="3:5">
      <c r="C351" s="58" t="s">
        <v>1284</v>
      </c>
      <c r="D351" s="101">
        <v>2489491</v>
      </c>
      <c r="E351" s="101">
        <v>0</v>
      </c>
    </row>
    <row r="352" spans="3:5">
      <c r="C352" s="58" t="s">
        <v>1409</v>
      </c>
      <c r="D352" s="101">
        <v>5000000</v>
      </c>
      <c r="E352" s="101">
        <v>0</v>
      </c>
    </row>
    <row r="353" spans="3:5">
      <c r="C353" s="58" t="s">
        <v>665</v>
      </c>
      <c r="D353" s="101">
        <v>2489491</v>
      </c>
      <c r="E353" s="101">
        <v>0</v>
      </c>
    </row>
    <row r="354" spans="3:5">
      <c r="C354" s="58" t="s">
        <v>666</v>
      </c>
      <c r="D354" s="101">
        <v>2489491</v>
      </c>
      <c r="E354" s="101">
        <v>0</v>
      </c>
    </row>
    <row r="355" spans="3:5">
      <c r="C355" s="58" t="s">
        <v>667</v>
      </c>
      <c r="D355" s="101">
        <v>1077476</v>
      </c>
      <c r="E355" s="101">
        <v>24883.84</v>
      </c>
    </row>
    <row r="356" spans="3:5">
      <c r="C356" s="58" t="s">
        <v>1283</v>
      </c>
      <c r="D356" s="101">
        <v>28060354</v>
      </c>
      <c r="E356" s="101">
        <v>0</v>
      </c>
    </row>
    <row r="357" spans="3:5">
      <c r="C357" s="58" t="s">
        <v>668</v>
      </c>
      <c r="D357" s="101">
        <v>1077476</v>
      </c>
      <c r="E357" s="101">
        <v>24883.84</v>
      </c>
    </row>
    <row r="358" spans="3:5">
      <c r="C358" s="58" t="s">
        <v>669</v>
      </c>
      <c r="D358" s="101">
        <v>1508467</v>
      </c>
      <c r="E358" s="101">
        <v>2475683.7200000002</v>
      </c>
    </row>
    <row r="359" spans="3:5">
      <c r="C359" s="58" t="s">
        <v>300</v>
      </c>
      <c r="D359" s="101">
        <v>755258653</v>
      </c>
      <c r="E359" s="101">
        <v>163256495.74999997</v>
      </c>
    </row>
    <row r="360" spans="3:5">
      <c r="C360" s="58" t="s">
        <v>1411</v>
      </c>
      <c r="D360" s="101">
        <v>42431165</v>
      </c>
      <c r="E360" s="101">
        <v>0</v>
      </c>
    </row>
    <row r="361" spans="3:5">
      <c r="C361" s="58" t="s">
        <v>1526</v>
      </c>
      <c r="D361" s="101">
        <v>1466207</v>
      </c>
      <c r="E361" s="101">
        <v>0</v>
      </c>
    </row>
    <row r="362" spans="3:5">
      <c r="C362" s="58" t="s">
        <v>944</v>
      </c>
      <c r="D362" s="101">
        <v>111907056</v>
      </c>
      <c r="E362" s="101">
        <v>12000031</v>
      </c>
    </row>
    <row r="363" spans="3:5">
      <c r="C363" s="58" t="s">
        <v>860</v>
      </c>
      <c r="D363" s="101">
        <v>75000000</v>
      </c>
      <c r="E363" s="101">
        <v>59938026.780000001</v>
      </c>
    </row>
    <row r="364" spans="3:5">
      <c r="C364" s="58" t="s">
        <v>1282</v>
      </c>
      <c r="D364" s="101">
        <v>1514599</v>
      </c>
      <c r="E364" s="101">
        <v>0</v>
      </c>
    </row>
    <row r="365" spans="3:5">
      <c r="C365" s="58" t="s">
        <v>861</v>
      </c>
      <c r="D365" s="101">
        <v>112920651</v>
      </c>
      <c r="E365" s="101">
        <v>90420651</v>
      </c>
    </row>
    <row r="366" spans="3:5">
      <c r="C366" s="58" t="s">
        <v>975</v>
      </c>
      <c r="D366" s="101">
        <v>10356939</v>
      </c>
      <c r="E366" s="101">
        <v>0</v>
      </c>
    </row>
    <row r="367" spans="3:5">
      <c r="C367" s="58" t="s">
        <v>1358</v>
      </c>
      <c r="D367" s="101">
        <v>38372329</v>
      </c>
      <c r="E367" s="101">
        <v>0</v>
      </c>
    </row>
    <row r="368" spans="3:5">
      <c r="C368" s="58" t="s">
        <v>1038</v>
      </c>
      <c r="D368" s="101">
        <v>46052778</v>
      </c>
      <c r="E368" s="101">
        <v>0</v>
      </c>
    </row>
    <row r="369" spans="3:5">
      <c r="C369" s="58" t="s">
        <v>1410</v>
      </c>
      <c r="D369" s="101">
        <v>12246282</v>
      </c>
      <c r="E369" s="101">
        <v>0</v>
      </c>
    </row>
    <row r="370" spans="3:5">
      <c r="C370" s="58" t="s">
        <v>976</v>
      </c>
      <c r="D370" s="101">
        <v>94360662</v>
      </c>
      <c r="E370" s="101">
        <v>0</v>
      </c>
    </row>
    <row r="371" spans="3:5">
      <c r="C371" s="58" t="s">
        <v>1527</v>
      </c>
      <c r="D371" s="101">
        <v>125547191</v>
      </c>
      <c r="E371" s="101">
        <v>0</v>
      </c>
    </row>
    <row r="372" spans="3:5">
      <c r="C372" s="58" t="s">
        <v>445</v>
      </c>
      <c r="D372" s="101">
        <v>97512371</v>
      </c>
      <c r="E372" s="101">
        <v>65432734.140000001</v>
      </c>
    </row>
    <row r="373" spans="3:5">
      <c r="C373" s="100" t="s">
        <v>246</v>
      </c>
      <c r="D373" s="101">
        <v>8757016</v>
      </c>
      <c r="E373" s="101">
        <v>0</v>
      </c>
    </row>
    <row r="374" spans="3:5">
      <c r="C374" s="58" t="s">
        <v>1515</v>
      </c>
      <c r="D374" s="101">
        <v>6599199</v>
      </c>
      <c r="E374" s="101">
        <v>0</v>
      </c>
    </row>
    <row r="375" spans="3:5">
      <c r="C375" s="58" t="s">
        <v>974</v>
      </c>
      <c r="D375" s="101">
        <v>2157817</v>
      </c>
      <c r="E375" s="101">
        <v>0</v>
      </c>
    </row>
    <row r="376" spans="3:5">
      <c r="C376" s="100" t="s">
        <v>247</v>
      </c>
      <c r="D376" s="101">
        <v>550959819</v>
      </c>
      <c r="E376" s="101">
        <v>0</v>
      </c>
    </row>
    <row r="377" spans="3:5">
      <c r="C377" s="58" t="s">
        <v>1528</v>
      </c>
      <c r="D377" s="101">
        <v>127829819</v>
      </c>
      <c r="E377" s="101">
        <v>0</v>
      </c>
    </row>
    <row r="378" spans="3:5">
      <c r="C378" s="58" t="s">
        <v>1281</v>
      </c>
      <c r="D378" s="101">
        <v>423130000</v>
      </c>
      <c r="E378" s="101">
        <v>0</v>
      </c>
    </row>
    <row r="379" spans="3:5">
      <c r="C379" s="100" t="s">
        <v>248</v>
      </c>
      <c r="D379" s="101">
        <v>489226740</v>
      </c>
      <c r="E379" s="101">
        <v>0</v>
      </c>
    </row>
    <row r="380" spans="3:5">
      <c r="C380" s="58" t="s">
        <v>297</v>
      </c>
      <c r="D380" s="101">
        <v>96929844</v>
      </c>
      <c r="E380" s="101">
        <v>0</v>
      </c>
    </row>
    <row r="381" spans="3:5">
      <c r="C381" s="58" t="s">
        <v>1281</v>
      </c>
      <c r="D381" s="101">
        <v>392296896</v>
      </c>
      <c r="E381" s="101">
        <v>0</v>
      </c>
    </row>
    <row r="382" spans="3:5">
      <c r="C382" s="166" t="s">
        <v>301</v>
      </c>
      <c r="D382" s="167">
        <v>1125980738</v>
      </c>
      <c r="E382" s="167">
        <v>125816542.02000001</v>
      </c>
    </row>
    <row r="383" spans="3:5">
      <c r="C383" s="100" t="s">
        <v>244</v>
      </c>
      <c r="D383" s="101">
        <v>1109087269</v>
      </c>
      <c r="E383" s="101">
        <v>125816542.02000001</v>
      </c>
    </row>
    <row r="384" spans="3:5">
      <c r="C384" s="58" t="s">
        <v>1529</v>
      </c>
      <c r="D384" s="101">
        <v>5765056</v>
      </c>
      <c r="E384" s="101">
        <v>0</v>
      </c>
    </row>
    <row r="385" spans="3:5">
      <c r="C385" s="58" t="s">
        <v>905</v>
      </c>
      <c r="D385" s="101">
        <v>15000000</v>
      </c>
      <c r="E385" s="101">
        <v>6948028.25</v>
      </c>
    </row>
    <row r="386" spans="3:5">
      <c r="C386" s="58" t="s">
        <v>1530</v>
      </c>
      <c r="D386" s="101">
        <v>4966671</v>
      </c>
      <c r="E386" s="101">
        <v>0</v>
      </c>
    </row>
    <row r="387" spans="3:5">
      <c r="C387" s="58" t="s">
        <v>1990</v>
      </c>
      <c r="D387" s="101">
        <v>0</v>
      </c>
      <c r="E387" s="101">
        <v>0</v>
      </c>
    </row>
    <row r="388" spans="3:5">
      <c r="C388" s="58" t="s">
        <v>1280</v>
      </c>
      <c r="D388" s="101">
        <v>15038680</v>
      </c>
      <c r="E388" s="101">
        <v>0</v>
      </c>
    </row>
    <row r="389" spans="3:5">
      <c r="C389" s="58" t="s">
        <v>1927</v>
      </c>
      <c r="D389" s="101">
        <v>0</v>
      </c>
      <c r="E389" s="101">
        <v>0</v>
      </c>
    </row>
    <row r="390" spans="3:5">
      <c r="C390" s="58" t="s">
        <v>1928</v>
      </c>
      <c r="D390" s="101">
        <v>0</v>
      </c>
      <c r="E390" s="101">
        <v>0</v>
      </c>
    </row>
    <row r="391" spans="3:5">
      <c r="C391" s="58" t="s">
        <v>1531</v>
      </c>
      <c r="D391" s="101">
        <v>1077369</v>
      </c>
      <c r="E391" s="101">
        <v>0</v>
      </c>
    </row>
    <row r="392" spans="3:5">
      <c r="C392" s="58" t="s">
        <v>1532</v>
      </c>
      <c r="D392" s="101">
        <v>1539099</v>
      </c>
      <c r="E392" s="101">
        <v>0</v>
      </c>
    </row>
    <row r="393" spans="3:5">
      <c r="C393" s="58" t="s">
        <v>1533</v>
      </c>
      <c r="D393" s="101">
        <v>5417029</v>
      </c>
      <c r="E393" s="101">
        <v>0</v>
      </c>
    </row>
    <row r="394" spans="3:5">
      <c r="C394" s="58" t="s">
        <v>1534</v>
      </c>
      <c r="D394" s="101">
        <v>1494129</v>
      </c>
      <c r="E394" s="101">
        <v>0</v>
      </c>
    </row>
    <row r="395" spans="3:5">
      <c r="C395" s="58" t="s">
        <v>1929</v>
      </c>
      <c r="D395" s="101">
        <v>0</v>
      </c>
      <c r="E395" s="101">
        <v>0</v>
      </c>
    </row>
    <row r="396" spans="3:5">
      <c r="C396" s="58" t="s">
        <v>1535</v>
      </c>
      <c r="D396" s="101">
        <v>1063369</v>
      </c>
      <c r="E396" s="101">
        <v>0</v>
      </c>
    </row>
    <row r="397" spans="3:5">
      <c r="C397" s="58" t="s">
        <v>1536</v>
      </c>
      <c r="D397" s="101">
        <v>1632035</v>
      </c>
      <c r="E397" s="101">
        <v>0</v>
      </c>
    </row>
    <row r="398" spans="3:5">
      <c r="C398" s="58" t="s">
        <v>1537</v>
      </c>
      <c r="D398" s="101">
        <v>1750953</v>
      </c>
      <c r="E398" s="101">
        <v>0</v>
      </c>
    </row>
    <row r="399" spans="3:5">
      <c r="C399" s="58" t="s">
        <v>1930</v>
      </c>
      <c r="D399" s="101">
        <v>0</v>
      </c>
      <c r="E399" s="101">
        <v>0</v>
      </c>
    </row>
    <row r="400" spans="3:5">
      <c r="C400" s="58" t="s">
        <v>1538</v>
      </c>
      <c r="D400" s="101">
        <v>1750953</v>
      </c>
      <c r="E400" s="101">
        <v>0</v>
      </c>
    </row>
    <row r="401" spans="3:5">
      <c r="C401" s="58" t="s">
        <v>546</v>
      </c>
      <c r="D401" s="101">
        <v>1750953</v>
      </c>
      <c r="E401" s="101">
        <v>0</v>
      </c>
    </row>
    <row r="402" spans="3:5">
      <c r="C402" s="58" t="s">
        <v>1931</v>
      </c>
      <c r="D402" s="101">
        <v>0</v>
      </c>
      <c r="E402" s="101">
        <v>0</v>
      </c>
    </row>
    <row r="403" spans="3:5">
      <c r="C403" s="58" t="s">
        <v>547</v>
      </c>
      <c r="D403" s="101">
        <v>1510897</v>
      </c>
      <c r="E403" s="101">
        <v>0</v>
      </c>
    </row>
    <row r="404" spans="3:5">
      <c r="C404" s="58" t="s">
        <v>1932</v>
      </c>
      <c r="D404" s="101">
        <v>0</v>
      </c>
      <c r="E404" s="101">
        <v>0</v>
      </c>
    </row>
    <row r="405" spans="3:5">
      <c r="C405" s="58" t="s">
        <v>1933</v>
      </c>
      <c r="D405" s="101">
        <v>0</v>
      </c>
      <c r="E405" s="101">
        <v>0</v>
      </c>
    </row>
    <row r="406" spans="3:5">
      <c r="C406" s="58" t="s">
        <v>1991</v>
      </c>
      <c r="D406" s="101">
        <v>0</v>
      </c>
      <c r="E406" s="101">
        <v>0</v>
      </c>
    </row>
    <row r="407" spans="3:5">
      <c r="C407" s="58" t="s">
        <v>1074</v>
      </c>
      <c r="D407" s="101">
        <v>4907476</v>
      </c>
      <c r="E407" s="101">
        <v>0</v>
      </c>
    </row>
    <row r="408" spans="3:5">
      <c r="C408" s="58" t="s">
        <v>1539</v>
      </c>
      <c r="D408" s="101">
        <v>700000000</v>
      </c>
      <c r="E408" s="101">
        <v>26598472.969999999</v>
      </c>
    </row>
    <row r="409" spans="3:5">
      <c r="C409" s="58" t="s">
        <v>302</v>
      </c>
      <c r="D409" s="101">
        <v>155926163</v>
      </c>
      <c r="E409" s="101">
        <v>16572399.539999999</v>
      </c>
    </row>
    <row r="410" spans="3:5">
      <c r="C410" s="58" t="s">
        <v>303</v>
      </c>
      <c r="D410" s="101">
        <v>8856691</v>
      </c>
      <c r="E410" s="101">
        <v>0</v>
      </c>
    </row>
    <row r="411" spans="3:5">
      <c r="C411" s="58" t="s">
        <v>1992</v>
      </c>
      <c r="D411" s="101">
        <v>0</v>
      </c>
      <c r="E411" s="101">
        <v>0</v>
      </c>
    </row>
    <row r="412" spans="3:5">
      <c r="C412" s="58" t="s">
        <v>1993</v>
      </c>
      <c r="D412" s="101">
        <v>0</v>
      </c>
      <c r="E412" s="101">
        <v>0</v>
      </c>
    </row>
    <row r="413" spans="3:5">
      <c r="C413" s="58" t="s">
        <v>1540</v>
      </c>
      <c r="D413" s="101">
        <v>1075882</v>
      </c>
      <c r="E413" s="101">
        <v>0</v>
      </c>
    </row>
    <row r="414" spans="3:5">
      <c r="C414" s="58" t="s">
        <v>567</v>
      </c>
      <c r="D414" s="101">
        <v>1543101</v>
      </c>
      <c r="E414" s="101">
        <v>0</v>
      </c>
    </row>
    <row r="415" spans="3:5">
      <c r="C415" s="58" t="s">
        <v>1334</v>
      </c>
      <c r="D415" s="101">
        <v>108520676</v>
      </c>
      <c r="E415" s="101">
        <v>0</v>
      </c>
    </row>
    <row r="416" spans="3:5">
      <c r="C416" s="58" t="s">
        <v>945</v>
      </c>
      <c r="D416" s="101">
        <v>15000020</v>
      </c>
      <c r="E416" s="101">
        <v>0</v>
      </c>
    </row>
    <row r="417" spans="3:5">
      <c r="C417" s="58" t="s">
        <v>1994</v>
      </c>
      <c r="D417" s="101">
        <v>0</v>
      </c>
      <c r="E417" s="101">
        <v>0</v>
      </c>
    </row>
    <row r="418" spans="3:5">
      <c r="C418" s="58" t="s">
        <v>946</v>
      </c>
      <c r="D418" s="101">
        <v>15000000</v>
      </c>
      <c r="E418" s="101">
        <v>0</v>
      </c>
    </row>
    <row r="419" spans="3:5">
      <c r="C419" s="58" t="s">
        <v>947</v>
      </c>
      <c r="D419" s="101">
        <v>15000008</v>
      </c>
      <c r="E419" s="101">
        <v>0</v>
      </c>
    </row>
    <row r="420" spans="3:5">
      <c r="C420" s="58" t="s">
        <v>446</v>
      </c>
      <c r="D420" s="101">
        <v>22500059</v>
      </c>
      <c r="E420" s="101">
        <v>0</v>
      </c>
    </row>
    <row r="421" spans="3:5">
      <c r="C421" s="58" t="s">
        <v>304</v>
      </c>
      <c r="D421" s="101">
        <v>1000000</v>
      </c>
      <c r="E421" s="101">
        <v>75697641.260000005</v>
      </c>
    </row>
    <row r="422" spans="3:5">
      <c r="C422" s="100" t="s">
        <v>246</v>
      </c>
      <c r="D422" s="101">
        <v>1288795</v>
      </c>
      <c r="E422" s="101">
        <v>0</v>
      </c>
    </row>
    <row r="423" spans="3:5">
      <c r="C423" s="58" t="s">
        <v>1279</v>
      </c>
      <c r="D423" s="101">
        <v>1288795</v>
      </c>
      <c r="E423" s="101">
        <v>0</v>
      </c>
    </row>
    <row r="424" spans="3:5">
      <c r="C424" s="100" t="s">
        <v>248</v>
      </c>
      <c r="D424" s="101">
        <v>15604674</v>
      </c>
      <c r="E424" s="101">
        <v>0</v>
      </c>
    </row>
    <row r="425" spans="3:5">
      <c r="C425" s="58" t="s">
        <v>1541</v>
      </c>
      <c r="D425" s="101">
        <v>15604674</v>
      </c>
      <c r="E425" s="101">
        <v>0</v>
      </c>
    </row>
    <row r="426" spans="3:5">
      <c r="C426" s="166" t="s">
        <v>251</v>
      </c>
      <c r="D426" s="167">
        <v>1499067987</v>
      </c>
      <c r="E426" s="167">
        <v>259262133.79000002</v>
      </c>
    </row>
    <row r="427" spans="3:5">
      <c r="C427" s="100" t="s">
        <v>244</v>
      </c>
      <c r="D427" s="101">
        <v>1226801580</v>
      </c>
      <c r="E427" s="101">
        <v>259262133.79000002</v>
      </c>
    </row>
    <row r="428" spans="3:5">
      <c r="C428" s="58" t="s">
        <v>1357</v>
      </c>
      <c r="D428" s="101">
        <v>89766549</v>
      </c>
      <c r="E428" s="101">
        <v>0</v>
      </c>
    </row>
    <row r="429" spans="3:5">
      <c r="C429" s="58" t="s">
        <v>849</v>
      </c>
      <c r="D429" s="101">
        <v>43243245</v>
      </c>
      <c r="E429" s="101">
        <v>0</v>
      </c>
    </row>
    <row r="430" spans="3:5">
      <c r="C430" s="58" t="s">
        <v>1542</v>
      </c>
      <c r="D430" s="101">
        <v>27085583</v>
      </c>
      <c r="E430" s="101">
        <v>0</v>
      </c>
    </row>
    <row r="431" spans="3:5">
      <c r="C431" s="58" t="s">
        <v>1047</v>
      </c>
      <c r="D431" s="101">
        <v>1341855</v>
      </c>
      <c r="E431" s="101">
        <v>0</v>
      </c>
    </row>
    <row r="432" spans="3:5">
      <c r="C432" s="58" t="s">
        <v>1543</v>
      </c>
      <c r="D432" s="101">
        <v>49432876</v>
      </c>
      <c r="E432" s="101">
        <v>0</v>
      </c>
    </row>
    <row r="433" spans="3:5">
      <c r="C433" s="58" t="s">
        <v>1412</v>
      </c>
      <c r="D433" s="101">
        <v>30000000</v>
      </c>
      <c r="E433" s="101">
        <v>20181022.539999999</v>
      </c>
    </row>
    <row r="434" spans="3:5">
      <c r="C434" s="58" t="s">
        <v>1356</v>
      </c>
      <c r="D434" s="101">
        <v>78000000</v>
      </c>
      <c r="E434" s="101">
        <v>0</v>
      </c>
    </row>
    <row r="435" spans="3:5">
      <c r="C435" s="58" t="s">
        <v>1101</v>
      </c>
      <c r="D435" s="101">
        <v>39000000</v>
      </c>
      <c r="E435" s="101">
        <v>0</v>
      </c>
    </row>
    <row r="436" spans="3:5">
      <c r="C436" s="58" t="s">
        <v>1934</v>
      </c>
      <c r="D436" s="101">
        <v>0</v>
      </c>
      <c r="E436" s="101">
        <v>0</v>
      </c>
    </row>
    <row r="437" spans="3:5">
      <c r="C437" s="58" t="s">
        <v>1544</v>
      </c>
      <c r="D437" s="101">
        <v>36157505</v>
      </c>
      <c r="E437" s="101">
        <v>0</v>
      </c>
    </row>
    <row r="438" spans="3:5">
      <c r="C438" s="58" t="s">
        <v>1100</v>
      </c>
      <c r="D438" s="101">
        <v>102553368</v>
      </c>
      <c r="E438" s="101">
        <v>0</v>
      </c>
    </row>
    <row r="439" spans="3:5">
      <c r="C439" s="58" t="s">
        <v>491</v>
      </c>
      <c r="D439" s="101">
        <v>10932847</v>
      </c>
      <c r="E439" s="101">
        <v>4147127.83</v>
      </c>
    </row>
    <row r="440" spans="3:5">
      <c r="C440" s="58" t="s">
        <v>1545</v>
      </c>
      <c r="D440" s="101">
        <v>4120981</v>
      </c>
      <c r="E440" s="101">
        <v>1338655.31</v>
      </c>
    </row>
    <row r="441" spans="3:5">
      <c r="C441" s="58" t="s">
        <v>1995</v>
      </c>
      <c r="D441" s="101">
        <v>0</v>
      </c>
      <c r="E441" s="101">
        <v>0</v>
      </c>
    </row>
    <row r="442" spans="3:5">
      <c r="C442" s="58" t="s">
        <v>1996</v>
      </c>
      <c r="D442" s="101">
        <v>0</v>
      </c>
      <c r="E442" s="101">
        <v>0</v>
      </c>
    </row>
    <row r="443" spans="3:5">
      <c r="C443" s="58" t="s">
        <v>1546</v>
      </c>
      <c r="D443" s="101">
        <v>5765056</v>
      </c>
      <c r="E443" s="101">
        <v>0</v>
      </c>
    </row>
    <row r="444" spans="3:5">
      <c r="C444" s="58" t="s">
        <v>492</v>
      </c>
      <c r="D444" s="101">
        <v>5081906</v>
      </c>
      <c r="E444" s="101">
        <v>0</v>
      </c>
    </row>
    <row r="445" spans="3:5">
      <c r="C445" s="58" t="s">
        <v>1547</v>
      </c>
      <c r="D445" s="101">
        <v>3268867</v>
      </c>
      <c r="E445" s="101">
        <v>0</v>
      </c>
    </row>
    <row r="446" spans="3:5">
      <c r="C446" s="58" t="s">
        <v>1355</v>
      </c>
      <c r="D446" s="101">
        <v>10564353</v>
      </c>
      <c r="E446" s="101">
        <v>0</v>
      </c>
    </row>
    <row r="447" spans="3:5">
      <c r="C447" s="58" t="s">
        <v>493</v>
      </c>
      <c r="D447" s="101">
        <v>1938252</v>
      </c>
      <c r="E447" s="101">
        <v>0</v>
      </c>
    </row>
    <row r="448" spans="3:5">
      <c r="C448" s="58" t="s">
        <v>1354</v>
      </c>
      <c r="D448" s="101">
        <v>1193330</v>
      </c>
      <c r="E448" s="101">
        <v>0</v>
      </c>
    </row>
    <row r="449" spans="3:5">
      <c r="C449" s="58" t="s">
        <v>1548</v>
      </c>
      <c r="D449" s="101">
        <v>1516906</v>
      </c>
      <c r="E449" s="101">
        <v>0</v>
      </c>
    </row>
    <row r="450" spans="3:5">
      <c r="C450" s="58" t="s">
        <v>1549</v>
      </c>
      <c r="D450" s="101">
        <v>1067870</v>
      </c>
      <c r="E450" s="101">
        <v>0</v>
      </c>
    </row>
    <row r="451" spans="3:5">
      <c r="C451" s="58" t="s">
        <v>1955</v>
      </c>
      <c r="D451" s="101">
        <v>0</v>
      </c>
      <c r="E451" s="101">
        <v>218595328.11000001</v>
      </c>
    </row>
    <row r="452" spans="3:5">
      <c r="C452" s="58" t="s">
        <v>568</v>
      </c>
      <c r="D452" s="101">
        <v>3027128</v>
      </c>
      <c r="E452" s="101">
        <v>0</v>
      </c>
    </row>
    <row r="453" spans="3:5">
      <c r="C453" s="58" t="s">
        <v>1550</v>
      </c>
      <c r="D453" s="101">
        <v>2557771</v>
      </c>
      <c r="E453" s="101">
        <v>0</v>
      </c>
    </row>
    <row r="454" spans="3:5">
      <c r="C454" s="58" t="s">
        <v>1413</v>
      </c>
      <c r="D454" s="101">
        <v>92391513</v>
      </c>
      <c r="E454" s="101">
        <v>0</v>
      </c>
    </row>
    <row r="455" spans="3:5">
      <c r="C455" s="58" t="s">
        <v>1551</v>
      </c>
      <c r="D455" s="101">
        <v>1310000</v>
      </c>
      <c r="E455" s="101">
        <v>0</v>
      </c>
    </row>
    <row r="456" spans="3:5">
      <c r="C456" s="58" t="s">
        <v>1414</v>
      </c>
      <c r="D456" s="101">
        <v>19500000</v>
      </c>
      <c r="E456" s="101">
        <v>0</v>
      </c>
    </row>
    <row r="457" spans="3:5">
      <c r="C457" s="58" t="s">
        <v>977</v>
      </c>
      <c r="D457" s="101">
        <v>23400000</v>
      </c>
      <c r="E457" s="101">
        <v>0</v>
      </c>
    </row>
    <row r="458" spans="3:5">
      <c r="C458" s="58" t="s">
        <v>978</v>
      </c>
      <c r="D458" s="101">
        <v>23400000</v>
      </c>
      <c r="E458" s="101">
        <v>0</v>
      </c>
    </row>
    <row r="459" spans="3:5">
      <c r="C459" s="58" t="s">
        <v>305</v>
      </c>
      <c r="D459" s="101">
        <v>15612348</v>
      </c>
      <c r="E459" s="101">
        <v>0</v>
      </c>
    </row>
    <row r="460" spans="3:5">
      <c r="C460" s="58" t="s">
        <v>430</v>
      </c>
      <c r="D460" s="101">
        <v>55658568</v>
      </c>
      <c r="E460" s="101">
        <v>0</v>
      </c>
    </row>
    <row r="461" spans="3:5">
      <c r="C461" s="58" t="s">
        <v>862</v>
      </c>
      <c r="D461" s="101">
        <v>105000000</v>
      </c>
      <c r="E461" s="101">
        <v>15000000</v>
      </c>
    </row>
    <row r="462" spans="3:5">
      <c r="C462" s="58" t="s">
        <v>863</v>
      </c>
      <c r="D462" s="101">
        <v>15856374</v>
      </c>
      <c r="E462" s="101">
        <v>0</v>
      </c>
    </row>
    <row r="463" spans="3:5">
      <c r="C463" s="58" t="s">
        <v>1039</v>
      </c>
      <c r="D463" s="101">
        <v>50600000</v>
      </c>
      <c r="E463" s="101">
        <v>0</v>
      </c>
    </row>
    <row r="464" spans="3:5">
      <c r="C464" s="58" t="s">
        <v>979</v>
      </c>
      <c r="D464" s="101">
        <v>48322864</v>
      </c>
      <c r="E464" s="101">
        <v>0</v>
      </c>
    </row>
    <row r="465" spans="3:5">
      <c r="C465" s="58" t="s">
        <v>1278</v>
      </c>
      <c r="D465" s="101">
        <v>3003940</v>
      </c>
      <c r="E465" s="101">
        <v>0</v>
      </c>
    </row>
    <row r="466" spans="3:5">
      <c r="C466" s="58" t="s">
        <v>1415</v>
      </c>
      <c r="D466" s="101">
        <v>16503395</v>
      </c>
      <c r="E466" s="101">
        <v>0</v>
      </c>
    </row>
    <row r="467" spans="3:5">
      <c r="C467" s="58" t="s">
        <v>957</v>
      </c>
      <c r="D467" s="101">
        <v>67851384</v>
      </c>
      <c r="E467" s="101">
        <v>0</v>
      </c>
    </row>
    <row r="468" spans="3:5">
      <c r="C468" s="58" t="s">
        <v>980</v>
      </c>
      <c r="D468" s="101">
        <v>54574367</v>
      </c>
      <c r="E468" s="101">
        <v>0</v>
      </c>
    </row>
    <row r="469" spans="3:5">
      <c r="C469" s="58" t="s">
        <v>981</v>
      </c>
      <c r="D469" s="101">
        <v>11661687</v>
      </c>
      <c r="E469" s="101">
        <v>0</v>
      </c>
    </row>
    <row r="470" spans="3:5">
      <c r="C470" s="58" t="s">
        <v>1552</v>
      </c>
      <c r="D470" s="101">
        <v>23879729</v>
      </c>
      <c r="E470" s="101">
        <v>0</v>
      </c>
    </row>
    <row r="471" spans="3:5">
      <c r="C471" s="58" t="s">
        <v>306</v>
      </c>
      <c r="D471" s="101">
        <v>50659163</v>
      </c>
      <c r="E471" s="101">
        <v>0</v>
      </c>
    </row>
    <row r="472" spans="3:5">
      <c r="C472" s="100" t="s">
        <v>246</v>
      </c>
      <c r="D472" s="101">
        <v>39715907</v>
      </c>
      <c r="E472" s="101">
        <v>0</v>
      </c>
    </row>
    <row r="473" spans="3:5">
      <c r="C473" s="58" t="s">
        <v>1277</v>
      </c>
      <c r="D473" s="101">
        <v>19720001</v>
      </c>
      <c r="E473" s="101">
        <v>0</v>
      </c>
    </row>
    <row r="474" spans="3:5">
      <c r="C474" s="58" t="s">
        <v>1276</v>
      </c>
      <c r="D474" s="101">
        <v>19995906</v>
      </c>
      <c r="E474" s="101">
        <v>0</v>
      </c>
    </row>
    <row r="475" spans="3:5">
      <c r="C475" s="100" t="s">
        <v>247</v>
      </c>
      <c r="D475" s="101">
        <v>232550500</v>
      </c>
      <c r="E475" s="101">
        <v>0</v>
      </c>
    </row>
    <row r="476" spans="3:5">
      <c r="C476" s="58" t="s">
        <v>416</v>
      </c>
      <c r="D476" s="101">
        <v>232550500</v>
      </c>
      <c r="E476" s="101">
        <v>0</v>
      </c>
    </row>
    <row r="477" spans="3:5">
      <c r="C477" s="58" t="s">
        <v>1955</v>
      </c>
      <c r="D477" s="101">
        <v>0</v>
      </c>
      <c r="E477" s="101">
        <v>0</v>
      </c>
    </row>
    <row r="478" spans="3:5">
      <c r="C478" s="166" t="s">
        <v>307</v>
      </c>
      <c r="D478" s="167">
        <v>1728965020</v>
      </c>
      <c r="E478" s="167">
        <v>124910997.94000001</v>
      </c>
    </row>
    <row r="479" spans="3:5">
      <c r="C479" s="100" t="s">
        <v>244</v>
      </c>
      <c r="D479" s="101">
        <v>1728965020</v>
      </c>
      <c r="E479" s="101">
        <v>124910997.94000001</v>
      </c>
    </row>
    <row r="480" spans="3:5">
      <c r="C480" s="58" t="s">
        <v>1553</v>
      </c>
      <c r="D480" s="101">
        <v>8772492</v>
      </c>
      <c r="E480" s="101">
        <v>5910553.7300000004</v>
      </c>
    </row>
    <row r="481" spans="3:5">
      <c r="C481" s="58" t="s">
        <v>1554</v>
      </c>
      <c r="D481" s="101">
        <v>64305821</v>
      </c>
      <c r="E481" s="101">
        <v>0</v>
      </c>
    </row>
    <row r="482" spans="3:5">
      <c r="C482" s="58" t="s">
        <v>1555</v>
      </c>
      <c r="D482" s="101">
        <v>1712376</v>
      </c>
      <c r="E482" s="101">
        <v>909769.28</v>
      </c>
    </row>
    <row r="483" spans="3:5">
      <c r="C483" s="58" t="s">
        <v>1556</v>
      </c>
      <c r="D483" s="101">
        <v>8197657</v>
      </c>
      <c r="E483" s="101">
        <v>1369518.75</v>
      </c>
    </row>
    <row r="484" spans="3:5">
      <c r="C484" s="58" t="s">
        <v>308</v>
      </c>
      <c r="D484" s="101">
        <v>137311858</v>
      </c>
      <c r="E484" s="101">
        <v>1832815.7</v>
      </c>
    </row>
    <row r="485" spans="3:5">
      <c r="C485" s="58" t="s">
        <v>494</v>
      </c>
      <c r="D485" s="101">
        <v>2940444</v>
      </c>
      <c r="E485" s="101">
        <v>0</v>
      </c>
    </row>
    <row r="486" spans="3:5">
      <c r="C486" s="58" t="s">
        <v>495</v>
      </c>
      <c r="D486" s="101">
        <v>1148800</v>
      </c>
      <c r="E486" s="101">
        <v>0</v>
      </c>
    </row>
    <row r="487" spans="3:5">
      <c r="C487" s="58" t="s">
        <v>1557</v>
      </c>
      <c r="D487" s="101">
        <v>1148800</v>
      </c>
      <c r="E487" s="101">
        <v>0</v>
      </c>
    </row>
    <row r="488" spans="3:5">
      <c r="C488" s="58" t="s">
        <v>1558</v>
      </c>
      <c r="D488" s="101">
        <v>2154855</v>
      </c>
      <c r="E488" s="101">
        <v>0</v>
      </c>
    </row>
    <row r="489" spans="3:5">
      <c r="C489" s="58" t="s">
        <v>309</v>
      </c>
      <c r="D489" s="101">
        <v>7492480</v>
      </c>
      <c r="E489" s="101">
        <v>0</v>
      </c>
    </row>
    <row r="490" spans="3:5">
      <c r="C490" s="58" t="s">
        <v>1935</v>
      </c>
      <c r="D490" s="101">
        <v>0</v>
      </c>
      <c r="E490" s="101">
        <v>0</v>
      </c>
    </row>
    <row r="491" spans="3:5">
      <c r="C491" s="58" t="s">
        <v>1559</v>
      </c>
      <c r="D491" s="101">
        <v>5524318</v>
      </c>
      <c r="E491" s="101">
        <v>0</v>
      </c>
    </row>
    <row r="492" spans="3:5">
      <c r="C492" s="58" t="s">
        <v>1560</v>
      </c>
      <c r="D492" s="101">
        <v>268235</v>
      </c>
      <c r="E492" s="101">
        <v>0</v>
      </c>
    </row>
    <row r="493" spans="3:5">
      <c r="C493" s="58" t="s">
        <v>1561</v>
      </c>
      <c r="D493" s="101">
        <v>3895164</v>
      </c>
      <c r="E493" s="101">
        <v>0</v>
      </c>
    </row>
    <row r="494" spans="3:5">
      <c r="C494" s="58" t="s">
        <v>569</v>
      </c>
      <c r="D494" s="101">
        <v>1072941</v>
      </c>
      <c r="E494" s="101">
        <v>0</v>
      </c>
    </row>
    <row r="495" spans="3:5">
      <c r="C495" s="58" t="s">
        <v>1562</v>
      </c>
      <c r="D495" s="101">
        <v>1390181</v>
      </c>
      <c r="E495" s="101">
        <v>0</v>
      </c>
    </row>
    <row r="496" spans="3:5">
      <c r="C496" s="58" t="s">
        <v>1563</v>
      </c>
      <c r="D496" s="101">
        <v>1103829</v>
      </c>
      <c r="E496" s="101">
        <v>0</v>
      </c>
    </row>
    <row r="497" spans="3:5">
      <c r="C497" s="58" t="s">
        <v>1564</v>
      </c>
      <c r="D497" s="101">
        <v>5203875</v>
      </c>
      <c r="E497" s="101">
        <v>0</v>
      </c>
    </row>
    <row r="498" spans="3:5">
      <c r="C498" s="58" t="s">
        <v>1565</v>
      </c>
      <c r="D498" s="101">
        <v>1103829</v>
      </c>
      <c r="E498" s="101">
        <v>0</v>
      </c>
    </row>
    <row r="499" spans="3:5">
      <c r="C499" s="58" t="s">
        <v>1275</v>
      </c>
      <c r="D499" s="101">
        <v>29947984</v>
      </c>
      <c r="E499" s="101">
        <v>0</v>
      </c>
    </row>
    <row r="500" spans="3:5">
      <c r="C500" s="58" t="s">
        <v>1566</v>
      </c>
      <c r="D500" s="101">
        <v>6107332</v>
      </c>
      <c r="E500" s="101">
        <v>0</v>
      </c>
    </row>
    <row r="501" spans="3:5">
      <c r="C501" s="58" t="s">
        <v>1567</v>
      </c>
      <c r="D501" s="101">
        <v>12690749</v>
      </c>
      <c r="E501" s="101">
        <v>0</v>
      </c>
    </row>
    <row r="502" spans="3:5">
      <c r="C502" s="58" t="s">
        <v>1274</v>
      </c>
      <c r="D502" s="101">
        <v>75009959</v>
      </c>
      <c r="E502" s="101">
        <v>2380038.4400000004</v>
      </c>
    </row>
    <row r="503" spans="3:5">
      <c r="C503" s="58" t="s">
        <v>570</v>
      </c>
      <c r="D503" s="101">
        <v>1816559</v>
      </c>
      <c r="E503" s="101">
        <v>0</v>
      </c>
    </row>
    <row r="504" spans="3:5">
      <c r="C504" s="58" t="s">
        <v>1273</v>
      </c>
      <c r="D504" s="101">
        <v>105000032</v>
      </c>
      <c r="E504" s="101">
        <v>0</v>
      </c>
    </row>
    <row r="505" spans="3:5">
      <c r="C505" s="58" t="s">
        <v>1272</v>
      </c>
      <c r="D505" s="101">
        <v>8165286</v>
      </c>
      <c r="E505" s="101">
        <v>0</v>
      </c>
    </row>
    <row r="506" spans="3:5">
      <c r="C506" s="58" t="s">
        <v>1568</v>
      </c>
      <c r="D506" s="101">
        <v>19621021</v>
      </c>
      <c r="E506" s="101">
        <v>0</v>
      </c>
    </row>
    <row r="507" spans="3:5">
      <c r="C507" s="58" t="s">
        <v>1569</v>
      </c>
      <c r="D507" s="101">
        <v>4357440</v>
      </c>
      <c r="E507" s="101">
        <v>0</v>
      </c>
    </row>
    <row r="508" spans="3:5">
      <c r="C508" s="58" t="s">
        <v>310</v>
      </c>
      <c r="D508" s="101">
        <v>28670626</v>
      </c>
      <c r="E508" s="101">
        <v>0</v>
      </c>
    </row>
    <row r="509" spans="3:5">
      <c r="C509" s="58" t="s">
        <v>958</v>
      </c>
      <c r="D509" s="101">
        <v>43866429</v>
      </c>
      <c r="E509" s="101">
        <v>0</v>
      </c>
    </row>
    <row r="510" spans="3:5">
      <c r="C510" s="58" t="s">
        <v>1997</v>
      </c>
      <c r="D510" s="101">
        <v>0</v>
      </c>
      <c r="E510" s="101">
        <v>0</v>
      </c>
    </row>
    <row r="511" spans="3:5">
      <c r="C511" s="58" t="s">
        <v>311</v>
      </c>
      <c r="D511" s="101">
        <v>90000000</v>
      </c>
      <c r="E511" s="101">
        <v>0</v>
      </c>
    </row>
    <row r="512" spans="3:5">
      <c r="C512" s="58" t="s">
        <v>1998</v>
      </c>
      <c r="D512" s="101">
        <v>0</v>
      </c>
      <c r="E512" s="101">
        <v>0</v>
      </c>
    </row>
    <row r="513" spans="3:5">
      <c r="C513" s="58" t="s">
        <v>1271</v>
      </c>
      <c r="D513" s="101">
        <v>1430268</v>
      </c>
      <c r="E513" s="101">
        <v>0</v>
      </c>
    </row>
    <row r="514" spans="3:5">
      <c r="C514" s="58" t="s">
        <v>906</v>
      </c>
      <c r="D514" s="101">
        <v>52500000</v>
      </c>
      <c r="E514" s="101">
        <v>0</v>
      </c>
    </row>
    <row r="515" spans="3:5">
      <c r="C515" s="58" t="s">
        <v>864</v>
      </c>
      <c r="D515" s="101">
        <v>88963550</v>
      </c>
      <c r="E515" s="101">
        <v>38164140</v>
      </c>
    </row>
    <row r="516" spans="3:5">
      <c r="C516" s="58" t="s">
        <v>1050</v>
      </c>
      <c r="D516" s="101">
        <v>6069830</v>
      </c>
      <c r="E516" s="101">
        <v>0</v>
      </c>
    </row>
    <row r="517" spans="3:5">
      <c r="C517" s="58" t="s">
        <v>1570</v>
      </c>
      <c r="D517" s="101">
        <v>900000000</v>
      </c>
      <c r="E517" s="101">
        <v>74344162.040000007</v>
      </c>
    </row>
    <row r="518" spans="3:5">
      <c r="C518" s="166" t="s">
        <v>252</v>
      </c>
      <c r="D518" s="167">
        <v>347739571</v>
      </c>
      <c r="E518" s="167">
        <v>122125651.45999999</v>
      </c>
    </row>
    <row r="519" spans="3:5">
      <c r="C519" s="100" t="s">
        <v>244</v>
      </c>
      <c r="D519" s="101">
        <v>347739571</v>
      </c>
      <c r="E519" s="101">
        <v>122125651.45999999</v>
      </c>
    </row>
    <row r="520" spans="3:5">
      <c r="C520" s="58" t="s">
        <v>907</v>
      </c>
      <c r="D520" s="101">
        <v>1605717</v>
      </c>
      <c r="E520" s="101">
        <v>0</v>
      </c>
    </row>
    <row r="521" spans="3:5">
      <c r="C521" s="58" t="s">
        <v>496</v>
      </c>
      <c r="D521" s="101">
        <v>5276700</v>
      </c>
      <c r="E521" s="101">
        <v>0</v>
      </c>
    </row>
    <row r="522" spans="3:5">
      <c r="C522" s="58" t="s">
        <v>1270</v>
      </c>
      <c r="D522" s="101">
        <v>1651551</v>
      </c>
      <c r="E522" s="101">
        <v>0</v>
      </c>
    </row>
    <row r="523" spans="3:5">
      <c r="C523" s="58" t="s">
        <v>1999</v>
      </c>
      <c r="D523" s="101">
        <v>0</v>
      </c>
      <c r="E523" s="101">
        <v>4111202.68</v>
      </c>
    </row>
    <row r="524" spans="3:5">
      <c r="C524" s="58" t="s">
        <v>1936</v>
      </c>
      <c r="D524" s="101">
        <v>0</v>
      </c>
      <c r="E524" s="101">
        <v>0</v>
      </c>
    </row>
    <row r="525" spans="3:5">
      <c r="C525" s="58" t="s">
        <v>2066</v>
      </c>
      <c r="D525" s="101">
        <v>0</v>
      </c>
      <c r="E525" s="101">
        <v>0</v>
      </c>
    </row>
    <row r="526" spans="3:5">
      <c r="C526" s="58" t="s">
        <v>1937</v>
      </c>
      <c r="D526" s="101">
        <v>0</v>
      </c>
      <c r="E526" s="101">
        <v>0</v>
      </c>
    </row>
    <row r="527" spans="3:5">
      <c r="C527" s="58" t="s">
        <v>865</v>
      </c>
      <c r="D527" s="101">
        <v>15000000</v>
      </c>
      <c r="E527" s="101">
        <v>12000000</v>
      </c>
    </row>
    <row r="528" spans="3:5">
      <c r="C528" s="58" t="s">
        <v>2067</v>
      </c>
      <c r="D528" s="101">
        <v>0</v>
      </c>
      <c r="E528" s="101">
        <v>0</v>
      </c>
    </row>
    <row r="529" spans="3:5">
      <c r="C529" s="58" t="s">
        <v>312</v>
      </c>
      <c r="D529" s="101">
        <v>101349917</v>
      </c>
      <c r="E529" s="101">
        <v>59370641.299999997</v>
      </c>
    </row>
    <row r="530" spans="3:5">
      <c r="C530" s="58" t="s">
        <v>766</v>
      </c>
      <c r="D530" s="101">
        <v>2829816</v>
      </c>
      <c r="E530" s="101">
        <v>0</v>
      </c>
    </row>
    <row r="531" spans="3:5">
      <c r="C531" s="58" t="s">
        <v>767</v>
      </c>
      <c r="D531" s="101">
        <v>23693954</v>
      </c>
      <c r="E531" s="101">
        <v>0</v>
      </c>
    </row>
    <row r="532" spans="3:5">
      <c r="C532" s="58" t="s">
        <v>768</v>
      </c>
      <c r="D532" s="101">
        <v>1446529</v>
      </c>
      <c r="E532" s="101">
        <v>0</v>
      </c>
    </row>
    <row r="533" spans="3:5">
      <c r="C533" s="58" t="s">
        <v>769</v>
      </c>
      <c r="D533" s="101">
        <v>4164146</v>
      </c>
      <c r="E533" s="101">
        <v>1584741.89</v>
      </c>
    </row>
    <row r="534" spans="3:5">
      <c r="C534" s="58" t="s">
        <v>770</v>
      </c>
      <c r="D534" s="101">
        <v>4982491</v>
      </c>
      <c r="E534" s="101">
        <v>1089109.8899999999</v>
      </c>
    </row>
    <row r="535" spans="3:5">
      <c r="C535" s="58" t="s">
        <v>771</v>
      </c>
      <c r="D535" s="101">
        <v>2829816</v>
      </c>
      <c r="E535" s="101">
        <v>0</v>
      </c>
    </row>
    <row r="536" spans="3:5">
      <c r="C536" s="58" t="s">
        <v>772</v>
      </c>
      <c r="D536" s="101">
        <v>1780595</v>
      </c>
      <c r="E536" s="101">
        <v>0</v>
      </c>
    </row>
    <row r="537" spans="3:5">
      <c r="C537" s="58" t="s">
        <v>773</v>
      </c>
      <c r="D537" s="101">
        <v>8766131</v>
      </c>
      <c r="E537" s="101">
        <v>0</v>
      </c>
    </row>
    <row r="538" spans="3:5">
      <c r="C538" s="58" t="s">
        <v>1269</v>
      </c>
      <c r="D538" s="101">
        <v>1512666</v>
      </c>
      <c r="E538" s="101">
        <v>0</v>
      </c>
    </row>
    <row r="539" spans="3:5">
      <c r="C539" s="58" t="s">
        <v>2000</v>
      </c>
      <c r="D539" s="101">
        <v>0</v>
      </c>
      <c r="E539" s="101">
        <v>0</v>
      </c>
    </row>
    <row r="540" spans="3:5">
      <c r="C540" s="58" t="s">
        <v>774</v>
      </c>
      <c r="D540" s="101">
        <v>4928521</v>
      </c>
      <c r="E540" s="101">
        <v>0</v>
      </c>
    </row>
    <row r="541" spans="3:5">
      <c r="C541" s="58" t="s">
        <v>2001</v>
      </c>
      <c r="D541" s="101">
        <v>0</v>
      </c>
      <c r="E541" s="101">
        <v>0</v>
      </c>
    </row>
    <row r="542" spans="3:5">
      <c r="C542" s="58" t="s">
        <v>1416</v>
      </c>
      <c r="D542" s="101">
        <v>44525856</v>
      </c>
      <c r="E542" s="101">
        <v>0</v>
      </c>
    </row>
    <row r="543" spans="3:5">
      <c r="C543" s="58" t="s">
        <v>1048</v>
      </c>
      <c r="D543" s="101">
        <v>1293193</v>
      </c>
      <c r="E543" s="101">
        <v>0</v>
      </c>
    </row>
    <row r="544" spans="3:5">
      <c r="C544" s="58" t="s">
        <v>866</v>
      </c>
      <c r="D544" s="101">
        <v>22500000</v>
      </c>
      <c r="E544" s="101">
        <v>13969955.699999999</v>
      </c>
    </row>
    <row r="545" spans="3:5">
      <c r="C545" s="58" t="s">
        <v>447</v>
      </c>
      <c r="D545" s="101">
        <v>60101972</v>
      </c>
      <c r="E545" s="101">
        <v>30000000</v>
      </c>
    </row>
    <row r="546" spans="3:5">
      <c r="C546" s="58" t="s">
        <v>867</v>
      </c>
      <c r="D546" s="101">
        <v>37500000</v>
      </c>
      <c r="E546" s="101">
        <v>0</v>
      </c>
    </row>
    <row r="547" spans="3:5">
      <c r="C547" s="166" t="s">
        <v>253</v>
      </c>
      <c r="D547" s="167">
        <v>2658987011</v>
      </c>
      <c r="E547" s="167">
        <v>120246607.89999999</v>
      </c>
    </row>
    <row r="548" spans="3:5">
      <c r="C548" s="100" t="s">
        <v>244</v>
      </c>
      <c r="D548" s="101">
        <v>2451534484</v>
      </c>
      <c r="E548" s="101">
        <v>116550611.73999999</v>
      </c>
    </row>
    <row r="549" spans="3:5">
      <c r="C549" s="58" t="s">
        <v>497</v>
      </c>
      <c r="D549" s="101">
        <v>1598529</v>
      </c>
      <c r="E549" s="101">
        <v>0</v>
      </c>
    </row>
    <row r="550" spans="3:5">
      <c r="C550" s="58" t="s">
        <v>1571</v>
      </c>
      <c r="D550" s="101">
        <v>736699</v>
      </c>
      <c r="E550" s="101">
        <v>0</v>
      </c>
    </row>
    <row r="551" spans="3:5">
      <c r="C551" s="58" t="s">
        <v>1268</v>
      </c>
      <c r="D551" s="101">
        <v>1073335</v>
      </c>
      <c r="E551" s="101">
        <v>0</v>
      </c>
    </row>
    <row r="552" spans="3:5">
      <c r="C552" s="58" t="s">
        <v>1572</v>
      </c>
      <c r="D552" s="101">
        <v>278808</v>
      </c>
      <c r="E552" s="101">
        <v>0</v>
      </c>
    </row>
    <row r="553" spans="3:5">
      <c r="C553" s="58" t="s">
        <v>1573</v>
      </c>
      <c r="D553" s="101">
        <v>1645541</v>
      </c>
      <c r="E553" s="101">
        <v>0</v>
      </c>
    </row>
    <row r="554" spans="3:5">
      <c r="C554" s="58" t="s">
        <v>1417</v>
      </c>
      <c r="D554" s="101">
        <v>26419072</v>
      </c>
      <c r="E554" s="101">
        <v>0</v>
      </c>
    </row>
    <row r="555" spans="3:5">
      <c r="C555" s="58" t="s">
        <v>498</v>
      </c>
      <c r="D555" s="101">
        <v>1873679</v>
      </c>
      <c r="E555" s="101">
        <v>0</v>
      </c>
    </row>
    <row r="556" spans="3:5">
      <c r="C556" s="58" t="s">
        <v>1267</v>
      </c>
      <c r="D556" s="101">
        <v>596092630</v>
      </c>
      <c r="E556" s="101">
        <v>0</v>
      </c>
    </row>
    <row r="557" spans="3:5">
      <c r="C557" s="58" t="s">
        <v>499</v>
      </c>
      <c r="D557" s="101">
        <v>1153011</v>
      </c>
      <c r="E557" s="101">
        <v>0</v>
      </c>
    </row>
    <row r="558" spans="3:5">
      <c r="C558" s="58" t="s">
        <v>1574</v>
      </c>
      <c r="D558" s="101">
        <v>145445</v>
      </c>
      <c r="E558" s="101">
        <v>0</v>
      </c>
    </row>
    <row r="559" spans="3:5">
      <c r="C559" s="58" t="s">
        <v>500</v>
      </c>
      <c r="D559" s="101">
        <v>29336</v>
      </c>
      <c r="E559" s="101">
        <v>0</v>
      </c>
    </row>
    <row r="560" spans="3:5">
      <c r="C560" s="58" t="s">
        <v>1258</v>
      </c>
      <c r="D560" s="101">
        <v>77963381</v>
      </c>
      <c r="E560" s="101">
        <v>0</v>
      </c>
    </row>
    <row r="561" spans="3:5">
      <c r="C561" s="58" t="s">
        <v>1575</v>
      </c>
      <c r="D561" s="101">
        <v>32077889</v>
      </c>
      <c r="E561" s="101">
        <v>0</v>
      </c>
    </row>
    <row r="562" spans="3:5">
      <c r="C562" s="58" t="s">
        <v>313</v>
      </c>
      <c r="D562" s="101">
        <v>7584857</v>
      </c>
      <c r="E562" s="101">
        <v>0</v>
      </c>
    </row>
    <row r="563" spans="3:5">
      <c r="C563" s="58" t="s">
        <v>1260</v>
      </c>
      <c r="D563" s="101">
        <v>91053295</v>
      </c>
      <c r="E563" s="101">
        <v>10000000</v>
      </c>
    </row>
    <row r="564" spans="3:5">
      <c r="C564" s="58" t="s">
        <v>1266</v>
      </c>
      <c r="D564" s="101">
        <v>1153011</v>
      </c>
      <c r="E564" s="101">
        <v>0</v>
      </c>
    </row>
    <row r="565" spans="3:5">
      <c r="C565" s="58" t="s">
        <v>314</v>
      </c>
      <c r="D565" s="101">
        <v>38330024</v>
      </c>
      <c r="E565" s="101">
        <v>3789015.18</v>
      </c>
    </row>
    <row r="566" spans="3:5">
      <c r="C566" s="58" t="s">
        <v>1265</v>
      </c>
      <c r="D566" s="101">
        <v>24764983</v>
      </c>
      <c r="E566" s="101">
        <v>0</v>
      </c>
    </row>
    <row r="567" spans="3:5">
      <c r="C567" s="58" t="s">
        <v>1264</v>
      </c>
      <c r="D567" s="101">
        <v>38981691</v>
      </c>
      <c r="E567" s="101">
        <v>0</v>
      </c>
    </row>
    <row r="568" spans="3:5">
      <c r="C568" s="58" t="s">
        <v>501</v>
      </c>
      <c r="D568" s="101">
        <v>1567033</v>
      </c>
      <c r="E568" s="101">
        <v>0</v>
      </c>
    </row>
    <row r="569" spans="3:5">
      <c r="C569" s="58" t="s">
        <v>1257</v>
      </c>
      <c r="D569" s="101">
        <v>27000000</v>
      </c>
      <c r="E569" s="101">
        <v>0</v>
      </c>
    </row>
    <row r="570" spans="3:5">
      <c r="C570" s="58" t="s">
        <v>502</v>
      </c>
      <c r="D570" s="101">
        <v>1645541</v>
      </c>
      <c r="E570" s="101">
        <v>0</v>
      </c>
    </row>
    <row r="571" spans="3:5">
      <c r="C571" s="58" t="s">
        <v>1263</v>
      </c>
      <c r="D571" s="101">
        <v>36635288</v>
      </c>
      <c r="E571" s="101">
        <v>0</v>
      </c>
    </row>
    <row r="572" spans="3:5">
      <c r="C572" s="58" t="s">
        <v>1576</v>
      </c>
      <c r="D572" s="101">
        <v>1214621</v>
      </c>
      <c r="E572" s="101">
        <v>0</v>
      </c>
    </row>
    <row r="573" spans="3:5">
      <c r="C573" s="58" t="s">
        <v>1353</v>
      </c>
      <c r="D573" s="101">
        <v>108432711</v>
      </c>
      <c r="E573" s="101">
        <v>0</v>
      </c>
    </row>
    <row r="574" spans="3:5">
      <c r="C574" s="58" t="s">
        <v>1577</v>
      </c>
      <c r="D574" s="101">
        <v>117351080</v>
      </c>
      <c r="E574" s="101">
        <v>0</v>
      </c>
    </row>
    <row r="575" spans="3:5">
      <c r="C575" s="58" t="s">
        <v>315</v>
      </c>
      <c r="D575" s="101">
        <v>6799536</v>
      </c>
      <c r="E575" s="101">
        <v>0</v>
      </c>
    </row>
    <row r="576" spans="3:5">
      <c r="C576" s="58" t="s">
        <v>1418</v>
      </c>
      <c r="D576" s="101">
        <v>3266605</v>
      </c>
      <c r="E576" s="101">
        <v>0</v>
      </c>
    </row>
    <row r="577" spans="3:5">
      <c r="C577" s="58" t="s">
        <v>1578</v>
      </c>
      <c r="D577" s="101">
        <v>29017934</v>
      </c>
      <c r="E577" s="101">
        <v>0</v>
      </c>
    </row>
    <row r="578" spans="3:5">
      <c r="C578" s="58" t="s">
        <v>316</v>
      </c>
      <c r="D578" s="101">
        <v>571540169</v>
      </c>
      <c r="E578" s="101">
        <v>0</v>
      </c>
    </row>
    <row r="579" spans="3:5">
      <c r="C579" s="58" t="s">
        <v>670</v>
      </c>
      <c r="D579" s="101">
        <v>27275430</v>
      </c>
      <c r="E579" s="101">
        <v>12680091.83</v>
      </c>
    </row>
    <row r="580" spans="3:5">
      <c r="C580" s="58" t="s">
        <v>1256</v>
      </c>
      <c r="D580" s="101">
        <v>22527651</v>
      </c>
      <c r="E580" s="101">
        <v>0</v>
      </c>
    </row>
    <row r="581" spans="3:5">
      <c r="C581" s="58" t="s">
        <v>2068</v>
      </c>
      <c r="D581" s="101">
        <v>0</v>
      </c>
      <c r="E581" s="101">
        <v>0</v>
      </c>
    </row>
    <row r="582" spans="3:5">
      <c r="C582" s="58" t="s">
        <v>1579</v>
      </c>
      <c r="D582" s="101">
        <v>14181836</v>
      </c>
      <c r="E582" s="101">
        <v>0</v>
      </c>
    </row>
    <row r="583" spans="3:5">
      <c r="C583" s="58" t="s">
        <v>982</v>
      </c>
      <c r="D583" s="101">
        <v>22401178</v>
      </c>
      <c r="E583" s="101">
        <v>0</v>
      </c>
    </row>
    <row r="584" spans="3:5">
      <c r="C584" s="58" t="s">
        <v>983</v>
      </c>
      <c r="D584" s="101">
        <v>20000000</v>
      </c>
      <c r="E584" s="101">
        <v>0</v>
      </c>
    </row>
    <row r="585" spans="3:5">
      <c r="C585" s="58" t="s">
        <v>317</v>
      </c>
      <c r="D585" s="101">
        <v>47149424</v>
      </c>
      <c r="E585" s="101">
        <v>0</v>
      </c>
    </row>
    <row r="586" spans="3:5">
      <c r="C586" s="58" t="s">
        <v>318</v>
      </c>
      <c r="D586" s="101">
        <v>135624299</v>
      </c>
      <c r="E586" s="101">
        <v>17929811.460000001</v>
      </c>
    </row>
    <row r="587" spans="3:5">
      <c r="C587" s="58" t="s">
        <v>1262</v>
      </c>
      <c r="D587" s="101">
        <v>75094907</v>
      </c>
      <c r="E587" s="101">
        <v>0</v>
      </c>
    </row>
    <row r="588" spans="3:5">
      <c r="C588" s="58" t="s">
        <v>984</v>
      </c>
      <c r="D588" s="101">
        <v>19500000</v>
      </c>
      <c r="E588" s="101">
        <v>0</v>
      </c>
    </row>
    <row r="589" spans="3:5">
      <c r="C589" s="58" t="s">
        <v>985</v>
      </c>
      <c r="D589" s="101">
        <v>7851038</v>
      </c>
      <c r="E589" s="101">
        <v>0</v>
      </c>
    </row>
    <row r="590" spans="3:5">
      <c r="C590" s="58" t="s">
        <v>868</v>
      </c>
      <c r="D590" s="101">
        <v>75000000</v>
      </c>
      <c r="E590" s="101">
        <v>22151693.27</v>
      </c>
    </row>
    <row r="591" spans="3:5">
      <c r="C591" s="58" t="s">
        <v>671</v>
      </c>
      <c r="D591" s="101">
        <v>7210700</v>
      </c>
      <c r="E591" s="101">
        <v>0</v>
      </c>
    </row>
    <row r="592" spans="3:5">
      <c r="C592" s="58" t="s">
        <v>986</v>
      </c>
      <c r="D592" s="101">
        <v>15000000</v>
      </c>
      <c r="E592" s="101">
        <v>0</v>
      </c>
    </row>
    <row r="593" spans="3:5">
      <c r="C593" s="58" t="s">
        <v>1049</v>
      </c>
      <c r="D593" s="101">
        <v>11214818</v>
      </c>
      <c r="E593" s="101">
        <v>0</v>
      </c>
    </row>
    <row r="594" spans="3:5">
      <c r="C594" s="58" t="s">
        <v>1261</v>
      </c>
      <c r="D594" s="101">
        <v>19490000</v>
      </c>
      <c r="E594" s="101">
        <v>0</v>
      </c>
    </row>
    <row r="595" spans="3:5">
      <c r="C595" s="58" t="s">
        <v>319</v>
      </c>
      <c r="D595" s="101">
        <v>20048421</v>
      </c>
      <c r="E595" s="101">
        <v>50000000</v>
      </c>
    </row>
    <row r="596" spans="3:5">
      <c r="C596" s="58" t="s">
        <v>1419</v>
      </c>
      <c r="D596" s="101">
        <v>16776034</v>
      </c>
      <c r="E596" s="101">
        <v>0</v>
      </c>
    </row>
    <row r="597" spans="3:5">
      <c r="C597" s="58" t="s">
        <v>1420</v>
      </c>
      <c r="D597" s="101">
        <v>8763014</v>
      </c>
      <c r="E597" s="101">
        <v>0</v>
      </c>
    </row>
    <row r="598" spans="3:5">
      <c r="C598" s="58" t="s">
        <v>1255</v>
      </c>
      <c r="D598" s="101">
        <v>39000000</v>
      </c>
      <c r="E598" s="101">
        <v>0</v>
      </c>
    </row>
    <row r="599" spans="3:5">
      <c r="C599" s="100" t="s">
        <v>246</v>
      </c>
      <c r="D599" s="101">
        <v>53126209</v>
      </c>
      <c r="E599" s="101">
        <v>3695996.16</v>
      </c>
    </row>
    <row r="600" spans="3:5">
      <c r="C600" s="58" t="s">
        <v>1259</v>
      </c>
      <c r="D600" s="101">
        <v>35064886</v>
      </c>
      <c r="E600" s="101">
        <v>3695996.16</v>
      </c>
    </row>
    <row r="601" spans="3:5">
      <c r="C601" s="58" t="s">
        <v>1580</v>
      </c>
      <c r="D601" s="101">
        <v>3277787</v>
      </c>
      <c r="E601" s="101">
        <v>0</v>
      </c>
    </row>
    <row r="602" spans="3:5">
      <c r="C602" s="58" t="s">
        <v>1581</v>
      </c>
      <c r="D602" s="101">
        <v>3414420</v>
      </c>
      <c r="E602" s="101">
        <v>0</v>
      </c>
    </row>
    <row r="603" spans="3:5">
      <c r="C603" s="58" t="s">
        <v>1582</v>
      </c>
      <c r="D603" s="101">
        <v>11369116</v>
      </c>
      <c r="E603" s="101">
        <v>0</v>
      </c>
    </row>
    <row r="604" spans="3:5">
      <c r="C604" s="58" t="s">
        <v>2002</v>
      </c>
      <c r="D604" s="101">
        <v>0</v>
      </c>
      <c r="E604" s="101">
        <v>0</v>
      </c>
    </row>
    <row r="605" spans="3:5">
      <c r="C605" s="100" t="s">
        <v>247</v>
      </c>
      <c r="D605" s="101">
        <v>154326318</v>
      </c>
      <c r="E605" s="101">
        <v>0</v>
      </c>
    </row>
    <row r="606" spans="3:5">
      <c r="C606" s="58" t="s">
        <v>1583</v>
      </c>
      <c r="D606" s="101">
        <v>154326318</v>
      </c>
      <c r="E606" s="101">
        <v>0</v>
      </c>
    </row>
    <row r="607" spans="3:5">
      <c r="C607" s="166" t="s">
        <v>320</v>
      </c>
      <c r="D607" s="167">
        <v>503279228</v>
      </c>
      <c r="E607" s="167">
        <v>121183387.01000001</v>
      </c>
    </row>
    <row r="608" spans="3:5">
      <c r="C608" s="100" t="s">
        <v>244</v>
      </c>
      <c r="D608" s="101">
        <v>246028728</v>
      </c>
      <c r="E608" s="101">
        <v>82669449.310000002</v>
      </c>
    </row>
    <row r="609" spans="3:5">
      <c r="C609" s="58" t="s">
        <v>1421</v>
      </c>
      <c r="D609" s="101">
        <v>37092875</v>
      </c>
      <c r="E609" s="101">
        <v>0</v>
      </c>
    </row>
    <row r="610" spans="3:5">
      <c r="C610" s="58" t="s">
        <v>321</v>
      </c>
      <c r="D610" s="101">
        <v>6006277</v>
      </c>
      <c r="E610" s="101">
        <v>0</v>
      </c>
    </row>
    <row r="611" spans="3:5">
      <c r="C611" s="58" t="s">
        <v>1051</v>
      </c>
      <c r="D611" s="101">
        <v>6867626</v>
      </c>
      <c r="E611" s="101">
        <v>0</v>
      </c>
    </row>
    <row r="612" spans="3:5">
      <c r="C612" s="58" t="s">
        <v>503</v>
      </c>
      <c r="D612" s="101">
        <v>3744980</v>
      </c>
      <c r="E612" s="101">
        <v>242739.77</v>
      </c>
    </row>
    <row r="613" spans="3:5">
      <c r="C613" s="58" t="s">
        <v>1584</v>
      </c>
      <c r="D613" s="101">
        <v>5720142</v>
      </c>
      <c r="E613" s="101">
        <v>638083.65</v>
      </c>
    </row>
    <row r="614" spans="3:5">
      <c r="C614" s="58" t="s">
        <v>504</v>
      </c>
      <c r="D614" s="101">
        <v>2435609</v>
      </c>
      <c r="E614" s="101">
        <v>0</v>
      </c>
    </row>
    <row r="615" spans="3:5">
      <c r="C615" s="58" t="s">
        <v>908</v>
      </c>
      <c r="D615" s="101">
        <v>1094942</v>
      </c>
      <c r="E615" s="101">
        <v>0</v>
      </c>
    </row>
    <row r="616" spans="3:5">
      <c r="C616" s="58" t="s">
        <v>1585</v>
      </c>
      <c r="D616" s="101">
        <v>2728480</v>
      </c>
      <c r="E616" s="101">
        <v>0</v>
      </c>
    </row>
    <row r="617" spans="3:5">
      <c r="C617" s="58" t="s">
        <v>1586</v>
      </c>
      <c r="D617" s="101">
        <v>4014618</v>
      </c>
      <c r="E617" s="101">
        <v>780483.23</v>
      </c>
    </row>
    <row r="618" spans="3:5">
      <c r="C618" s="58" t="s">
        <v>1587</v>
      </c>
      <c r="D618" s="101">
        <v>6802266</v>
      </c>
      <c r="E618" s="101">
        <v>2035612.1</v>
      </c>
    </row>
    <row r="619" spans="3:5">
      <c r="C619" s="58" t="s">
        <v>1588</v>
      </c>
      <c r="D619" s="101">
        <v>6465909</v>
      </c>
      <c r="E619" s="101">
        <v>846636.08</v>
      </c>
    </row>
    <row r="620" spans="3:5">
      <c r="C620" s="58" t="s">
        <v>571</v>
      </c>
      <c r="D620" s="101">
        <v>2489978</v>
      </c>
      <c r="E620" s="101">
        <v>0</v>
      </c>
    </row>
    <row r="621" spans="3:5">
      <c r="C621" s="58" t="s">
        <v>1589</v>
      </c>
      <c r="D621" s="101">
        <v>5336258</v>
      </c>
      <c r="E621" s="101">
        <v>2722545.86</v>
      </c>
    </row>
    <row r="622" spans="3:5">
      <c r="C622" s="58" t="s">
        <v>1254</v>
      </c>
      <c r="D622" s="101">
        <v>2131423</v>
      </c>
      <c r="E622" s="101">
        <v>0</v>
      </c>
    </row>
    <row r="623" spans="3:5">
      <c r="C623" s="58" t="s">
        <v>909</v>
      </c>
      <c r="D623" s="101">
        <v>7846034</v>
      </c>
      <c r="E623" s="101">
        <v>0</v>
      </c>
    </row>
    <row r="624" spans="3:5">
      <c r="C624" s="58" t="s">
        <v>1590</v>
      </c>
      <c r="D624" s="101">
        <v>2131423</v>
      </c>
      <c r="E624" s="101">
        <v>0</v>
      </c>
    </row>
    <row r="625" spans="3:5">
      <c r="C625" s="58" t="s">
        <v>1591</v>
      </c>
      <c r="D625" s="101">
        <v>2131423</v>
      </c>
      <c r="E625" s="101">
        <v>0</v>
      </c>
    </row>
    <row r="626" spans="3:5">
      <c r="C626" s="58" t="s">
        <v>1592</v>
      </c>
      <c r="D626" s="101">
        <v>4853794</v>
      </c>
      <c r="E626" s="101">
        <v>0</v>
      </c>
    </row>
    <row r="627" spans="3:5">
      <c r="C627" s="58" t="s">
        <v>1593</v>
      </c>
      <c r="D627" s="101">
        <v>7970896</v>
      </c>
      <c r="E627" s="101">
        <v>0</v>
      </c>
    </row>
    <row r="628" spans="3:5">
      <c r="C628" s="58" t="s">
        <v>2003</v>
      </c>
      <c r="D628" s="101">
        <v>0</v>
      </c>
      <c r="E628" s="101">
        <v>0</v>
      </c>
    </row>
    <row r="629" spans="3:5">
      <c r="C629" s="58" t="s">
        <v>448</v>
      </c>
      <c r="D629" s="101">
        <v>112501775</v>
      </c>
      <c r="E629" s="101">
        <v>75403348.620000005</v>
      </c>
    </row>
    <row r="630" spans="3:5">
      <c r="C630" s="58" t="s">
        <v>869</v>
      </c>
      <c r="D630" s="101">
        <v>7500000</v>
      </c>
      <c r="E630" s="101">
        <v>0</v>
      </c>
    </row>
    <row r="631" spans="3:5">
      <c r="C631" s="58" t="s">
        <v>1352</v>
      </c>
      <c r="D631" s="101">
        <v>8162000</v>
      </c>
      <c r="E631" s="101">
        <v>0</v>
      </c>
    </row>
    <row r="632" spans="3:5">
      <c r="C632" s="100" t="s">
        <v>246</v>
      </c>
      <c r="D632" s="101">
        <v>210520000</v>
      </c>
      <c r="E632" s="101">
        <v>0</v>
      </c>
    </row>
    <row r="633" spans="3:5">
      <c r="C633" s="58" t="s">
        <v>2004</v>
      </c>
      <c r="D633" s="101">
        <v>0</v>
      </c>
      <c r="E633" s="101">
        <v>0</v>
      </c>
    </row>
    <row r="634" spans="3:5">
      <c r="C634" s="58" t="s">
        <v>1057</v>
      </c>
      <c r="D634" s="101">
        <v>210520000</v>
      </c>
      <c r="E634" s="101">
        <v>0</v>
      </c>
    </row>
    <row r="635" spans="3:5">
      <c r="C635" s="100" t="s">
        <v>247</v>
      </c>
      <c r="D635" s="101">
        <v>46730500</v>
      </c>
      <c r="E635" s="101">
        <v>38513937.700000003</v>
      </c>
    </row>
    <row r="636" spans="3:5">
      <c r="C636" s="58" t="s">
        <v>416</v>
      </c>
      <c r="D636" s="101">
        <v>46730500</v>
      </c>
      <c r="E636" s="101">
        <v>38513937.700000003</v>
      </c>
    </row>
    <row r="637" spans="3:5">
      <c r="C637" s="166" t="s">
        <v>254</v>
      </c>
      <c r="D637" s="167">
        <v>1902986790</v>
      </c>
      <c r="E637" s="167">
        <v>282567234.51000005</v>
      </c>
    </row>
    <row r="638" spans="3:5">
      <c r="C638" s="100" t="s">
        <v>244</v>
      </c>
      <c r="D638" s="101">
        <v>1748848673</v>
      </c>
      <c r="E638" s="101">
        <v>282567234.51000005</v>
      </c>
    </row>
    <row r="639" spans="3:5">
      <c r="C639" s="58" t="s">
        <v>2005</v>
      </c>
      <c r="D639" s="101">
        <v>0</v>
      </c>
      <c r="E639" s="101">
        <v>4432774.3</v>
      </c>
    </row>
    <row r="640" spans="3:5">
      <c r="C640" s="58" t="s">
        <v>505</v>
      </c>
      <c r="D640" s="101">
        <v>1198141</v>
      </c>
      <c r="E640" s="101">
        <v>0</v>
      </c>
    </row>
    <row r="641" spans="3:5">
      <c r="C641" s="58" t="s">
        <v>572</v>
      </c>
      <c r="D641" s="101">
        <v>1665504</v>
      </c>
      <c r="E641" s="101">
        <v>0</v>
      </c>
    </row>
    <row r="642" spans="3:5">
      <c r="C642" s="58" t="s">
        <v>2006</v>
      </c>
      <c r="D642" s="101">
        <v>0</v>
      </c>
      <c r="E642" s="101">
        <v>0</v>
      </c>
    </row>
    <row r="643" spans="3:5">
      <c r="C643" s="58" t="s">
        <v>2007</v>
      </c>
      <c r="D643" s="101">
        <v>0</v>
      </c>
      <c r="E643" s="101">
        <v>0</v>
      </c>
    </row>
    <row r="644" spans="3:5">
      <c r="C644" s="58" t="s">
        <v>573</v>
      </c>
      <c r="D644" s="101">
        <v>1544123</v>
      </c>
      <c r="E644" s="101">
        <v>0</v>
      </c>
    </row>
    <row r="645" spans="3:5">
      <c r="C645" s="58" t="s">
        <v>574</v>
      </c>
      <c r="D645" s="101">
        <v>1610100</v>
      </c>
      <c r="E645" s="101">
        <v>0</v>
      </c>
    </row>
    <row r="646" spans="3:5">
      <c r="C646" s="58" t="s">
        <v>1422</v>
      </c>
      <c r="D646" s="101">
        <v>27415214</v>
      </c>
      <c r="E646" s="101">
        <v>0</v>
      </c>
    </row>
    <row r="647" spans="3:5">
      <c r="C647" s="58" t="s">
        <v>575</v>
      </c>
      <c r="D647" s="101">
        <v>1357119</v>
      </c>
      <c r="E647" s="101">
        <v>0</v>
      </c>
    </row>
    <row r="648" spans="3:5">
      <c r="C648" s="58" t="s">
        <v>910</v>
      </c>
      <c r="D648" s="101">
        <v>857855</v>
      </c>
      <c r="E648" s="101">
        <v>0</v>
      </c>
    </row>
    <row r="649" spans="3:5">
      <c r="C649" s="58" t="s">
        <v>576</v>
      </c>
      <c r="D649" s="101">
        <v>1418116</v>
      </c>
      <c r="E649" s="101">
        <v>0</v>
      </c>
    </row>
    <row r="650" spans="3:5">
      <c r="C650" s="58" t="s">
        <v>577</v>
      </c>
      <c r="D650" s="101">
        <v>678615</v>
      </c>
      <c r="E650" s="101">
        <v>0</v>
      </c>
    </row>
    <row r="651" spans="3:5">
      <c r="C651" s="58" t="s">
        <v>578</v>
      </c>
      <c r="D651" s="101">
        <v>4658128</v>
      </c>
      <c r="E651" s="101">
        <v>0</v>
      </c>
    </row>
    <row r="652" spans="3:5">
      <c r="C652" s="58" t="s">
        <v>322</v>
      </c>
      <c r="D652" s="101">
        <v>6588908</v>
      </c>
      <c r="E652" s="101">
        <v>0</v>
      </c>
    </row>
    <row r="653" spans="3:5">
      <c r="C653" s="58" t="s">
        <v>323</v>
      </c>
      <c r="D653" s="101">
        <v>23913445</v>
      </c>
      <c r="E653" s="101">
        <v>0</v>
      </c>
    </row>
    <row r="654" spans="3:5">
      <c r="C654" s="58" t="s">
        <v>1594</v>
      </c>
      <c r="D654" s="101">
        <v>21666254</v>
      </c>
      <c r="E654" s="101">
        <v>6851846.1699999999</v>
      </c>
    </row>
    <row r="655" spans="3:5">
      <c r="C655" s="58" t="s">
        <v>1595</v>
      </c>
      <c r="D655" s="101">
        <v>1518414</v>
      </c>
      <c r="E655" s="101">
        <v>0</v>
      </c>
    </row>
    <row r="656" spans="3:5">
      <c r="C656" s="58" t="s">
        <v>672</v>
      </c>
      <c r="D656" s="101">
        <v>1000000</v>
      </c>
      <c r="E656" s="101">
        <v>0</v>
      </c>
    </row>
    <row r="657" spans="3:5">
      <c r="C657" s="58" t="s">
        <v>579</v>
      </c>
      <c r="D657" s="101">
        <v>1516439</v>
      </c>
      <c r="E657" s="101">
        <v>0</v>
      </c>
    </row>
    <row r="658" spans="3:5">
      <c r="C658" s="58" t="s">
        <v>1596</v>
      </c>
      <c r="D658" s="101">
        <v>56615845</v>
      </c>
      <c r="E658" s="101">
        <v>0</v>
      </c>
    </row>
    <row r="659" spans="3:5">
      <c r="C659" s="58" t="s">
        <v>1597</v>
      </c>
      <c r="D659" s="101">
        <v>1342713</v>
      </c>
      <c r="E659" s="101">
        <v>0</v>
      </c>
    </row>
    <row r="660" spans="3:5">
      <c r="C660" s="58" t="s">
        <v>1598</v>
      </c>
      <c r="D660" s="101">
        <v>1769549</v>
      </c>
      <c r="E660" s="101">
        <v>1011185.59</v>
      </c>
    </row>
    <row r="661" spans="3:5">
      <c r="C661" s="58" t="s">
        <v>580</v>
      </c>
      <c r="D661" s="101">
        <v>1073078</v>
      </c>
      <c r="E661" s="101">
        <v>0</v>
      </c>
    </row>
    <row r="662" spans="3:5">
      <c r="C662" s="58" t="s">
        <v>1599</v>
      </c>
      <c r="D662" s="101">
        <v>1794317</v>
      </c>
      <c r="E662" s="101">
        <v>0</v>
      </c>
    </row>
    <row r="663" spans="3:5">
      <c r="C663" s="58" t="s">
        <v>1600</v>
      </c>
      <c r="D663" s="101">
        <v>886055</v>
      </c>
      <c r="E663" s="101">
        <v>359561.77</v>
      </c>
    </row>
    <row r="664" spans="3:5">
      <c r="C664" s="58" t="s">
        <v>581</v>
      </c>
      <c r="D664" s="101">
        <v>1073078</v>
      </c>
      <c r="E664" s="101">
        <v>0</v>
      </c>
    </row>
    <row r="665" spans="3:5">
      <c r="C665" s="58" t="s">
        <v>1601</v>
      </c>
      <c r="D665" s="101">
        <v>1514393</v>
      </c>
      <c r="E665" s="101">
        <v>0</v>
      </c>
    </row>
    <row r="666" spans="3:5">
      <c r="C666" s="58" t="s">
        <v>324</v>
      </c>
      <c r="D666" s="101">
        <v>21819316</v>
      </c>
      <c r="E666" s="101">
        <v>0</v>
      </c>
    </row>
    <row r="667" spans="3:5">
      <c r="C667" s="58" t="s">
        <v>582</v>
      </c>
      <c r="D667" s="101">
        <v>1104864</v>
      </c>
      <c r="E667" s="101">
        <v>0</v>
      </c>
    </row>
    <row r="668" spans="3:5">
      <c r="C668" s="58" t="s">
        <v>583</v>
      </c>
      <c r="D668" s="101">
        <v>1104864</v>
      </c>
      <c r="E668" s="101">
        <v>0</v>
      </c>
    </row>
    <row r="669" spans="3:5">
      <c r="C669" s="58" t="s">
        <v>1602</v>
      </c>
      <c r="D669" s="101">
        <v>1513231</v>
      </c>
      <c r="E669" s="101">
        <v>0</v>
      </c>
    </row>
    <row r="670" spans="3:5">
      <c r="C670" s="58" t="s">
        <v>1603</v>
      </c>
      <c r="D670" s="101">
        <v>2427558</v>
      </c>
      <c r="E670" s="101">
        <v>0</v>
      </c>
    </row>
    <row r="671" spans="3:5">
      <c r="C671" s="58" t="s">
        <v>584</v>
      </c>
      <c r="D671" s="101">
        <v>1816559</v>
      </c>
      <c r="E671" s="101">
        <v>0</v>
      </c>
    </row>
    <row r="672" spans="3:5">
      <c r="C672" s="58" t="s">
        <v>2008</v>
      </c>
      <c r="D672" s="101">
        <v>0</v>
      </c>
      <c r="E672" s="101">
        <v>0</v>
      </c>
    </row>
    <row r="673" spans="3:5">
      <c r="C673" s="58" t="s">
        <v>1351</v>
      </c>
      <c r="D673" s="101">
        <v>95358654</v>
      </c>
      <c r="E673" s="101">
        <v>87358654</v>
      </c>
    </row>
    <row r="674" spans="3:5">
      <c r="C674" s="58" t="s">
        <v>1604</v>
      </c>
      <c r="D674" s="101">
        <v>1072941</v>
      </c>
      <c r="E674" s="101">
        <v>0</v>
      </c>
    </row>
    <row r="675" spans="3:5">
      <c r="C675" s="58" t="s">
        <v>1605</v>
      </c>
      <c r="D675" s="101">
        <v>68640266</v>
      </c>
      <c r="E675" s="101">
        <v>0</v>
      </c>
    </row>
    <row r="676" spans="3:5">
      <c r="C676" s="58" t="s">
        <v>1606</v>
      </c>
      <c r="D676" s="101">
        <v>3099995</v>
      </c>
      <c r="E676" s="101">
        <v>0</v>
      </c>
    </row>
    <row r="677" spans="3:5">
      <c r="C677" s="58" t="s">
        <v>1253</v>
      </c>
      <c r="D677" s="101">
        <v>7800000</v>
      </c>
      <c r="E677" s="101">
        <v>0</v>
      </c>
    </row>
    <row r="678" spans="3:5">
      <c r="C678" s="58" t="s">
        <v>2009</v>
      </c>
      <c r="D678" s="101">
        <v>0</v>
      </c>
      <c r="E678" s="101">
        <v>0</v>
      </c>
    </row>
    <row r="679" spans="3:5">
      <c r="C679" s="58" t="s">
        <v>987</v>
      </c>
      <c r="D679" s="101">
        <v>7668693</v>
      </c>
      <c r="E679" s="101">
        <v>0</v>
      </c>
    </row>
    <row r="680" spans="3:5">
      <c r="C680" s="58" t="s">
        <v>1423</v>
      </c>
      <c r="D680" s="101">
        <v>22544962</v>
      </c>
      <c r="E680" s="101">
        <v>0</v>
      </c>
    </row>
    <row r="681" spans="3:5">
      <c r="C681" s="58" t="s">
        <v>870</v>
      </c>
      <c r="D681" s="101">
        <v>3900000</v>
      </c>
      <c r="E681" s="101">
        <v>0</v>
      </c>
    </row>
    <row r="682" spans="3:5">
      <c r="C682" s="58" t="s">
        <v>2010</v>
      </c>
      <c r="D682" s="101">
        <v>0</v>
      </c>
      <c r="E682" s="101">
        <v>0</v>
      </c>
    </row>
    <row r="683" spans="3:5">
      <c r="C683" s="58" t="s">
        <v>1607</v>
      </c>
      <c r="D683" s="101">
        <v>4777562</v>
      </c>
      <c r="E683" s="101">
        <v>0</v>
      </c>
    </row>
    <row r="684" spans="3:5">
      <c r="C684" s="58" t="s">
        <v>988</v>
      </c>
      <c r="D684" s="101">
        <v>6428097</v>
      </c>
      <c r="E684" s="101">
        <v>0</v>
      </c>
    </row>
    <row r="685" spans="3:5">
      <c r="C685" s="58" t="s">
        <v>2069</v>
      </c>
      <c r="D685" s="101">
        <v>0</v>
      </c>
      <c r="E685" s="101">
        <v>0</v>
      </c>
    </row>
    <row r="686" spans="3:5">
      <c r="C686" s="58" t="s">
        <v>1608</v>
      </c>
      <c r="D686" s="101">
        <v>102389214</v>
      </c>
      <c r="E686" s="101">
        <v>0</v>
      </c>
    </row>
    <row r="687" spans="3:5">
      <c r="C687" s="58" t="s">
        <v>2011</v>
      </c>
      <c r="D687" s="101">
        <v>0</v>
      </c>
      <c r="E687" s="101">
        <v>5235859.03</v>
      </c>
    </row>
    <row r="688" spans="3:5">
      <c r="C688" s="58" t="s">
        <v>871</v>
      </c>
      <c r="D688" s="101">
        <v>450005234</v>
      </c>
      <c r="E688" s="101">
        <v>159340908.86000001</v>
      </c>
    </row>
    <row r="689" spans="3:5">
      <c r="C689" s="58" t="s">
        <v>872</v>
      </c>
      <c r="D689" s="101">
        <v>79068472</v>
      </c>
      <c r="E689" s="101">
        <v>0</v>
      </c>
    </row>
    <row r="690" spans="3:5">
      <c r="C690" s="58" t="s">
        <v>989</v>
      </c>
      <c r="D690" s="101">
        <v>18692037</v>
      </c>
      <c r="E690" s="101">
        <v>0</v>
      </c>
    </row>
    <row r="691" spans="3:5">
      <c r="C691" s="58" t="s">
        <v>1052</v>
      </c>
      <c r="D691" s="101">
        <v>17008298</v>
      </c>
      <c r="E691" s="101">
        <v>0</v>
      </c>
    </row>
    <row r="692" spans="3:5">
      <c r="C692" s="58" t="s">
        <v>1034</v>
      </c>
      <c r="D692" s="101">
        <v>1554892</v>
      </c>
      <c r="E692" s="101">
        <v>0</v>
      </c>
    </row>
    <row r="693" spans="3:5">
      <c r="C693" s="58" t="s">
        <v>990</v>
      </c>
      <c r="D693" s="101">
        <v>6492976</v>
      </c>
      <c r="E693" s="101">
        <v>0</v>
      </c>
    </row>
    <row r="694" spans="3:5">
      <c r="C694" s="58" t="s">
        <v>325</v>
      </c>
      <c r="D694" s="101">
        <v>149999993</v>
      </c>
      <c r="E694" s="101">
        <v>0</v>
      </c>
    </row>
    <row r="695" spans="3:5">
      <c r="C695" s="58" t="s">
        <v>991</v>
      </c>
      <c r="D695" s="101">
        <v>11231038</v>
      </c>
      <c r="E695" s="101">
        <v>0</v>
      </c>
    </row>
    <row r="696" spans="3:5">
      <c r="C696" s="58" t="s">
        <v>992</v>
      </c>
      <c r="D696" s="101">
        <v>6219566</v>
      </c>
      <c r="E696" s="101">
        <v>0</v>
      </c>
    </row>
    <row r="697" spans="3:5">
      <c r="C697" s="58" t="s">
        <v>993</v>
      </c>
      <c r="D697" s="101">
        <v>7774458</v>
      </c>
      <c r="E697" s="101">
        <v>0</v>
      </c>
    </row>
    <row r="698" spans="3:5">
      <c r="C698" s="58" t="s">
        <v>1035</v>
      </c>
      <c r="D698" s="101">
        <v>1566229</v>
      </c>
      <c r="E698" s="101">
        <v>0</v>
      </c>
    </row>
    <row r="699" spans="3:5">
      <c r="C699" s="58" t="s">
        <v>994</v>
      </c>
      <c r="D699" s="101">
        <v>38981691</v>
      </c>
      <c r="E699" s="101">
        <v>0</v>
      </c>
    </row>
    <row r="700" spans="3:5">
      <c r="C700" s="58" t="s">
        <v>326</v>
      </c>
      <c r="D700" s="101">
        <v>19960269</v>
      </c>
      <c r="E700" s="101">
        <v>0</v>
      </c>
    </row>
    <row r="701" spans="3:5">
      <c r="C701" s="58" t="s">
        <v>1040</v>
      </c>
      <c r="D701" s="101">
        <v>77963381</v>
      </c>
      <c r="E701" s="101">
        <v>0</v>
      </c>
    </row>
    <row r="702" spans="3:5">
      <c r="C702" s="58" t="s">
        <v>327</v>
      </c>
      <c r="D702" s="101">
        <v>119079128</v>
      </c>
      <c r="E702" s="101">
        <v>0</v>
      </c>
    </row>
    <row r="703" spans="3:5">
      <c r="C703" s="58" t="s">
        <v>449</v>
      </c>
      <c r="D703" s="101">
        <v>225108832</v>
      </c>
      <c r="E703" s="101">
        <v>17976444.789999999</v>
      </c>
    </row>
    <row r="704" spans="3:5">
      <c r="C704" s="100" t="s">
        <v>246</v>
      </c>
      <c r="D704" s="101">
        <v>154138117</v>
      </c>
      <c r="E704" s="101">
        <v>0</v>
      </c>
    </row>
    <row r="705" spans="3:5">
      <c r="C705" s="58" t="s">
        <v>1252</v>
      </c>
      <c r="D705" s="101">
        <v>75597763</v>
      </c>
      <c r="E705" s="101">
        <v>0</v>
      </c>
    </row>
    <row r="706" spans="3:5">
      <c r="C706" s="58" t="s">
        <v>1609</v>
      </c>
      <c r="D706" s="101">
        <v>78540354</v>
      </c>
      <c r="E706" s="101">
        <v>0</v>
      </c>
    </row>
    <row r="707" spans="3:5">
      <c r="C707" s="58" t="s">
        <v>2012</v>
      </c>
      <c r="D707" s="101">
        <v>0</v>
      </c>
      <c r="E707" s="101">
        <v>0</v>
      </c>
    </row>
    <row r="708" spans="3:5">
      <c r="C708" s="166" t="s">
        <v>328</v>
      </c>
      <c r="D708" s="167">
        <v>615439823</v>
      </c>
      <c r="E708" s="167">
        <v>1164272</v>
      </c>
    </row>
    <row r="709" spans="3:5">
      <c r="C709" s="100" t="s">
        <v>244</v>
      </c>
      <c r="D709" s="101">
        <v>595986491</v>
      </c>
      <c r="E709" s="101">
        <v>1164272</v>
      </c>
    </row>
    <row r="710" spans="3:5">
      <c r="C710" s="58" t="s">
        <v>329</v>
      </c>
      <c r="D710" s="101">
        <v>7203181</v>
      </c>
      <c r="E710" s="101">
        <v>0</v>
      </c>
    </row>
    <row r="711" spans="3:5">
      <c r="C711" s="58" t="s">
        <v>330</v>
      </c>
      <c r="D711" s="101">
        <v>6957845</v>
      </c>
      <c r="E711" s="101">
        <v>0</v>
      </c>
    </row>
    <row r="712" spans="3:5">
      <c r="C712" s="58" t="s">
        <v>331</v>
      </c>
      <c r="D712" s="101">
        <v>37077323</v>
      </c>
      <c r="E712" s="101">
        <v>1164272</v>
      </c>
    </row>
    <row r="713" spans="3:5">
      <c r="C713" s="58" t="s">
        <v>1610</v>
      </c>
      <c r="D713" s="101">
        <v>67414593</v>
      </c>
      <c r="E713" s="101">
        <v>0</v>
      </c>
    </row>
    <row r="714" spans="3:5">
      <c r="C714" s="58" t="s">
        <v>506</v>
      </c>
      <c r="D714" s="101">
        <v>1651551</v>
      </c>
      <c r="E714" s="101">
        <v>0</v>
      </c>
    </row>
    <row r="715" spans="3:5">
      <c r="C715" s="58" t="s">
        <v>507</v>
      </c>
      <c r="D715" s="101">
        <v>1620111</v>
      </c>
      <c r="E715" s="101">
        <v>0</v>
      </c>
    </row>
    <row r="716" spans="3:5">
      <c r="C716" s="58" t="s">
        <v>1251</v>
      </c>
      <c r="D716" s="101">
        <v>15016073</v>
      </c>
      <c r="E716" s="101">
        <v>0</v>
      </c>
    </row>
    <row r="717" spans="3:5">
      <c r="C717" s="58" t="s">
        <v>508</v>
      </c>
      <c r="D717" s="101">
        <v>1157222</v>
      </c>
      <c r="E717" s="101">
        <v>0</v>
      </c>
    </row>
    <row r="718" spans="3:5">
      <c r="C718" s="58" t="s">
        <v>1611</v>
      </c>
      <c r="D718" s="101">
        <v>1514767</v>
      </c>
      <c r="E718" s="101">
        <v>0</v>
      </c>
    </row>
    <row r="719" spans="3:5">
      <c r="C719" s="58" t="s">
        <v>509</v>
      </c>
      <c r="D719" s="101">
        <v>9700392</v>
      </c>
      <c r="E719" s="101">
        <v>0</v>
      </c>
    </row>
    <row r="720" spans="3:5">
      <c r="C720" s="58" t="s">
        <v>510</v>
      </c>
      <c r="D720" s="101">
        <v>4488508</v>
      </c>
      <c r="E720" s="101">
        <v>0</v>
      </c>
    </row>
    <row r="721" spans="3:5">
      <c r="C721" s="58" t="s">
        <v>1250</v>
      </c>
      <c r="D721" s="101">
        <v>1281243</v>
      </c>
      <c r="E721" s="101">
        <v>0</v>
      </c>
    </row>
    <row r="722" spans="3:5">
      <c r="C722" s="58" t="s">
        <v>911</v>
      </c>
      <c r="D722" s="101">
        <v>54572186</v>
      </c>
      <c r="E722" s="101">
        <v>0</v>
      </c>
    </row>
    <row r="723" spans="3:5">
      <c r="C723" s="58" t="s">
        <v>1612</v>
      </c>
      <c r="D723" s="101">
        <v>1847655</v>
      </c>
      <c r="E723" s="101">
        <v>0</v>
      </c>
    </row>
    <row r="724" spans="3:5">
      <c r="C724" s="58" t="s">
        <v>1099</v>
      </c>
      <c r="D724" s="101">
        <v>6097969</v>
      </c>
      <c r="E724" s="101">
        <v>0</v>
      </c>
    </row>
    <row r="725" spans="3:5">
      <c r="C725" s="58" t="s">
        <v>332</v>
      </c>
      <c r="D725" s="101">
        <v>13966319</v>
      </c>
      <c r="E725" s="101">
        <v>0</v>
      </c>
    </row>
    <row r="726" spans="3:5">
      <c r="C726" s="58" t="s">
        <v>431</v>
      </c>
      <c r="D726" s="101">
        <v>33296708</v>
      </c>
      <c r="E726" s="101">
        <v>0</v>
      </c>
    </row>
    <row r="727" spans="3:5">
      <c r="C727" s="58" t="s">
        <v>432</v>
      </c>
      <c r="D727" s="101">
        <v>1000000</v>
      </c>
      <c r="E727" s="101">
        <v>0</v>
      </c>
    </row>
    <row r="728" spans="3:5">
      <c r="C728" s="58" t="s">
        <v>1247</v>
      </c>
      <c r="D728" s="101">
        <v>22500000</v>
      </c>
      <c r="E728" s="101">
        <v>0</v>
      </c>
    </row>
    <row r="729" spans="3:5">
      <c r="C729" s="58" t="s">
        <v>1249</v>
      </c>
      <c r="D729" s="101">
        <v>33747251</v>
      </c>
      <c r="E729" s="101">
        <v>0</v>
      </c>
    </row>
    <row r="730" spans="3:5">
      <c r="C730" s="58" t="s">
        <v>1613</v>
      </c>
      <c r="D730" s="101">
        <v>1123440</v>
      </c>
      <c r="E730" s="101">
        <v>0</v>
      </c>
    </row>
    <row r="731" spans="3:5">
      <c r="C731" s="58" t="s">
        <v>995</v>
      </c>
      <c r="D731" s="101">
        <v>70200000</v>
      </c>
      <c r="E731" s="101">
        <v>0</v>
      </c>
    </row>
    <row r="732" spans="3:5">
      <c r="C732" s="58" t="s">
        <v>1424</v>
      </c>
      <c r="D732" s="101">
        <v>23400000</v>
      </c>
      <c r="E732" s="101">
        <v>0</v>
      </c>
    </row>
    <row r="733" spans="3:5">
      <c r="C733" s="58" t="s">
        <v>2013</v>
      </c>
      <c r="D733" s="101">
        <v>0</v>
      </c>
      <c r="E733" s="101">
        <v>0</v>
      </c>
    </row>
    <row r="734" spans="3:5">
      <c r="C734" s="58" t="s">
        <v>996</v>
      </c>
      <c r="D734" s="101">
        <v>9149755</v>
      </c>
      <c r="E734" s="101">
        <v>0</v>
      </c>
    </row>
    <row r="735" spans="3:5">
      <c r="C735" s="58" t="s">
        <v>775</v>
      </c>
      <c r="D735" s="101">
        <v>1080477</v>
      </c>
      <c r="E735" s="101">
        <v>0</v>
      </c>
    </row>
    <row r="736" spans="3:5">
      <c r="C736" s="58" t="s">
        <v>1248</v>
      </c>
      <c r="D736" s="101">
        <v>8649755</v>
      </c>
      <c r="E736" s="101">
        <v>0</v>
      </c>
    </row>
    <row r="737" spans="3:5">
      <c r="C737" s="58" t="s">
        <v>776</v>
      </c>
      <c r="D737" s="101">
        <v>1525370</v>
      </c>
      <c r="E737" s="101">
        <v>0</v>
      </c>
    </row>
    <row r="738" spans="3:5">
      <c r="C738" s="58" t="s">
        <v>777</v>
      </c>
      <c r="D738" s="101">
        <v>2540116</v>
      </c>
      <c r="E738" s="101">
        <v>0</v>
      </c>
    </row>
    <row r="739" spans="3:5">
      <c r="C739" s="58" t="s">
        <v>778</v>
      </c>
      <c r="D739" s="101">
        <v>270119</v>
      </c>
      <c r="E739" s="101">
        <v>0</v>
      </c>
    </row>
    <row r="740" spans="3:5">
      <c r="C740" s="58" t="s">
        <v>873</v>
      </c>
      <c r="D740" s="101">
        <v>22506919</v>
      </c>
      <c r="E740" s="101">
        <v>0</v>
      </c>
    </row>
    <row r="741" spans="3:5">
      <c r="C741" s="58" t="s">
        <v>779</v>
      </c>
      <c r="D741" s="101">
        <v>1513603</v>
      </c>
      <c r="E741" s="101">
        <v>0</v>
      </c>
    </row>
    <row r="742" spans="3:5">
      <c r="C742" s="58" t="s">
        <v>780</v>
      </c>
      <c r="D742" s="101">
        <v>1513603</v>
      </c>
      <c r="E742" s="101">
        <v>0</v>
      </c>
    </row>
    <row r="743" spans="3:5">
      <c r="C743" s="58" t="s">
        <v>997</v>
      </c>
      <c r="D743" s="101">
        <v>9192062</v>
      </c>
      <c r="E743" s="101">
        <v>0</v>
      </c>
    </row>
    <row r="744" spans="3:5">
      <c r="C744" s="58" t="s">
        <v>1425</v>
      </c>
      <c r="D744" s="101">
        <v>38647320</v>
      </c>
      <c r="E744" s="101">
        <v>0</v>
      </c>
    </row>
    <row r="745" spans="3:5">
      <c r="C745" s="58" t="s">
        <v>450</v>
      </c>
      <c r="D745" s="101">
        <v>22500001</v>
      </c>
      <c r="E745" s="101">
        <v>0</v>
      </c>
    </row>
    <row r="746" spans="3:5">
      <c r="C746" s="58" t="s">
        <v>874</v>
      </c>
      <c r="D746" s="101">
        <v>60063054</v>
      </c>
      <c r="E746" s="101">
        <v>0</v>
      </c>
    </row>
    <row r="747" spans="3:5">
      <c r="C747" s="100" t="s">
        <v>246</v>
      </c>
      <c r="D747" s="101">
        <v>19453332</v>
      </c>
      <c r="E747" s="101">
        <v>0</v>
      </c>
    </row>
    <row r="748" spans="3:5">
      <c r="C748" s="58" t="s">
        <v>1614</v>
      </c>
      <c r="D748" s="101">
        <v>19453332</v>
      </c>
      <c r="E748" s="101">
        <v>0</v>
      </c>
    </row>
    <row r="749" spans="3:5">
      <c r="C749" s="166" t="s">
        <v>333</v>
      </c>
      <c r="D749" s="167">
        <v>3505828285</v>
      </c>
      <c r="E749" s="167">
        <v>305474232.38999999</v>
      </c>
    </row>
    <row r="750" spans="3:5">
      <c r="C750" s="100" t="s">
        <v>244</v>
      </c>
      <c r="D750" s="101">
        <v>2044288285</v>
      </c>
      <c r="E750" s="101">
        <v>291945477.56999999</v>
      </c>
    </row>
    <row r="751" spans="3:5">
      <c r="C751" s="58" t="s">
        <v>912</v>
      </c>
      <c r="D751" s="101">
        <v>3797361</v>
      </c>
      <c r="E751" s="101">
        <v>0</v>
      </c>
    </row>
    <row r="752" spans="3:5">
      <c r="C752" s="58" t="s">
        <v>1246</v>
      </c>
      <c r="D752" s="101">
        <v>10018924</v>
      </c>
      <c r="E752" s="101">
        <v>0</v>
      </c>
    </row>
    <row r="753" spans="3:5">
      <c r="C753" s="58" t="s">
        <v>334</v>
      </c>
      <c r="D753" s="101">
        <v>900000000</v>
      </c>
      <c r="E753" s="101">
        <v>14970973.039999999</v>
      </c>
    </row>
    <row r="754" spans="3:5">
      <c r="C754" s="58" t="s">
        <v>2014</v>
      </c>
      <c r="D754" s="101">
        <v>0</v>
      </c>
      <c r="E754" s="101">
        <v>0</v>
      </c>
    </row>
    <row r="755" spans="3:5">
      <c r="C755" s="58" t="s">
        <v>1245</v>
      </c>
      <c r="D755" s="101">
        <v>4114253</v>
      </c>
      <c r="E755" s="101">
        <v>0</v>
      </c>
    </row>
    <row r="756" spans="3:5">
      <c r="C756" s="58" t="s">
        <v>511</v>
      </c>
      <c r="D756" s="101">
        <v>1651551</v>
      </c>
      <c r="E756" s="101">
        <v>0</v>
      </c>
    </row>
    <row r="757" spans="3:5">
      <c r="C757" s="58" t="s">
        <v>512</v>
      </c>
      <c r="D757" s="101">
        <v>1157222</v>
      </c>
      <c r="E757" s="101">
        <v>0</v>
      </c>
    </row>
    <row r="758" spans="3:5">
      <c r="C758" s="58" t="s">
        <v>513</v>
      </c>
      <c r="D758" s="101">
        <v>4123809</v>
      </c>
      <c r="E758" s="101">
        <v>1943462.61</v>
      </c>
    </row>
    <row r="759" spans="3:5">
      <c r="C759" s="58" t="s">
        <v>2015</v>
      </c>
      <c r="D759" s="101">
        <v>0</v>
      </c>
      <c r="E759" s="101">
        <v>0</v>
      </c>
    </row>
    <row r="760" spans="3:5">
      <c r="C760" s="58" t="s">
        <v>1938</v>
      </c>
      <c r="D760" s="101">
        <v>0</v>
      </c>
      <c r="E760" s="101">
        <v>0</v>
      </c>
    </row>
    <row r="761" spans="3:5">
      <c r="C761" s="58" t="s">
        <v>2016</v>
      </c>
      <c r="D761" s="101">
        <v>0</v>
      </c>
      <c r="E761" s="101">
        <v>0</v>
      </c>
    </row>
    <row r="762" spans="3:5">
      <c r="C762" s="58" t="s">
        <v>1244</v>
      </c>
      <c r="D762" s="101">
        <v>1340629</v>
      </c>
      <c r="E762" s="101">
        <v>0</v>
      </c>
    </row>
    <row r="763" spans="3:5">
      <c r="C763" s="58" t="s">
        <v>913</v>
      </c>
      <c r="D763" s="101">
        <v>15000000</v>
      </c>
      <c r="E763" s="101">
        <v>0</v>
      </c>
    </row>
    <row r="764" spans="3:5">
      <c r="C764" s="58" t="s">
        <v>1053</v>
      </c>
      <c r="D764" s="101">
        <v>4247450</v>
      </c>
      <c r="E764" s="101">
        <v>3922641.38</v>
      </c>
    </row>
    <row r="765" spans="3:5">
      <c r="C765" s="58" t="s">
        <v>1939</v>
      </c>
      <c r="D765" s="101">
        <v>0</v>
      </c>
      <c r="E765" s="101">
        <v>0</v>
      </c>
    </row>
    <row r="766" spans="3:5">
      <c r="C766" s="58" t="s">
        <v>1350</v>
      </c>
      <c r="D766" s="101">
        <v>34522622</v>
      </c>
      <c r="E766" s="101">
        <v>0</v>
      </c>
    </row>
    <row r="767" spans="3:5">
      <c r="C767" s="58" t="s">
        <v>1615</v>
      </c>
      <c r="D767" s="101">
        <v>1160000</v>
      </c>
      <c r="E767" s="101">
        <v>0</v>
      </c>
    </row>
    <row r="768" spans="3:5">
      <c r="C768" s="58" t="s">
        <v>1940</v>
      </c>
      <c r="D768" s="101">
        <v>0</v>
      </c>
      <c r="E768" s="101">
        <v>0</v>
      </c>
    </row>
    <row r="769" spans="3:5">
      <c r="C769" s="58" t="s">
        <v>1956</v>
      </c>
      <c r="D769" s="101">
        <v>0</v>
      </c>
      <c r="E769" s="101">
        <v>0</v>
      </c>
    </row>
    <row r="770" spans="3:5">
      <c r="C770" s="58" t="s">
        <v>335</v>
      </c>
      <c r="D770" s="101">
        <v>257769222</v>
      </c>
      <c r="E770" s="101">
        <v>2324899.61</v>
      </c>
    </row>
    <row r="771" spans="3:5">
      <c r="C771" s="58" t="s">
        <v>1098</v>
      </c>
      <c r="D771" s="101">
        <v>244450444</v>
      </c>
      <c r="E771" s="101">
        <v>220783500.93000001</v>
      </c>
    </row>
    <row r="772" spans="3:5">
      <c r="C772" s="58" t="s">
        <v>781</v>
      </c>
      <c r="D772" s="101">
        <v>4062690</v>
      </c>
      <c r="E772" s="101">
        <v>0</v>
      </c>
    </row>
    <row r="773" spans="3:5">
      <c r="C773" s="58" t="s">
        <v>782</v>
      </c>
      <c r="D773" s="101">
        <v>8305980</v>
      </c>
      <c r="E773" s="101">
        <v>0</v>
      </c>
    </row>
    <row r="774" spans="3:5">
      <c r="C774" s="58" t="s">
        <v>783</v>
      </c>
      <c r="D774" s="101">
        <v>1198159</v>
      </c>
      <c r="E774" s="101">
        <v>0</v>
      </c>
    </row>
    <row r="775" spans="3:5">
      <c r="C775" s="58" t="s">
        <v>784</v>
      </c>
      <c r="D775" s="101">
        <v>5453083</v>
      </c>
      <c r="E775" s="101">
        <v>0</v>
      </c>
    </row>
    <row r="776" spans="3:5">
      <c r="C776" s="58" t="s">
        <v>914</v>
      </c>
      <c r="D776" s="101">
        <v>4062690</v>
      </c>
      <c r="E776" s="101">
        <v>0</v>
      </c>
    </row>
    <row r="777" spans="3:5">
      <c r="C777" s="58" t="s">
        <v>1243</v>
      </c>
      <c r="D777" s="101">
        <v>1138581</v>
      </c>
      <c r="E777" s="101">
        <v>0</v>
      </c>
    </row>
    <row r="778" spans="3:5">
      <c r="C778" s="58" t="s">
        <v>785</v>
      </c>
      <c r="D778" s="101">
        <v>4062690</v>
      </c>
      <c r="E778" s="101">
        <v>0</v>
      </c>
    </row>
    <row r="779" spans="3:5">
      <c r="C779" s="58" t="s">
        <v>1616</v>
      </c>
      <c r="D779" s="101">
        <v>7391665</v>
      </c>
      <c r="E779" s="101">
        <v>0</v>
      </c>
    </row>
    <row r="780" spans="3:5">
      <c r="C780" s="58" t="s">
        <v>786</v>
      </c>
      <c r="D780" s="101">
        <v>1720107</v>
      </c>
      <c r="E780" s="101">
        <v>0</v>
      </c>
    </row>
    <row r="781" spans="3:5">
      <c r="C781" s="58" t="s">
        <v>2017</v>
      </c>
      <c r="D781" s="101">
        <v>0</v>
      </c>
      <c r="E781" s="101">
        <v>0</v>
      </c>
    </row>
    <row r="782" spans="3:5">
      <c r="C782" s="58" t="s">
        <v>787</v>
      </c>
      <c r="D782" s="101">
        <v>5415294</v>
      </c>
      <c r="E782" s="101">
        <v>0</v>
      </c>
    </row>
    <row r="783" spans="3:5">
      <c r="C783" s="58" t="s">
        <v>788</v>
      </c>
      <c r="D783" s="101">
        <v>1516282</v>
      </c>
      <c r="E783" s="101">
        <v>0</v>
      </c>
    </row>
    <row r="784" spans="3:5">
      <c r="C784" s="58" t="s">
        <v>789</v>
      </c>
      <c r="D784" s="101">
        <v>4850943</v>
      </c>
      <c r="E784" s="101">
        <v>0</v>
      </c>
    </row>
    <row r="785" spans="3:5">
      <c r="C785" s="58" t="s">
        <v>790</v>
      </c>
      <c r="D785" s="101">
        <v>4850943</v>
      </c>
      <c r="E785" s="101">
        <v>0</v>
      </c>
    </row>
    <row r="786" spans="3:5">
      <c r="C786" s="58" t="s">
        <v>791</v>
      </c>
      <c r="D786" s="101">
        <v>3509288</v>
      </c>
      <c r="E786" s="101">
        <v>0</v>
      </c>
    </row>
    <row r="787" spans="3:5">
      <c r="C787" s="58" t="s">
        <v>1617</v>
      </c>
      <c r="D787" s="101">
        <v>32223848</v>
      </c>
      <c r="E787" s="101">
        <v>0</v>
      </c>
    </row>
    <row r="788" spans="3:5">
      <c r="C788" s="58" t="s">
        <v>1618</v>
      </c>
      <c r="D788" s="101">
        <v>1525371</v>
      </c>
      <c r="E788" s="101">
        <v>0</v>
      </c>
    </row>
    <row r="789" spans="3:5">
      <c r="C789" s="58" t="s">
        <v>1242</v>
      </c>
      <c r="D789" s="101">
        <v>3939670</v>
      </c>
      <c r="E789" s="101">
        <v>0</v>
      </c>
    </row>
    <row r="790" spans="3:5">
      <c r="C790" s="58" t="s">
        <v>2070</v>
      </c>
      <c r="D790" s="101">
        <v>0</v>
      </c>
      <c r="E790" s="101">
        <v>0</v>
      </c>
    </row>
    <row r="791" spans="3:5">
      <c r="C791" s="58" t="s">
        <v>792</v>
      </c>
      <c r="D791" s="101">
        <v>3939670</v>
      </c>
      <c r="E791" s="101">
        <v>0</v>
      </c>
    </row>
    <row r="792" spans="3:5">
      <c r="C792" s="58" t="s">
        <v>793</v>
      </c>
      <c r="D792" s="101">
        <v>3939671</v>
      </c>
      <c r="E792" s="101">
        <v>0</v>
      </c>
    </row>
    <row r="793" spans="3:5">
      <c r="C793" s="58" t="s">
        <v>1426</v>
      </c>
      <c r="D793" s="101">
        <v>155926762</v>
      </c>
      <c r="E793" s="101">
        <v>0</v>
      </c>
    </row>
    <row r="794" spans="3:5">
      <c r="C794" s="58" t="s">
        <v>451</v>
      </c>
      <c r="D794" s="101">
        <v>52507548</v>
      </c>
      <c r="E794" s="101">
        <v>30000000</v>
      </c>
    </row>
    <row r="795" spans="3:5">
      <c r="C795" s="58" t="s">
        <v>875</v>
      </c>
      <c r="D795" s="101">
        <v>45000187</v>
      </c>
      <c r="E795" s="101">
        <v>0</v>
      </c>
    </row>
    <row r="796" spans="3:5">
      <c r="C796" s="58" t="s">
        <v>948</v>
      </c>
      <c r="D796" s="101">
        <v>30000002</v>
      </c>
      <c r="E796" s="101">
        <v>0</v>
      </c>
    </row>
    <row r="797" spans="3:5">
      <c r="C797" s="58" t="s">
        <v>1041</v>
      </c>
      <c r="D797" s="101">
        <v>136891562</v>
      </c>
      <c r="E797" s="101">
        <v>0</v>
      </c>
    </row>
    <row r="798" spans="3:5">
      <c r="C798" s="58" t="s">
        <v>949</v>
      </c>
      <c r="D798" s="101">
        <v>15002112</v>
      </c>
      <c r="E798" s="101">
        <v>0</v>
      </c>
    </row>
    <row r="799" spans="3:5">
      <c r="C799" s="58" t="s">
        <v>876</v>
      </c>
      <c r="D799" s="101">
        <v>22500000</v>
      </c>
      <c r="E799" s="101">
        <v>18000000</v>
      </c>
    </row>
    <row r="800" spans="3:5">
      <c r="C800" s="100" t="s">
        <v>247</v>
      </c>
      <c r="D800" s="101">
        <v>1461540000</v>
      </c>
      <c r="E800" s="101">
        <v>13528754.82</v>
      </c>
    </row>
    <row r="801" spans="3:5">
      <c r="C801" s="58" t="s">
        <v>1241</v>
      </c>
      <c r="D801" s="101">
        <v>1375500000</v>
      </c>
      <c r="E801" s="101">
        <v>13528754.82</v>
      </c>
    </row>
    <row r="802" spans="3:5">
      <c r="C802" s="58" t="s">
        <v>416</v>
      </c>
      <c r="D802" s="101">
        <v>86040000</v>
      </c>
      <c r="E802" s="101">
        <v>0</v>
      </c>
    </row>
    <row r="803" spans="3:5">
      <c r="C803" s="166" t="s">
        <v>336</v>
      </c>
      <c r="D803" s="167">
        <v>1638625337</v>
      </c>
      <c r="E803" s="167">
        <v>1341548638.97</v>
      </c>
    </row>
    <row r="804" spans="3:5">
      <c r="C804" s="100" t="s">
        <v>244</v>
      </c>
      <c r="D804" s="101">
        <v>1429302975</v>
      </c>
      <c r="E804" s="101">
        <v>1341548638.97</v>
      </c>
    </row>
    <row r="805" spans="3:5">
      <c r="C805" s="58" t="s">
        <v>1097</v>
      </c>
      <c r="D805" s="101">
        <v>130965347</v>
      </c>
      <c r="E805" s="101">
        <v>20274299.229999997</v>
      </c>
    </row>
    <row r="806" spans="3:5">
      <c r="C806" s="58" t="s">
        <v>1042</v>
      </c>
      <c r="D806" s="101">
        <v>106172797</v>
      </c>
      <c r="E806" s="101">
        <v>0</v>
      </c>
    </row>
    <row r="807" spans="3:5">
      <c r="C807" s="58" t="s">
        <v>514</v>
      </c>
      <c r="D807" s="101">
        <v>1561024</v>
      </c>
      <c r="E807" s="101">
        <v>0</v>
      </c>
    </row>
    <row r="808" spans="3:5">
      <c r="C808" s="58" t="s">
        <v>515</v>
      </c>
      <c r="D808" s="101">
        <v>1157222</v>
      </c>
      <c r="E808" s="101">
        <v>0</v>
      </c>
    </row>
    <row r="809" spans="3:5">
      <c r="C809" s="58" t="s">
        <v>516</v>
      </c>
      <c r="D809" s="101">
        <v>1651551</v>
      </c>
      <c r="E809" s="101">
        <v>0</v>
      </c>
    </row>
    <row r="810" spans="3:5">
      <c r="C810" s="58" t="s">
        <v>548</v>
      </c>
      <c r="D810" s="101">
        <v>1518982</v>
      </c>
      <c r="E810" s="101">
        <v>0</v>
      </c>
    </row>
    <row r="811" spans="3:5">
      <c r="C811" s="58" t="s">
        <v>549</v>
      </c>
      <c r="D811" s="101">
        <v>2861943</v>
      </c>
      <c r="E811" s="101">
        <v>0</v>
      </c>
    </row>
    <row r="812" spans="3:5">
      <c r="C812" s="58" t="s">
        <v>337</v>
      </c>
      <c r="D812" s="101">
        <v>1001596236</v>
      </c>
      <c r="E812" s="101">
        <v>1266274339.74</v>
      </c>
    </row>
    <row r="813" spans="3:5">
      <c r="C813" s="58" t="s">
        <v>1941</v>
      </c>
      <c r="D813" s="101">
        <v>0</v>
      </c>
      <c r="E813" s="101">
        <v>0</v>
      </c>
    </row>
    <row r="814" spans="3:5">
      <c r="C814" s="58" t="s">
        <v>877</v>
      </c>
      <c r="D814" s="101">
        <v>45000002</v>
      </c>
      <c r="E814" s="101">
        <v>0</v>
      </c>
    </row>
    <row r="815" spans="3:5">
      <c r="C815" s="58" t="s">
        <v>433</v>
      </c>
      <c r="D815" s="101">
        <v>31816871</v>
      </c>
      <c r="E815" s="101">
        <v>0</v>
      </c>
    </row>
    <row r="816" spans="3:5">
      <c r="C816" s="58" t="s">
        <v>1957</v>
      </c>
      <c r="D816" s="101">
        <v>0</v>
      </c>
      <c r="E816" s="101">
        <v>55000000</v>
      </c>
    </row>
    <row r="817" spans="3:5">
      <c r="C817" s="58" t="s">
        <v>452</v>
      </c>
      <c r="D817" s="101">
        <v>105001000</v>
      </c>
      <c r="E817" s="101">
        <v>0</v>
      </c>
    </row>
    <row r="818" spans="3:5">
      <c r="C818" s="100" t="s">
        <v>246</v>
      </c>
      <c r="D818" s="101">
        <v>206514332</v>
      </c>
      <c r="E818" s="101">
        <v>0</v>
      </c>
    </row>
    <row r="819" spans="3:5">
      <c r="C819" s="58" t="s">
        <v>1068</v>
      </c>
      <c r="D819" s="101">
        <v>206514332</v>
      </c>
      <c r="E819" s="101">
        <v>0</v>
      </c>
    </row>
    <row r="820" spans="3:5">
      <c r="C820" s="58" t="s">
        <v>247</v>
      </c>
      <c r="D820" s="101">
        <v>0</v>
      </c>
      <c r="E820" s="101">
        <v>0</v>
      </c>
    </row>
    <row r="821" spans="3:5">
      <c r="C821" s="58" t="s">
        <v>1957</v>
      </c>
      <c r="D821" s="101">
        <v>0</v>
      </c>
      <c r="E821" s="101">
        <v>0</v>
      </c>
    </row>
    <row r="822" spans="3:5">
      <c r="C822" s="100" t="s">
        <v>248</v>
      </c>
      <c r="D822" s="101">
        <v>2808030</v>
      </c>
      <c r="E822" s="101">
        <v>0</v>
      </c>
    </row>
    <row r="823" spans="3:5">
      <c r="C823" s="58" t="s">
        <v>245</v>
      </c>
      <c r="D823" s="101">
        <v>2808030</v>
      </c>
      <c r="E823" s="101">
        <v>0</v>
      </c>
    </row>
    <row r="824" spans="3:5">
      <c r="C824" s="166" t="s">
        <v>338</v>
      </c>
      <c r="D824" s="167">
        <v>913162159</v>
      </c>
      <c r="E824" s="167">
        <v>138485618.53</v>
      </c>
    </row>
    <row r="825" spans="3:5">
      <c r="C825" s="100" t="s">
        <v>244</v>
      </c>
      <c r="D825" s="101">
        <v>871174289</v>
      </c>
      <c r="E825" s="101">
        <v>138485618.53</v>
      </c>
    </row>
    <row r="826" spans="3:5">
      <c r="C826" s="58" t="s">
        <v>245</v>
      </c>
      <c r="D826" s="101">
        <v>2029998</v>
      </c>
      <c r="E826" s="101">
        <v>0</v>
      </c>
    </row>
    <row r="827" spans="3:5">
      <c r="C827" s="58" t="s">
        <v>1240</v>
      </c>
      <c r="D827" s="101">
        <v>1639531</v>
      </c>
      <c r="E827" s="101">
        <v>0</v>
      </c>
    </row>
    <row r="828" spans="3:5">
      <c r="C828" s="58" t="s">
        <v>517</v>
      </c>
      <c r="D828" s="101">
        <v>6002428</v>
      </c>
      <c r="E828" s="101">
        <v>0</v>
      </c>
    </row>
    <row r="829" spans="3:5">
      <c r="C829" s="58" t="s">
        <v>518</v>
      </c>
      <c r="D829" s="101">
        <v>2758819</v>
      </c>
      <c r="E829" s="101">
        <v>0</v>
      </c>
    </row>
    <row r="830" spans="3:5">
      <c r="C830" s="58" t="s">
        <v>519</v>
      </c>
      <c r="D830" s="101">
        <v>4433239</v>
      </c>
      <c r="E830" s="101">
        <v>0</v>
      </c>
    </row>
    <row r="831" spans="3:5">
      <c r="C831" s="58" t="s">
        <v>520</v>
      </c>
      <c r="D831" s="101">
        <v>1835000</v>
      </c>
      <c r="E831" s="101">
        <v>0</v>
      </c>
    </row>
    <row r="832" spans="3:5">
      <c r="C832" s="58" t="s">
        <v>2018</v>
      </c>
      <c r="D832" s="101">
        <v>0</v>
      </c>
      <c r="E832" s="101">
        <v>3801449.28</v>
      </c>
    </row>
    <row r="833" spans="3:5">
      <c r="C833" s="58" t="s">
        <v>521</v>
      </c>
      <c r="D833" s="101">
        <v>1856241</v>
      </c>
      <c r="E833" s="101">
        <v>0</v>
      </c>
    </row>
    <row r="834" spans="3:5">
      <c r="C834" s="58" t="s">
        <v>522</v>
      </c>
      <c r="D834" s="101">
        <v>10922031</v>
      </c>
      <c r="E834" s="101">
        <v>0</v>
      </c>
    </row>
    <row r="835" spans="3:5">
      <c r="C835" s="58" t="s">
        <v>523</v>
      </c>
      <c r="D835" s="101">
        <v>3326831</v>
      </c>
      <c r="E835" s="101">
        <v>0</v>
      </c>
    </row>
    <row r="836" spans="3:5">
      <c r="C836" s="58" t="s">
        <v>524</v>
      </c>
      <c r="D836" s="101">
        <v>9294308</v>
      </c>
      <c r="E836" s="101">
        <v>0</v>
      </c>
    </row>
    <row r="837" spans="3:5">
      <c r="C837" s="58" t="s">
        <v>490</v>
      </c>
      <c r="D837" s="101">
        <v>11058566</v>
      </c>
      <c r="E837" s="101">
        <v>0</v>
      </c>
    </row>
    <row r="838" spans="3:5">
      <c r="C838" s="58" t="s">
        <v>1619</v>
      </c>
      <c r="D838" s="101">
        <v>50022117</v>
      </c>
      <c r="E838" s="101">
        <v>0</v>
      </c>
    </row>
    <row r="839" spans="3:5">
      <c r="C839" s="58" t="s">
        <v>339</v>
      </c>
      <c r="D839" s="101">
        <v>4319869</v>
      </c>
      <c r="E839" s="101">
        <v>0</v>
      </c>
    </row>
    <row r="840" spans="3:5">
      <c r="C840" s="58" t="s">
        <v>340</v>
      </c>
      <c r="D840" s="101">
        <v>1517426</v>
      </c>
      <c r="E840" s="101">
        <v>0</v>
      </c>
    </row>
    <row r="841" spans="3:5">
      <c r="C841" s="58" t="s">
        <v>341</v>
      </c>
      <c r="D841" s="101">
        <v>263965000</v>
      </c>
      <c r="E841" s="101">
        <v>0</v>
      </c>
    </row>
    <row r="842" spans="3:5">
      <c r="C842" s="58" t="s">
        <v>1067</v>
      </c>
      <c r="D842" s="101">
        <v>2551825</v>
      </c>
      <c r="E842" s="101">
        <v>0</v>
      </c>
    </row>
    <row r="843" spans="3:5">
      <c r="C843" s="58" t="s">
        <v>1428</v>
      </c>
      <c r="D843" s="101">
        <v>5883116</v>
      </c>
      <c r="E843" s="101">
        <v>0</v>
      </c>
    </row>
    <row r="844" spans="3:5">
      <c r="C844" s="58" t="s">
        <v>1620</v>
      </c>
      <c r="D844" s="101">
        <v>1244476</v>
      </c>
      <c r="E844" s="101">
        <v>0</v>
      </c>
    </row>
    <row r="845" spans="3:5">
      <c r="C845" s="58" t="s">
        <v>794</v>
      </c>
      <c r="D845" s="101">
        <v>1000000</v>
      </c>
      <c r="E845" s="101">
        <v>0</v>
      </c>
    </row>
    <row r="846" spans="3:5">
      <c r="C846" s="58" t="s">
        <v>585</v>
      </c>
      <c r="D846" s="101">
        <v>2503860</v>
      </c>
      <c r="E846" s="101">
        <v>0</v>
      </c>
    </row>
    <row r="847" spans="3:5">
      <c r="C847" s="58" t="s">
        <v>586</v>
      </c>
      <c r="D847" s="101">
        <v>12678145</v>
      </c>
      <c r="E847" s="101">
        <v>0</v>
      </c>
    </row>
    <row r="848" spans="3:5">
      <c r="C848" s="58" t="s">
        <v>1958</v>
      </c>
      <c r="D848" s="101">
        <v>0</v>
      </c>
      <c r="E848" s="101">
        <v>0</v>
      </c>
    </row>
    <row r="849" spans="3:5">
      <c r="C849" s="58" t="s">
        <v>587</v>
      </c>
      <c r="D849" s="101">
        <v>2535629</v>
      </c>
      <c r="E849" s="101">
        <v>0</v>
      </c>
    </row>
    <row r="850" spans="3:5">
      <c r="C850" s="58" t="s">
        <v>588</v>
      </c>
      <c r="D850" s="101">
        <v>1570629</v>
      </c>
      <c r="E850" s="101">
        <v>0</v>
      </c>
    </row>
    <row r="851" spans="3:5">
      <c r="C851" s="58" t="s">
        <v>589</v>
      </c>
      <c r="D851" s="101">
        <v>2535629</v>
      </c>
      <c r="E851" s="101">
        <v>0</v>
      </c>
    </row>
    <row r="852" spans="3:5">
      <c r="C852" s="58" t="s">
        <v>590</v>
      </c>
      <c r="D852" s="101">
        <v>3418120</v>
      </c>
      <c r="E852" s="101">
        <v>819962.62</v>
      </c>
    </row>
    <row r="853" spans="3:5">
      <c r="C853" s="58" t="s">
        <v>1239</v>
      </c>
      <c r="D853" s="101">
        <v>1780751</v>
      </c>
      <c r="E853" s="101">
        <v>0</v>
      </c>
    </row>
    <row r="854" spans="3:5">
      <c r="C854" s="58" t="s">
        <v>1238</v>
      </c>
      <c r="D854" s="101">
        <v>9024052</v>
      </c>
      <c r="E854" s="101">
        <v>98591.54</v>
      </c>
    </row>
    <row r="855" spans="3:5">
      <c r="C855" s="58" t="s">
        <v>998</v>
      </c>
      <c r="D855" s="101">
        <v>20166495</v>
      </c>
      <c r="E855" s="101">
        <v>0</v>
      </c>
    </row>
    <row r="856" spans="3:5">
      <c r="C856" s="58" t="s">
        <v>1237</v>
      </c>
      <c r="D856" s="101">
        <v>4750788</v>
      </c>
      <c r="E856" s="101">
        <v>340543.21</v>
      </c>
    </row>
    <row r="857" spans="3:5">
      <c r="C857" s="58" t="s">
        <v>999</v>
      </c>
      <c r="D857" s="101">
        <v>24430184</v>
      </c>
      <c r="E857" s="101">
        <v>12127444</v>
      </c>
    </row>
    <row r="858" spans="3:5">
      <c r="C858" s="58" t="s">
        <v>591</v>
      </c>
      <c r="D858" s="101">
        <v>6815664</v>
      </c>
      <c r="E858" s="101">
        <v>4050915.59</v>
      </c>
    </row>
    <row r="859" spans="3:5">
      <c r="C859" s="58" t="s">
        <v>592</v>
      </c>
      <c r="D859" s="101">
        <v>12357301</v>
      </c>
      <c r="E859" s="101">
        <v>0</v>
      </c>
    </row>
    <row r="860" spans="3:5">
      <c r="C860" s="58" t="s">
        <v>1236</v>
      </c>
      <c r="D860" s="101">
        <v>1142726</v>
      </c>
      <c r="E860" s="101">
        <v>0</v>
      </c>
    </row>
    <row r="861" spans="3:5">
      <c r="C861" s="58" t="s">
        <v>1000</v>
      </c>
      <c r="D861" s="101">
        <v>20616833</v>
      </c>
      <c r="E861" s="101">
        <v>0</v>
      </c>
    </row>
    <row r="862" spans="3:5">
      <c r="C862" s="58" t="s">
        <v>593</v>
      </c>
      <c r="D862" s="101">
        <v>1511718</v>
      </c>
      <c r="E862" s="101">
        <v>0</v>
      </c>
    </row>
    <row r="863" spans="3:5">
      <c r="C863" s="58" t="s">
        <v>915</v>
      </c>
      <c r="D863" s="101">
        <v>1548690</v>
      </c>
      <c r="E863" s="101">
        <v>0</v>
      </c>
    </row>
    <row r="864" spans="3:5">
      <c r="C864" s="58" t="s">
        <v>2019</v>
      </c>
      <c r="D864" s="101">
        <v>0</v>
      </c>
      <c r="E864" s="101">
        <v>0</v>
      </c>
    </row>
    <row r="865" spans="3:5">
      <c r="C865" s="58" t="s">
        <v>1427</v>
      </c>
      <c r="D865" s="101">
        <v>10642640</v>
      </c>
      <c r="E865" s="101">
        <v>0</v>
      </c>
    </row>
    <row r="866" spans="3:5">
      <c r="C866" s="58" t="s">
        <v>1001</v>
      </c>
      <c r="D866" s="101">
        <v>23931040</v>
      </c>
      <c r="E866" s="101">
        <v>0</v>
      </c>
    </row>
    <row r="867" spans="3:5">
      <c r="C867" s="58" t="s">
        <v>878</v>
      </c>
      <c r="D867" s="101">
        <v>30000000</v>
      </c>
      <c r="E867" s="101">
        <v>23568014.18</v>
      </c>
    </row>
    <row r="868" spans="3:5">
      <c r="C868" s="58" t="s">
        <v>342</v>
      </c>
      <c r="D868" s="101">
        <v>210000001</v>
      </c>
      <c r="E868" s="101">
        <v>93678698.109999999</v>
      </c>
    </row>
    <row r="869" spans="3:5">
      <c r="C869" s="58" t="s">
        <v>1104</v>
      </c>
      <c r="D869" s="101">
        <v>21449671</v>
      </c>
      <c r="E869" s="101">
        <v>0</v>
      </c>
    </row>
    <row r="870" spans="3:5">
      <c r="C870" s="58" t="s">
        <v>467</v>
      </c>
      <c r="D870" s="101">
        <v>60102902</v>
      </c>
      <c r="E870" s="101">
        <v>0</v>
      </c>
    </row>
    <row r="871" spans="3:5">
      <c r="C871" s="100" t="s">
        <v>246</v>
      </c>
      <c r="D871" s="101">
        <v>35545562</v>
      </c>
      <c r="E871" s="101">
        <v>0</v>
      </c>
    </row>
    <row r="872" spans="3:5">
      <c r="C872" s="58" t="s">
        <v>341</v>
      </c>
      <c r="D872" s="101">
        <v>1454089</v>
      </c>
      <c r="E872" s="101">
        <v>0</v>
      </c>
    </row>
    <row r="873" spans="3:5">
      <c r="C873" s="58" t="s">
        <v>1428</v>
      </c>
      <c r="D873" s="101">
        <v>12596660</v>
      </c>
      <c r="E873" s="101">
        <v>0</v>
      </c>
    </row>
    <row r="874" spans="3:5">
      <c r="C874" s="58" t="s">
        <v>1621</v>
      </c>
      <c r="D874" s="101">
        <v>21494813</v>
      </c>
      <c r="E874" s="101">
        <v>0</v>
      </c>
    </row>
    <row r="875" spans="3:5">
      <c r="C875" s="100" t="s">
        <v>247</v>
      </c>
      <c r="D875" s="101">
        <v>0</v>
      </c>
      <c r="E875" s="101">
        <v>0</v>
      </c>
    </row>
    <row r="876" spans="3:5">
      <c r="C876" s="58" t="s">
        <v>1958</v>
      </c>
      <c r="D876" s="101">
        <v>0</v>
      </c>
      <c r="E876" s="101">
        <v>0</v>
      </c>
    </row>
    <row r="877" spans="3:5">
      <c r="C877" s="100" t="s">
        <v>248</v>
      </c>
      <c r="D877" s="101">
        <v>6442308</v>
      </c>
      <c r="E877" s="101">
        <v>0</v>
      </c>
    </row>
    <row r="878" spans="3:5">
      <c r="C878" s="58" t="s">
        <v>245</v>
      </c>
      <c r="D878" s="101">
        <v>6442308</v>
      </c>
      <c r="E878" s="101">
        <v>0</v>
      </c>
    </row>
    <row r="879" spans="3:5">
      <c r="C879" s="166" t="s">
        <v>343</v>
      </c>
      <c r="D879" s="167">
        <v>3165794891</v>
      </c>
      <c r="E879" s="167">
        <v>270861795.5</v>
      </c>
    </row>
    <row r="880" spans="3:5">
      <c r="C880" s="100" t="s">
        <v>244</v>
      </c>
      <c r="D880" s="101">
        <v>2689473708</v>
      </c>
      <c r="E880" s="101">
        <v>215290730.37</v>
      </c>
    </row>
    <row r="881" spans="3:5">
      <c r="C881" s="58" t="s">
        <v>1235</v>
      </c>
      <c r="D881" s="101">
        <v>1546229</v>
      </c>
      <c r="E881" s="101">
        <v>0</v>
      </c>
    </row>
    <row r="882" spans="3:5">
      <c r="C882" s="58" t="s">
        <v>2020</v>
      </c>
      <c r="D882" s="101">
        <v>0</v>
      </c>
      <c r="E882" s="101">
        <v>0</v>
      </c>
    </row>
    <row r="883" spans="3:5">
      <c r="C883" s="58" t="s">
        <v>795</v>
      </c>
      <c r="D883" s="101">
        <v>2371024</v>
      </c>
      <c r="E883" s="101">
        <v>0</v>
      </c>
    </row>
    <row r="884" spans="3:5">
      <c r="C884" s="58" t="s">
        <v>796</v>
      </c>
      <c r="D884" s="101">
        <v>1533724</v>
      </c>
      <c r="E884" s="101">
        <v>0</v>
      </c>
    </row>
    <row r="885" spans="3:5">
      <c r="C885" s="58" t="s">
        <v>1622</v>
      </c>
      <c r="D885" s="101">
        <v>19490000</v>
      </c>
      <c r="E885" s="101">
        <v>0</v>
      </c>
    </row>
    <row r="886" spans="3:5">
      <c r="C886" s="58" t="s">
        <v>797</v>
      </c>
      <c r="D886" s="101">
        <v>1725020</v>
      </c>
      <c r="E886" s="101">
        <v>0</v>
      </c>
    </row>
    <row r="887" spans="3:5">
      <c r="C887" s="58" t="s">
        <v>1234</v>
      </c>
      <c r="D887" s="101">
        <v>137000000</v>
      </c>
      <c r="E887" s="101">
        <v>10443962.029999999</v>
      </c>
    </row>
    <row r="888" spans="3:5">
      <c r="C888" s="58" t="s">
        <v>1623</v>
      </c>
      <c r="D888" s="101">
        <v>123562218</v>
      </c>
      <c r="E888" s="101">
        <v>27763009.890000001</v>
      </c>
    </row>
    <row r="889" spans="3:5">
      <c r="C889" s="58" t="s">
        <v>1429</v>
      </c>
      <c r="D889" s="101">
        <v>31979091</v>
      </c>
      <c r="E889" s="101">
        <v>0</v>
      </c>
    </row>
    <row r="890" spans="3:5">
      <c r="C890" s="58" t="s">
        <v>798</v>
      </c>
      <c r="D890" s="101">
        <v>6169115</v>
      </c>
      <c r="E890" s="101">
        <v>0</v>
      </c>
    </row>
    <row r="891" spans="3:5">
      <c r="C891" s="58" t="s">
        <v>799</v>
      </c>
      <c r="D891" s="101">
        <v>1757168</v>
      </c>
      <c r="E891" s="101">
        <v>0</v>
      </c>
    </row>
    <row r="892" spans="3:5">
      <c r="C892" s="58" t="s">
        <v>1430</v>
      </c>
      <c r="D892" s="101">
        <v>471159418</v>
      </c>
      <c r="E892" s="101">
        <v>0</v>
      </c>
    </row>
    <row r="893" spans="3:5">
      <c r="C893" s="58" t="s">
        <v>1233</v>
      </c>
      <c r="D893" s="101">
        <v>4171157</v>
      </c>
      <c r="E893" s="101">
        <v>0</v>
      </c>
    </row>
    <row r="894" spans="3:5">
      <c r="C894" s="58" t="s">
        <v>916</v>
      </c>
      <c r="D894" s="101">
        <v>416411</v>
      </c>
      <c r="E894" s="101">
        <v>0</v>
      </c>
    </row>
    <row r="895" spans="3:5">
      <c r="C895" s="58" t="s">
        <v>525</v>
      </c>
      <c r="D895" s="101">
        <v>27157543</v>
      </c>
      <c r="E895" s="101">
        <v>0</v>
      </c>
    </row>
    <row r="896" spans="3:5">
      <c r="C896" s="58" t="s">
        <v>1232</v>
      </c>
      <c r="D896" s="101">
        <v>13831456</v>
      </c>
      <c r="E896" s="101">
        <v>0</v>
      </c>
    </row>
    <row r="897" spans="3:5">
      <c r="C897" s="58" t="s">
        <v>1624</v>
      </c>
      <c r="D897" s="101">
        <v>23172128</v>
      </c>
      <c r="E897" s="101">
        <v>0</v>
      </c>
    </row>
    <row r="898" spans="3:5">
      <c r="C898" s="58" t="s">
        <v>526</v>
      </c>
      <c r="D898" s="101">
        <v>4111948</v>
      </c>
      <c r="E898" s="101">
        <v>0</v>
      </c>
    </row>
    <row r="899" spans="3:5">
      <c r="C899" s="58" t="s">
        <v>527</v>
      </c>
      <c r="D899" s="101">
        <v>1765668</v>
      </c>
      <c r="E899" s="101">
        <v>0</v>
      </c>
    </row>
    <row r="900" spans="3:5">
      <c r="C900" s="58" t="s">
        <v>1625</v>
      </c>
      <c r="D900" s="101">
        <v>78000000</v>
      </c>
      <c r="E900" s="101">
        <v>0</v>
      </c>
    </row>
    <row r="901" spans="3:5">
      <c r="C901" s="58" t="s">
        <v>528</v>
      </c>
      <c r="D901" s="101">
        <v>2912495</v>
      </c>
      <c r="E901" s="101">
        <v>0</v>
      </c>
    </row>
    <row r="902" spans="3:5">
      <c r="C902" s="58" t="s">
        <v>529</v>
      </c>
      <c r="D902" s="101">
        <v>2741562</v>
      </c>
      <c r="E902" s="101">
        <v>0</v>
      </c>
    </row>
    <row r="903" spans="3:5">
      <c r="C903" s="58" t="s">
        <v>530</v>
      </c>
      <c r="D903" s="101">
        <v>2773545</v>
      </c>
      <c r="E903" s="101">
        <v>0</v>
      </c>
    </row>
    <row r="904" spans="3:5">
      <c r="C904" s="58" t="s">
        <v>1626</v>
      </c>
      <c r="D904" s="101">
        <v>78360940</v>
      </c>
      <c r="E904" s="101">
        <v>0</v>
      </c>
    </row>
    <row r="905" spans="3:5">
      <c r="C905" s="58" t="s">
        <v>1627</v>
      </c>
      <c r="D905" s="101">
        <v>80087356</v>
      </c>
      <c r="E905" s="101">
        <v>8678787.1699999999</v>
      </c>
    </row>
    <row r="906" spans="3:5">
      <c r="C906" s="58" t="s">
        <v>1231</v>
      </c>
      <c r="D906" s="101">
        <v>63579672</v>
      </c>
      <c r="E906" s="101">
        <v>11901244.289999999</v>
      </c>
    </row>
    <row r="907" spans="3:5">
      <c r="C907" s="58" t="s">
        <v>673</v>
      </c>
      <c r="D907" s="101">
        <v>1000000</v>
      </c>
      <c r="E907" s="101">
        <v>0</v>
      </c>
    </row>
    <row r="908" spans="3:5">
      <c r="C908" s="58" t="s">
        <v>879</v>
      </c>
      <c r="D908" s="101">
        <v>37500333</v>
      </c>
      <c r="E908" s="101">
        <v>0</v>
      </c>
    </row>
    <row r="909" spans="3:5">
      <c r="C909" s="58" t="s">
        <v>1349</v>
      </c>
      <c r="D909" s="101">
        <v>10845429</v>
      </c>
      <c r="E909" s="101">
        <v>0</v>
      </c>
    </row>
    <row r="910" spans="3:5">
      <c r="C910" s="58" t="s">
        <v>420</v>
      </c>
      <c r="D910" s="101">
        <v>2338581</v>
      </c>
      <c r="E910" s="101">
        <v>0</v>
      </c>
    </row>
    <row r="911" spans="3:5">
      <c r="C911" s="58" t="s">
        <v>1066</v>
      </c>
      <c r="D911" s="101">
        <v>46227768</v>
      </c>
      <c r="E911" s="101">
        <v>10000000</v>
      </c>
    </row>
    <row r="912" spans="3:5">
      <c r="C912" s="58" t="s">
        <v>1059</v>
      </c>
      <c r="D912" s="101">
        <v>1000000</v>
      </c>
      <c r="E912" s="101">
        <v>0</v>
      </c>
    </row>
    <row r="913" spans="3:5">
      <c r="C913" s="58" t="s">
        <v>2071</v>
      </c>
      <c r="D913" s="101">
        <v>0</v>
      </c>
      <c r="E913" s="101">
        <v>0</v>
      </c>
    </row>
    <row r="914" spans="3:5">
      <c r="C914" s="58" t="s">
        <v>1628</v>
      </c>
      <c r="D914" s="101">
        <v>5000000</v>
      </c>
      <c r="E914" s="101">
        <v>0</v>
      </c>
    </row>
    <row r="915" spans="3:5">
      <c r="C915" s="58" t="s">
        <v>1629</v>
      </c>
      <c r="D915" s="101">
        <v>62263555</v>
      </c>
      <c r="E915" s="101">
        <v>0</v>
      </c>
    </row>
    <row r="916" spans="3:5">
      <c r="C916" s="58" t="s">
        <v>1431</v>
      </c>
      <c r="D916" s="101">
        <v>1000000</v>
      </c>
      <c r="E916" s="101">
        <v>0</v>
      </c>
    </row>
    <row r="917" spans="3:5">
      <c r="C917" s="58" t="s">
        <v>1432</v>
      </c>
      <c r="D917" s="101">
        <v>37514624</v>
      </c>
      <c r="E917" s="101">
        <v>10222826.369999999</v>
      </c>
    </row>
    <row r="918" spans="3:5">
      <c r="C918" s="58" t="s">
        <v>1630</v>
      </c>
      <c r="D918" s="101">
        <v>299999</v>
      </c>
      <c r="E918" s="101">
        <v>0</v>
      </c>
    </row>
    <row r="919" spans="3:5">
      <c r="C919" s="58" t="s">
        <v>1230</v>
      </c>
      <c r="D919" s="101">
        <v>53980114</v>
      </c>
      <c r="E919" s="101">
        <v>33940636.600000001</v>
      </c>
    </row>
    <row r="920" spans="3:5">
      <c r="C920" s="58" t="s">
        <v>1631</v>
      </c>
      <c r="D920" s="101">
        <v>58722235</v>
      </c>
      <c r="E920" s="101">
        <v>0</v>
      </c>
    </row>
    <row r="921" spans="3:5">
      <c r="C921" s="58" t="s">
        <v>344</v>
      </c>
      <c r="D921" s="101">
        <v>16375726</v>
      </c>
      <c r="E921" s="101">
        <v>12376594.02</v>
      </c>
    </row>
    <row r="922" spans="3:5">
      <c r="C922" s="58" t="s">
        <v>345</v>
      </c>
      <c r="D922" s="101">
        <v>34065831</v>
      </c>
      <c r="E922" s="101">
        <v>0</v>
      </c>
    </row>
    <row r="923" spans="3:5">
      <c r="C923" s="58" t="s">
        <v>1632</v>
      </c>
      <c r="D923" s="101">
        <v>56869436</v>
      </c>
      <c r="E923" s="101">
        <v>0</v>
      </c>
    </row>
    <row r="924" spans="3:5">
      <c r="C924" s="58" t="s">
        <v>346</v>
      </c>
      <c r="D924" s="101">
        <v>3769211</v>
      </c>
      <c r="E924" s="101">
        <v>0</v>
      </c>
    </row>
    <row r="925" spans="3:5">
      <c r="C925" s="58" t="s">
        <v>1229</v>
      </c>
      <c r="D925" s="101">
        <v>55021560</v>
      </c>
      <c r="E925" s="101">
        <v>0</v>
      </c>
    </row>
    <row r="926" spans="3:5">
      <c r="C926" s="58" t="s">
        <v>1002</v>
      </c>
      <c r="D926" s="101">
        <v>9353035</v>
      </c>
      <c r="E926" s="101">
        <v>0</v>
      </c>
    </row>
    <row r="927" spans="3:5">
      <c r="C927" s="58" t="s">
        <v>1003</v>
      </c>
      <c r="D927" s="101">
        <v>5000000</v>
      </c>
      <c r="E927" s="101">
        <v>0</v>
      </c>
    </row>
    <row r="928" spans="3:5">
      <c r="C928" s="58" t="s">
        <v>347</v>
      </c>
      <c r="D928" s="101">
        <v>9225931</v>
      </c>
      <c r="E928" s="101">
        <v>0</v>
      </c>
    </row>
    <row r="929" spans="3:5">
      <c r="C929" s="58" t="s">
        <v>348</v>
      </c>
      <c r="D929" s="101">
        <v>450000360</v>
      </c>
      <c r="E929" s="101">
        <v>89963670</v>
      </c>
    </row>
    <row r="930" spans="3:5">
      <c r="C930" s="58" t="s">
        <v>1433</v>
      </c>
      <c r="D930" s="101">
        <v>36705189</v>
      </c>
      <c r="E930" s="101">
        <v>0</v>
      </c>
    </row>
    <row r="931" spans="3:5">
      <c r="C931" s="58" t="s">
        <v>1633</v>
      </c>
      <c r="D931" s="101">
        <v>80543988</v>
      </c>
      <c r="E931" s="101">
        <v>0</v>
      </c>
    </row>
    <row r="932" spans="3:5">
      <c r="C932" s="58" t="s">
        <v>453</v>
      </c>
      <c r="D932" s="101">
        <v>105000154</v>
      </c>
      <c r="E932" s="101">
        <v>0</v>
      </c>
    </row>
    <row r="933" spans="3:5">
      <c r="C933" s="58" t="s">
        <v>349</v>
      </c>
      <c r="D933" s="101">
        <v>251812601</v>
      </c>
      <c r="E933" s="101">
        <v>0</v>
      </c>
    </row>
    <row r="934" spans="3:5">
      <c r="C934" s="58" t="s">
        <v>950</v>
      </c>
      <c r="D934" s="101">
        <v>75116931</v>
      </c>
      <c r="E934" s="101">
        <v>0</v>
      </c>
    </row>
    <row r="935" spans="3:5">
      <c r="C935" s="58" t="s">
        <v>800</v>
      </c>
      <c r="D935" s="101">
        <v>1546229</v>
      </c>
      <c r="E935" s="101">
        <v>0</v>
      </c>
    </row>
    <row r="936" spans="3:5">
      <c r="C936" s="100" t="s">
        <v>246</v>
      </c>
      <c r="D936" s="101">
        <v>476321183</v>
      </c>
      <c r="E936" s="101">
        <v>55571065.130000003</v>
      </c>
    </row>
    <row r="937" spans="3:5">
      <c r="C937" s="58" t="s">
        <v>1634</v>
      </c>
      <c r="D937" s="101">
        <v>333449662</v>
      </c>
      <c r="E937" s="101">
        <v>55571065.130000003</v>
      </c>
    </row>
    <row r="938" spans="3:5">
      <c r="C938" s="58" t="s">
        <v>850</v>
      </c>
      <c r="D938" s="101">
        <v>7002382</v>
      </c>
      <c r="E938" s="101">
        <v>0</v>
      </c>
    </row>
    <row r="939" spans="3:5">
      <c r="C939" s="58" t="s">
        <v>1635</v>
      </c>
      <c r="D939" s="101">
        <v>8323399</v>
      </c>
      <c r="E939" s="101">
        <v>0</v>
      </c>
    </row>
    <row r="940" spans="3:5">
      <c r="C940" s="58" t="s">
        <v>1054</v>
      </c>
      <c r="D940" s="101">
        <v>21104312</v>
      </c>
      <c r="E940" s="101">
        <v>0</v>
      </c>
    </row>
    <row r="941" spans="3:5">
      <c r="C941" s="58" t="s">
        <v>1228</v>
      </c>
      <c r="D941" s="101">
        <v>3794025</v>
      </c>
      <c r="E941" s="101">
        <v>0</v>
      </c>
    </row>
    <row r="942" spans="3:5">
      <c r="C942" s="58" t="s">
        <v>1636</v>
      </c>
      <c r="D942" s="101">
        <v>102647403</v>
      </c>
      <c r="E942" s="101">
        <v>0</v>
      </c>
    </row>
    <row r="943" spans="3:5">
      <c r="C943" s="166" t="s">
        <v>350</v>
      </c>
      <c r="D943" s="167">
        <v>554717737</v>
      </c>
      <c r="E943" s="167">
        <v>50438662.440000005</v>
      </c>
    </row>
    <row r="944" spans="3:5">
      <c r="C944" s="100" t="s">
        <v>244</v>
      </c>
      <c r="D944" s="101">
        <v>554717737</v>
      </c>
      <c r="E944" s="101">
        <v>50438662.440000005</v>
      </c>
    </row>
    <row r="945" spans="3:5">
      <c r="C945" s="58" t="s">
        <v>531</v>
      </c>
      <c r="D945" s="101">
        <v>2758819</v>
      </c>
      <c r="E945" s="101">
        <v>0</v>
      </c>
    </row>
    <row r="946" spans="3:5">
      <c r="C946" s="58" t="s">
        <v>532</v>
      </c>
      <c r="D946" s="101">
        <v>1148800</v>
      </c>
      <c r="E946" s="101">
        <v>0</v>
      </c>
    </row>
    <row r="947" spans="3:5">
      <c r="C947" s="58" t="s">
        <v>1637</v>
      </c>
      <c r="D947" s="101">
        <v>21869677</v>
      </c>
      <c r="E947" s="101">
        <v>0</v>
      </c>
    </row>
    <row r="948" spans="3:5">
      <c r="C948" s="58" t="s">
        <v>533</v>
      </c>
      <c r="D948" s="101">
        <v>1812675</v>
      </c>
      <c r="E948" s="101">
        <v>0</v>
      </c>
    </row>
    <row r="949" spans="3:5">
      <c r="C949" s="58" t="s">
        <v>534</v>
      </c>
      <c r="D949" s="101">
        <v>1145591</v>
      </c>
      <c r="E949" s="101">
        <v>0</v>
      </c>
    </row>
    <row r="950" spans="3:5">
      <c r="C950" s="58" t="s">
        <v>1638</v>
      </c>
      <c r="D950" s="101">
        <v>1488375</v>
      </c>
      <c r="E950" s="101">
        <v>0</v>
      </c>
    </row>
    <row r="951" spans="3:5">
      <c r="C951" s="58" t="s">
        <v>1639</v>
      </c>
      <c r="D951" s="101">
        <v>100000</v>
      </c>
      <c r="E951" s="101">
        <v>0</v>
      </c>
    </row>
    <row r="952" spans="3:5">
      <c r="C952" s="58" t="s">
        <v>1434</v>
      </c>
      <c r="D952" s="101">
        <v>179352696</v>
      </c>
      <c r="E952" s="101">
        <v>0</v>
      </c>
    </row>
    <row r="953" spans="3:5">
      <c r="C953" s="58" t="s">
        <v>1073</v>
      </c>
      <c r="D953" s="101">
        <v>2526576</v>
      </c>
      <c r="E953" s="101">
        <v>0</v>
      </c>
    </row>
    <row r="954" spans="3:5">
      <c r="C954" s="58" t="s">
        <v>1640</v>
      </c>
      <c r="D954" s="101">
        <v>56294803</v>
      </c>
      <c r="E954" s="101">
        <v>0</v>
      </c>
    </row>
    <row r="955" spans="3:5">
      <c r="C955" s="58" t="s">
        <v>1055</v>
      </c>
      <c r="D955" s="101">
        <v>9135638</v>
      </c>
      <c r="E955" s="101">
        <v>0</v>
      </c>
    </row>
    <row r="956" spans="3:5">
      <c r="C956" s="58" t="s">
        <v>674</v>
      </c>
      <c r="D956" s="101">
        <v>2495905</v>
      </c>
      <c r="E956" s="101">
        <v>0</v>
      </c>
    </row>
    <row r="957" spans="3:5">
      <c r="C957" s="58" t="s">
        <v>675</v>
      </c>
      <c r="D957" s="101">
        <v>1592758</v>
      </c>
      <c r="E957" s="101">
        <v>0</v>
      </c>
    </row>
    <row r="958" spans="3:5">
      <c r="C958" s="58" t="s">
        <v>1227</v>
      </c>
      <c r="D958" s="101">
        <v>1000000</v>
      </c>
      <c r="E958" s="101">
        <v>0</v>
      </c>
    </row>
    <row r="959" spans="3:5">
      <c r="C959" s="58" t="s">
        <v>676</v>
      </c>
      <c r="D959" s="101">
        <v>2495905</v>
      </c>
      <c r="E959" s="101">
        <v>0</v>
      </c>
    </row>
    <row r="960" spans="3:5">
      <c r="C960" s="58" t="s">
        <v>677</v>
      </c>
      <c r="D960" s="101">
        <v>2495905</v>
      </c>
      <c r="E960" s="101">
        <v>0</v>
      </c>
    </row>
    <row r="961" spans="3:5">
      <c r="C961" s="58" t="s">
        <v>678</v>
      </c>
      <c r="D961" s="101">
        <v>1501732</v>
      </c>
      <c r="E961" s="101">
        <v>0</v>
      </c>
    </row>
    <row r="962" spans="3:5">
      <c r="C962" s="58" t="s">
        <v>679</v>
      </c>
      <c r="D962" s="101">
        <v>1501732</v>
      </c>
      <c r="E962" s="101">
        <v>0</v>
      </c>
    </row>
    <row r="963" spans="3:5">
      <c r="C963" s="58" t="s">
        <v>680</v>
      </c>
      <c r="D963" s="101">
        <v>5032901</v>
      </c>
      <c r="E963" s="101">
        <v>0</v>
      </c>
    </row>
    <row r="964" spans="3:5">
      <c r="C964" s="58" t="s">
        <v>1641</v>
      </c>
      <c r="D964" s="101">
        <v>27190722</v>
      </c>
      <c r="E964" s="101">
        <v>3320757.81</v>
      </c>
    </row>
    <row r="965" spans="3:5">
      <c r="C965" s="58" t="s">
        <v>1004</v>
      </c>
      <c r="D965" s="101">
        <v>7800000</v>
      </c>
      <c r="E965" s="101">
        <v>0</v>
      </c>
    </row>
    <row r="966" spans="3:5">
      <c r="C966" s="58" t="s">
        <v>1226</v>
      </c>
      <c r="D966" s="101">
        <v>2502760</v>
      </c>
      <c r="E966" s="101">
        <v>0</v>
      </c>
    </row>
    <row r="967" spans="3:5">
      <c r="C967" s="58" t="s">
        <v>917</v>
      </c>
      <c r="D967" s="101">
        <v>60000005</v>
      </c>
      <c r="E967" s="101">
        <v>45122139.630000003</v>
      </c>
    </row>
    <row r="968" spans="3:5">
      <c r="C968" s="58" t="s">
        <v>1005</v>
      </c>
      <c r="D968" s="101">
        <v>1466976</v>
      </c>
      <c r="E968" s="101">
        <v>0</v>
      </c>
    </row>
    <row r="969" spans="3:5">
      <c r="C969" s="58" t="s">
        <v>1642</v>
      </c>
      <c r="D969" s="101">
        <v>20194412</v>
      </c>
      <c r="E969" s="101">
        <v>0</v>
      </c>
    </row>
    <row r="970" spans="3:5">
      <c r="C970" s="58" t="s">
        <v>1643</v>
      </c>
      <c r="D970" s="101">
        <v>5076540</v>
      </c>
      <c r="E970" s="101">
        <v>0</v>
      </c>
    </row>
    <row r="971" spans="3:5">
      <c r="C971" s="58" t="s">
        <v>1006</v>
      </c>
      <c r="D971" s="101">
        <v>7632009</v>
      </c>
      <c r="E971" s="101">
        <v>0</v>
      </c>
    </row>
    <row r="972" spans="3:5">
      <c r="C972" s="58" t="s">
        <v>1007</v>
      </c>
      <c r="D972" s="101">
        <v>1000000</v>
      </c>
      <c r="E972" s="101">
        <v>0</v>
      </c>
    </row>
    <row r="973" spans="3:5">
      <c r="C973" s="58" t="s">
        <v>2021</v>
      </c>
      <c r="D973" s="101">
        <v>0</v>
      </c>
      <c r="E973" s="101">
        <v>516977.28</v>
      </c>
    </row>
    <row r="974" spans="3:5">
      <c r="C974" s="58" t="s">
        <v>681</v>
      </c>
      <c r="D974" s="101">
        <v>1508467</v>
      </c>
      <c r="E974" s="101">
        <v>1478787.72</v>
      </c>
    </row>
    <row r="975" spans="3:5">
      <c r="C975" s="58" t="s">
        <v>951</v>
      </c>
      <c r="D975" s="101">
        <v>953825</v>
      </c>
      <c r="E975" s="101">
        <v>0</v>
      </c>
    </row>
    <row r="976" spans="3:5">
      <c r="C976" s="58" t="s">
        <v>1008</v>
      </c>
      <c r="D976" s="101">
        <v>10193766</v>
      </c>
      <c r="E976" s="101">
        <v>0</v>
      </c>
    </row>
    <row r="977" spans="3:5">
      <c r="C977" s="58" t="s">
        <v>1009</v>
      </c>
      <c r="D977" s="101">
        <v>8111268</v>
      </c>
      <c r="E977" s="101">
        <v>0</v>
      </c>
    </row>
    <row r="978" spans="3:5">
      <c r="C978" s="58" t="s">
        <v>454</v>
      </c>
      <c r="D978" s="101">
        <v>105336499</v>
      </c>
      <c r="E978" s="101">
        <v>0</v>
      </c>
    </row>
    <row r="979" spans="3:5">
      <c r="C979" s="100" t="s">
        <v>246</v>
      </c>
      <c r="D979" s="101">
        <v>0</v>
      </c>
      <c r="E979" s="101">
        <v>0</v>
      </c>
    </row>
    <row r="980" spans="3:5">
      <c r="C980" s="58" t="s">
        <v>2022</v>
      </c>
      <c r="D980" s="101">
        <v>0</v>
      </c>
      <c r="E980" s="101">
        <v>0</v>
      </c>
    </row>
    <row r="981" spans="3:5">
      <c r="C981" s="166" t="s">
        <v>351</v>
      </c>
      <c r="D981" s="167">
        <v>1208318911</v>
      </c>
      <c r="E981" s="167">
        <v>184897019.19999999</v>
      </c>
    </row>
    <row r="982" spans="3:5">
      <c r="C982" s="100" t="s">
        <v>244</v>
      </c>
      <c r="D982" s="101">
        <v>1021864046</v>
      </c>
      <c r="E982" s="101">
        <v>184897019.19999999</v>
      </c>
    </row>
    <row r="983" spans="3:5">
      <c r="C983" s="58" t="s">
        <v>455</v>
      </c>
      <c r="D983" s="101">
        <v>499701972</v>
      </c>
      <c r="E983" s="101">
        <v>183999179.19999999</v>
      </c>
    </row>
    <row r="984" spans="3:5">
      <c r="C984" s="58" t="s">
        <v>352</v>
      </c>
      <c r="D984" s="101">
        <v>9358073</v>
      </c>
      <c r="E984" s="101">
        <v>0</v>
      </c>
    </row>
    <row r="985" spans="3:5">
      <c r="C985" s="58" t="s">
        <v>1348</v>
      </c>
      <c r="D985" s="101">
        <v>3810290</v>
      </c>
      <c r="E985" s="101">
        <v>0</v>
      </c>
    </row>
    <row r="986" spans="3:5">
      <c r="C986" s="58" t="s">
        <v>1225</v>
      </c>
      <c r="D986" s="101">
        <v>1000000</v>
      </c>
      <c r="E986" s="101">
        <v>0</v>
      </c>
    </row>
    <row r="987" spans="3:5">
      <c r="C987" s="58" t="s">
        <v>1347</v>
      </c>
      <c r="D987" s="101">
        <v>1912270</v>
      </c>
      <c r="E987" s="101">
        <v>0</v>
      </c>
    </row>
    <row r="988" spans="3:5">
      <c r="C988" s="58" t="s">
        <v>880</v>
      </c>
      <c r="D988" s="101">
        <v>60000046</v>
      </c>
      <c r="E988" s="101">
        <v>0</v>
      </c>
    </row>
    <row r="989" spans="3:5">
      <c r="C989" s="58" t="s">
        <v>1096</v>
      </c>
      <c r="D989" s="101">
        <v>140184628</v>
      </c>
      <c r="E989" s="101">
        <v>897840</v>
      </c>
    </row>
    <row r="990" spans="3:5">
      <c r="C990" s="58" t="s">
        <v>535</v>
      </c>
      <c r="D990" s="101">
        <v>1157222</v>
      </c>
      <c r="E990" s="101">
        <v>0</v>
      </c>
    </row>
    <row r="991" spans="3:5">
      <c r="C991" s="58" t="s">
        <v>536</v>
      </c>
      <c r="D991" s="101">
        <v>2779045</v>
      </c>
      <c r="E991" s="101">
        <v>0</v>
      </c>
    </row>
    <row r="992" spans="3:5">
      <c r="C992" s="58" t="s">
        <v>537</v>
      </c>
      <c r="D992" s="101">
        <v>2779045</v>
      </c>
      <c r="E992" s="101">
        <v>0</v>
      </c>
    </row>
    <row r="993" spans="3:5">
      <c r="C993" s="58" t="s">
        <v>538</v>
      </c>
      <c r="D993" s="101">
        <v>1651551</v>
      </c>
      <c r="E993" s="101">
        <v>0</v>
      </c>
    </row>
    <row r="994" spans="3:5">
      <c r="C994" s="58" t="s">
        <v>1644</v>
      </c>
      <c r="D994" s="101">
        <v>2797336</v>
      </c>
      <c r="E994" s="101">
        <v>0</v>
      </c>
    </row>
    <row r="995" spans="3:5">
      <c r="C995" s="58" t="s">
        <v>1645</v>
      </c>
      <c r="D995" s="101">
        <v>6310564</v>
      </c>
      <c r="E995" s="101">
        <v>0</v>
      </c>
    </row>
    <row r="996" spans="3:5">
      <c r="C996" s="58" t="s">
        <v>1346</v>
      </c>
      <c r="D996" s="101">
        <v>107784880</v>
      </c>
      <c r="E996" s="101">
        <v>0</v>
      </c>
    </row>
    <row r="997" spans="3:5">
      <c r="C997" s="58" t="s">
        <v>353</v>
      </c>
      <c r="D997" s="101">
        <v>5079880</v>
      </c>
      <c r="E997" s="101">
        <v>0</v>
      </c>
    </row>
    <row r="998" spans="3:5">
      <c r="C998" s="58" t="s">
        <v>1646</v>
      </c>
      <c r="D998" s="101">
        <v>71550790</v>
      </c>
      <c r="E998" s="101">
        <v>0</v>
      </c>
    </row>
    <row r="999" spans="3:5">
      <c r="C999" s="58" t="s">
        <v>1010</v>
      </c>
      <c r="D999" s="101">
        <v>82018034</v>
      </c>
      <c r="E999" s="101">
        <v>0</v>
      </c>
    </row>
    <row r="1000" spans="3:5">
      <c r="C1000" s="58" t="s">
        <v>2072</v>
      </c>
      <c r="D1000" s="101">
        <v>0</v>
      </c>
      <c r="E1000" s="101">
        <v>0</v>
      </c>
    </row>
    <row r="1001" spans="3:5">
      <c r="C1001" s="58" t="s">
        <v>1647</v>
      </c>
      <c r="D1001" s="101">
        <v>1581259</v>
      </c>
      <c r="E1001" s="101">
        <v>0</v>
      </c>
    </row>
    <row r="1002" spans="3:5">
      <c r="C1002" s="58" t="s">
        <v>354</v>
      </c>
      <c r="D1002" s="101">
        <v>1697292</v>
      </c>
      <c r="E1002" s="101">
        <v>0</v>
      </c>
    </row>
    <row r="1003" spans="3:5">
      <c r="C1003" s="58" t="s">
        <v>801</v>
      </c>
      <c r="D1003" s="101">
        <v>1513603</v>
      </c>
      <c r="E1003" s="101">
        <v>0</v>
      </c>
    </row>
    <row r="1004" spans="3:5">
      <c r="C1004" s="58" t="s">
        <v>802</v>
      </c>
      <c r="D1004" s="101">
        <v>1098833</v>
      </c>
      <c r="E1004" s="101">
        <v>0</v>
      </c>
    </row>
    <row r="1005" spans="3:5">
      <c r="C1005" s="58" t="s">
        <v>803</v>
      </c>
      <c r="D1005" s="101">
        <v>1097433</v>
      </c>
      <c r="E1005" s="101">
        <v>0</v>
      </c>
    </row>
    <row r="1006" spans="3:5">
      <c r="C1006" s="58" t="s">
        <v>881</v>
      </c>
      <c r="D1006" s="101">
        <v>15000000</v>
      </c>
      <c r="E1006" s="101">
        <v>0</v>
      </c>
    </row>
    <row r="1007" spans="3:5">
      <c r="C1007" s="100" t="s">
        <v>246</v>
      </c>
      <c r="D1007" s="101">
        <v>186454865</v>
      </c>
      <c r="E1007" s="101">
        <v>0</v>
      </c>
    </row>
    <row r="1008" spans="3:5">
      <c r="C1008" s="58" t="s">
        <v>1224</v>
      </c>
      <c r="D1008" s="101">
        <v>46008312</v>
      </c>
      <c r="E1008" s="101">
        <v>0</v>
      </c>
    </row>
    <row r="1009" spans="3:5">
      <c r="C1009" s="58" t="s">
        <v>1648</v>
      </c>
      <c r="D1009" s="101">
        <v>1277584</v>
      </c>
      <c r="E1009" s="101">
        <v>0</v>
      </c>
    </row>
    <row r="1010" spans="3:5">
      <c r="C1010" s="58" t="s">
        <v>1056</v>
      </c>
      <c r="D1010" s="101">
        <v>1931187</v>
      </c>
      <c r="E1010" s="101">
        <v>0</v>
      </c>
    </row>
    <row r="1011" spans="3:5">
      <c r="C1011" s="58" t="s">
        <v>1649</v>
      </c>
      <c r="D1011" s="101">
        <v>6593556</v>
      </c>
      <c r="E1011" s="101">
        <v>0</v>
      </c>
    </row>
    <row r="1012" spans="3:5">
      <c r="C1012" s="58" t="s">
        <v>1650</v>
      </c>
      <c r="D1012" s="101">
        <v>2644226</v>
      </c>
      <c r="E1012" s="101">
        <v>0</v>
      </c>
    </row>
    <row r="1013" spans="3:5">
      <c r="C1013" s="58" t="s">
        <v>1087</v>
      </c>
      <c r="D1013" s="101">
        <v>128000000</v>
      </c>
      <c r="E1013" s="101">
        <v>0</v>
      </c>
    </row>
    <row r="1014" spans="3:5">
      <c r="C1014" s="58" t="s">
        <v>2023</v>
      </c>
      <c r="D1014" s="101">
        <v>0</v>
      </c>
      <c r="E1014" s="101">
        <v>0</v>
      </c>
    </row>
    <row r="1015" spans="3:5">
      <c r="C1015" s="166" t="s">
        <v>255</v>
      </c>
      <c r="D1015" s="167">
        <v>4315709764</v>
      </c>
      <c r="E1015" s="167">
        <v>260310731.43000004</v>
      </c>
    </row>
    <row r="1016" spans="3:5">
      <c r="C1016" s="100" t="s">
        <v>244</v>
      </c>
      <c r="D1016" s="101">
        <v>4229127752</v>
      </c>
      <c r="E1016" s="101">
        <v>260310731.43000004</v>
      </c>
    </row>
    <row r="1017" spans="3:5">
      <c r="C1017" s="58" t="s">
        <v>355</v>
      </c>
      <c r="D1017" s="101">
        <v>13305993</v>
      </c>
      <c r="E1017" s="101">
        <v>0</v>
      </c>
    </row>
    <row r="1018" spans="3:5">
      <c r="C1018" s="58" t="s">
        <v>1345</v>
      </c>
      <c r="D1018" s="101">
        <v>5490378</v>
      </c>
      <c r="E1018" s="101">
        <v>0</v>
      </c>
    </row>
    <row r="1019" spans="3:5">
      <c r="C1019" s="58" t="s">
        <v>356</v>
      </c>
      <c r="D1019" s="101">
        <v>2681364285</v>
      </c>
      <c r="E1019" s="101">
        <v>0</v>
      </c>
    </row>
    <row r="1020" spans="3:5">
      <c r="C1020" s="58" t="s">
        <v>1223</v>
      </c>
      <c r="D1020" s="101">
        <v>22390444</v>
      </c>
      <c r="E1020" s="101">
        <v>0</v>
      </c>
    </row>
    <row r="1021" spans="3:5">
      <c r="C1021" s="58" t="s">
        <v>1651</v>
      </c>
      <c r="D1021" s="101">
        <v>24680990</v>
      </c>
      <c r="E1021" s="101">
        <v>4377927.75</v>
      </c>
    </row>
    <row r="1022" spans="3:5">
      <c r="C1022" s="58" t="s">
        <v>1011</v>
      </c>
      <c r="D1022" s="101">
        <v>4175835</v>
      </c>
      <c r="E1022" s="101">
        <v>0</v>
      </c>
    </row>
    <row r="1023" spans="3:5">
      <c r="C1023" s="58" t="s">
        <v>1652</v>
      </c>
      <c r="D1023" s="101">
        <v>1552779</v>
      </c>
      <c r="E1023" s="101">
        <v>0</v>
      </c>
    </row>
    <row r="1024" spans="3:5">
      <c r="C1024" s="58" t="s">
        <v>357</v>
      </c>
      <c r="D1024" s="101">
        <v>72972303</v>
      </c>
      <c r="E1024" s="101">
        <v>0</v>
      </c>
    </row>
    <row r="1025" spans="3:5">
      <c r="C1025" s="58" t="s">
        <v>1653</v>
      </c>
      <c r="D1025" s="101">
        <v>2100000</v>
      </c>
      <c r="E1025" s="101">
        <v>0</v>
      </c>
    </row>
    <row r="1026" spans="3:5">
      <c r="C1026" s="58" t="s">
        <v>1435</v>
      </c>
      <c r="D1026" s="101">
        <v>173874</v>
      </c>
      <c r="E1026" s="101">
        <v>0</v>
      </c>
    </row>
    <row r="1027" spans="3:5">
      <c r="C1027" s="58" t="s">
        <v>1654</v>
      </c>
      <c r="D1027" s="101">
        <v>5472250</v>
      </c>
      <c r="E1027" s="101">
        <v>3642378.94</v>
      </c>
    </row>
    <row r="1028" spans="3:5">
      <c r="C1028" s="58" t="s">
        <v>1655</v>
      </c>
      <c r="D1028" s="101">
        <v>38981691</v>
      </c>
      <c r="E1028" s="101">
        <v>0</v>
      </c>
    </row>
    <row r="1029" spans="3:5">
      <c r="C1029" s="58" t="s">
        <v>1656</v>
      </c>
      <c r="D1029" s="101">
        <v>32594339</v>
      </c>
      <c r="E1029" s="101">
        <v>24182765.43</v>
      </c>
    </row>
    <row r="1030" spans="3:5">
      <c r="C1030" s="58" t="s">
        <v>1344</v>
      </c>
      <c r="D1030" s="101">
        <v>5000000</v>
      </c>
      <c r="E1030" s="101">
        <v>0</v>
      </c>
    </row>
    <row r="1031" spans="3:5">
      <c r="C1031" s="58" t="s">
        <v>1095</v>
      </c>
      <c r="D1031" s="101">
        <v>9288634</v>
      </c>
      <c r="E1031" s="101">
        <v>0</v>
      </c>
    </row>
    <row r="1032" spans="3:5">
      <c r="C1032" s="58" t="s">
        <v>358</v>
      </c>
      <c r="D1032" s="101">
        <v>7958209</v>
      </c>
      <c r="E1032" s="101">
        <v>0</v>
      </c>
    </row>
    <row r="1033" spans="3:5">
      <c r="C1033" s="58" t="s">
        <v>594</v>
      </c>
      <c r="D1033" s="101">
        <v>2503797</v>
      </c>
      <c r="E1033" s="101">
        <v>48864</v>
      </c>
    </row>
    <row r="1034" spans="3:5">
      <c r="C1034" s="58" t="s">
        <v>1222</v>
      </c>
      <c r="D1034" s="101">
        <v>7519123</v>
      </c>
      <c r="E1034" s="101">
        <v>5772311.2800000003</v>
      </c>
    </row>
    <row r="1035" spans="3:5">
      <c r="C1035" s="58" t="s">
        <v>359</v>
      </c>
      <c r="D1035" s="101">
        <v>88295858</v>
      </c>
      <c r="E1035" s="101">
        <v>33832810.850000001</v>
      </c>
    </row>
    <row r="1036" spans="3:5">
      <c r="C1036" s="58" t="s">
        <v>595</v>
      </c>
      <c r="D1036" s="101">
        <v>1503825</v>
      </c>
      <c r="E1036" s="101">
        <v>0</v>
      </c>
    </row>
    <row r="1037" spans="3:5">
      <c r="C1037" s="58" t="s">
        <v>1657</v>
      </c>
      <c r="D1037" s="101">
        <v>2494718</v>
      </c>
      <c r="E1037" s="101">
        <v>48864</v>
      </c>
    </row>
    <row r="1038" spans="3:5">
      <c r="C1038" s="58" t="s">
        <v>1221</v>
      </c>
      <c r="D1038" s="101">
        <v>37462453</v>
      </c>
      <c r="E1038" s="101">
        <v>0</v>
      </c>
    </row>
    <row r="1039" spans="3:5">
      <c r="C1039" s="58" t="s">
        <v>1658</v>
      </c>
      <c r="D1039" s="101">
        <v>1067600</v>
      </c>
      <c r="E1039" s="101">
        <v>0</v>
      </c>
    </row>
    <row r="1040" spans="3:5">
      <c r="C1040" s="58" t="s">
        <v>1659</v>
      </c>
      <c r="D1040" s="101">
        <v>1461985</v>
      </c>
      <c r="E1040" s="101">
        <v>0</v>
      </c>
    </row>
    <row r="1041" spans="3:5">
      <c r="C1041" s="58" t="s">
        <v>596</v>
      </c>
      <c r="D1041" s="101">
        <v>12640948</v>
      </c>
      <c r="E1041" s="101">
        <v>0</v>
      </c>
    </row>
    <row r="1042" spans="3:5">
      <c r="C1042" s="58" t="s">
        <v>2024</v>
      </c>
      <c r="D1042" s="101">
        <v>0</v>
      </c>
      <c r="E1042" s="101">
        <v>0</v>
      </c>
    </row>
    <row r="1043" spans="3:5">
      <c r="C1043" s="58" t="s">
        <v>1660</v>
      </c>
      <c r="D1043" s="101">
        <v>2528190</v>
      </c>
      <c r="E1043" s="101">
        <v>0</v>
      </c>
    </row>
    <row r="1044" spans="3:5">
      <c r="C1044" s="58" t="s">
        <v>597</v>
      </c>
      <c r="D1044" s="101">
        <v>1061635</v>
      </c>
      <c r="E1044" s="101">
        <v>0</v>
      </c>
    </row>
    <row r="1045" spans="3:5">
      <c r="C1045" s="58" t="s">
        <v>1220</v>
      </c>
      <c r="D1045" s="101">
        <v>45008072</v>
      </c>
      <c r="E1045" s="101">
        <v>35999745.75</v>
      </c>
    </row>
    <row r="1046" spans="3:5">
      <c r="C1046" s="58" t="s">
        <v>598</v>
      </c>
      <c r="D1046" s="101">
        <v>2494717</v>
      </c>
      <c r="E1046" s="101">
        <v>0</v>
      </c>
    </row>
    <row r="1047" spans="3:5">
      <c r="C1047" s="58" t="s">
        <v>1219</v>
      </c>
      <c r="D1047" s="101">
        <v>45002187</v>
      </c>
      <c r="E1047" s="101">
        <v>35907996.420000002</v>
      </c>
    </row>
    <row r="1048" spans="3:5">
      <c r="C1048" s="58" t="s">
        <v>599</v>
      </c>
      <c r="D1048" s="101">
        <v>2494717</v>
      </c>
      <c r="E1048" s="101">
        <v>0</v>
      </c>
    </row>
    <row r="1049" spans="3:5">
      <c r="C1049" s="58" t="s">
        <v>600</v>
      </c>
      <c r="D1049" s="101">
        <v>1061635</v>
      </c>
      <c r="E1049" s="101">
        <v>0</v>
      </c>
    </row>
    <row r="1050" spans="3:5">
      <c r="C1050" s="58" t="s">
        <v>1218</v>
      </c>
      <c r="D1050" s="101">
        <v>337508243</v>
      </c>
      <c r="E1050" s="101">
        <v>103668679.23999999</v>
      </c>
    </row>
    <row r="1051" spans="3:5">
      <c r="C1051" s="58" t="s">
        <v>601</v>
      </c>
      <c r="D1051" s="101">
        <v>1498436</v>
      </c>
      <c r="E1051" s="101">
        <v>0</v>
      </c>
    </row>
    <row r="1052" spans="3:5">
      <c r="C1052" s="58" t="s">
        <v>1217</v>
      </c>
      <c r="D1052" s="101">
        <v>17656240</v>
      </c>
      <c r="E1052" s="101">
        <v>0</v>
      </c>
    </row>
    <row r="1053" spans="3:5">
      <c r="C1053" s="58" t="s">
        <v>1661</v>
      </c>
      <c r="D1053" s="101">
        <v>1514684</v>
      </c>
      <c r="E1053" s="101">
        <v>0</v>
      </c>
    </row>
    <row r="1054" spans="3:5">
      <c r="C1054" s="58" t="s">
        <v>1662</v>
      </c>
      <c r="D1054" s="101">
        <v>2429733</v>
      </c>
      <c r="E1054" s="101">
        <v>0</v>
      </c>
    </row>
    <row r="1055" spans="3:5">
      <c r="C1055" s="58" t="s">
        <v>918</v>
      </c>
      <c r="D1055" s="101">
        <v>1514684</v>
      </c>
      <c r="E1055" s="101">
        <v>0</v>
      </c>
    </row>
    <row r="1056" spans="3:5">
      <c r="C1056" s="58" t="s">
        <v>1216</v>
      </c>
      <c r="D1056" s="101">
        <v>6700450</v>
      </c>
      <c r="E1056" s="101">
        <v>0</v>
      </c>
    </row>
    <row r="1057" spans="3:5">
      <c r="C1057" s="58" t="s">
        <v>602</v>
      </c>
      <c r="D1057" s="101">
        <v>7573421</v>
      </c>
      <c r="E1057" s="101">
        <v>0</v>
      </c>
    </row>
    <row r="1058" spans="3:5">
      <c r="C1058" s="58" t="s">
        <v>603</v>
      </c>
      <c r="D1058" s="101">
        <v>1514684</v>
      </c>
      <c r="E1058" s="101">
        <v>0</v>
      </c>
    </row>
    <row r="1059" spans="3:5">
      <c r="C1059" s="58" t="s">
        <v>604</v>
      </c>
      <c r="D1059" s="101">
        <v>2494717</v>
      </c>
      <c r="E1059" s="101">
        <v>0</v>
      </c>
    </row>
    <row r="1060" spans="3:5">
      <c r="C1060" s="58" t="s">
        <v>1215</v>
      </c>
      <c r="D1060" s="101">
        <v>60000000</v>
      </c>
      <c r="E1060" s="101">
        <v>0</v>
      </c>
    </row>
    <row r="1061" spans="3:5">
      <c r="C1061" s="58" t="s">
        <v>605</v>
      </c>
      <c r="D1061" s="101">
        <v>1198749</v>
      </c>
      <c r="E1061" s="101">
        <v>0</v>
      </c>
    </row>
    <row r="1062" spans="3:5">
      <c r="C1062" s="58" t="s">
        <v>1214</v>
      </c>
      <c r="D1062" s="101">
        <v>20196261</v>
      </c>
      <c r="E1062" s="101">
        <v>0</v>
      </c>
    </row>
    <row r="1063" spans="3:5">
      <c r="C1063" s="58" t="s">
        <v>606</v>
      </c>
      <c r="D1063" s="101">
        <v>1498436</v>
      </c>
      <c r="E1063" s="101">
        <v>0</v>
      </c>
    </row>
    <row r="1064" spans="3:5">
      <c r="C1064" s="58" t="s">
        <v>607</v>
      </c>
      <c r="D1064" s="101">
        <v>1061635</v>
      </c>
      <c r="E1064" s="101">
        <v>0</v>
      </c>
    </row>
    <row r="1065" spans="3:5">
      <c r="C1065" s="58" t="s">
        <v>608</v>
      </c>
      <c r="D1065" s="101">
        <v>2494717</v>
      </c>
      <c r="E1065" s="101">
        <v>0</v>
      </c>
    </row>
    <row r="1066" spans="3:5">
      <c r="C1066" s="58" t="s">
        <v>609</v>
      </c>
      <c r="D1066" s="101">
        <v>3140721</v>
      </c>
      <c r="E1066" s="101">
        <v>0</v>
      </c>
    </row>
    <row r="1067" spans="3:5">
      <c r="C1067" s="58" t="s">
        <v>610</v>
      </c>
      <c r="D1067" s="101">
        <v>1498436</v>
      </c>
      <c r="E1067" s="101">
        <v>0</v>
      </c>
    </row>
    <row r="1068" spans="3:5">
      <c r="C1068" s="58" t="s">
        <v>1213</v>
      </c>
      <c r="D1068" s="101">
        <v>1498436</v>
      </c>
      <c r="E1068" s="101">
        <v>0</v>
      </c>
    </row>
    <row r="1069" spans="3:5">
      <c r="C1069" s="58" t="s">
        <v>919</v>
      </c>
      <c r="D1069" s="101">
        <v>15000001</v>
      </c>
      <c r="E1069" s="101">
        <v>11111520.550000001</v>
      </c>
    </row>
    <row r="1070" spans="3:5">
      <c r="C1070" s="58" t="s">
        <v>611</v>
      </c>
      <c r="D1070" s="101">
        <v>2494717</v>
      </c>
      <c r="E1070" s="101">
        <v>0</v>
      </c>
    </row>
    <row r="1071" spans="3:5">
      <c r="C1071" s="58" t="s">
        <v>2025</v>
      </c>
      <c r="D1071" s="101">
        <v>0</v>
      </c>
      <c r="E1071" s="101">
        <v>0</v>
      </c>
    </row>
    <row r="1072" spans="3:5">
      <c r="C1072" s="58" t="s">
        <v>612</v>
      </c>
      <c r="D1072" s="101">
        <v>2494717</v>
      </c>
      <c r="E1072" s="101">
        <v>0</v>
      </c>
    </row>
    <row r="1073" spans="3:5">
      <c r="C1073" s="58" t="s">
        <v>613</v>
      </c>
      <c r="D1073" s="101">
        <v>1061635</v>
      </c>
      <c r="E1073" s="101">
        <v>0</v>
      </c>
    </row>
    <row r="1074" spans="3:5">
      <c r="C1074" s="58" t="s">
        <v>614</v>
      </c>
      <c r="D1074" s="101">
        <v>1061635</v>
      </c>
      <c r="E1074" s="101">
        <v>0</v>
      </c>
    </row>
    <row r="1075" spans="3:5">
      <c r="C1075" s="58" t="s">
        <v>615</v>
      </c>
      <c r="D1075" s="101">
        <v>2494717</v>
      </c>
      <c r="E1075" s="101">
        <v>0</v>
      </c>
    </row>
    <row r="1076" spans="3:5">
      <c r="C1076" s="58" t="s">
        <v>616</v>
      </c>
      <c r="D1076" s="101">
        <v>1078230</v>
      </c>
      <c r="E1076" s="101">
        <v>0</v>
      </c>
    </row>
    <row r="1077" spans="3:5">
      <c r="C1077" s="58" t="s">
        <v>920</v>
      </c>
      <c r="D1077" s="101">
        <v>2528502</v>
      </c>
      <c r="E1077" s="101">
        <v>0</v>
      </c>
    </row>
    <row r="1078" spans="3:5">
      <c r="C1078" s="58" t="s">
        <v>1212</v>
      </c>
      <c r="D1078" s="101">
        <v>1481645</v>
      </c>
      <c r="E1078" s="101">
        <v>0</v>
      </c>
    </row>
    <row r="1079" spans="3:5">
      <c r="C1079" s="58" t="s">
        <v>617</v>
      </c>
      <c r="D1079" s="101">
        <v>1481644</v>
      </c>
      <c r="E1079" s="101">
        <v>0</v>
      </c>
    </row>
    <row r="1080" spans="3:5">
      <c r="C1080" s="58" t="s">
        <v>618</v>
      </c>
      <c r="D1080" s="101">
        <v>7497572</v>
      </c>
      <c r="E1080" s="101">
        <v>1716867.22</v>
      </c>
    </row>
    <row r="1081" spans="3:5">
      <c r="C1081" s="58" t="s">
        <v>1211</v>
      </c>
      <c r="D1081" s="101">
        <v>1520450</v>
      </c>
      <c r="E1081" s="101">
        <v>0</v>
      </c>
    </row>
    <row r="1082" spans="3:5">
      <c r="C1082" s="58" t="s">
        <v>921</v>
      </c>
      <c r="D1082" s="101">
        <v>2408083</v>
      </c>
      <c r="E1082" s="101">
        <v>0</v>
      </c>
    </row>
    <row r="1083" spans="3:5">
      <c r="C1083" s="58" t="s">
        <v>1210</v>
      </c>
      <c r="D1083" s="101">
        <v>656325</v>
      </c>
      <c r="E1083" s="101">
        <v>0</v>
      </c>
    </row>
    <row r="1084" spans="3:5">
      <c r="C1084" s="58" t="s">
        <v>922</v>
      </c>
      <c r="D1084" s="101">
        <v>1481647</v>
      </c>
      <c r="E1084" s="101">
        <v>0</v>
      </c>
    </row>
    <row r="1085" spans="3:5">
      <c r="C1085" s="58" t="s">
        <v>1663</v>
      </c>
      <c r="D1085" s="101">
        <v>1461985</v>
      </c>
      <c r="E1085" s="101">
        <v>0</v>
      </c>
    </row>
    <row r="1086" spans="3:5">
      <c r="C1086" s="58" t="s">
        <v>1664</v>
      </c>
      <c r="D1086" s="101">
        <v>527828100</v>
      </c>
      <c r="E1086" s="101">
        <v>0</v>
      </c>
    </row>
    <row r="1087" spans="3:5">
      <c r="C1087" s="100" t="s">
        <v>246</v>
      </c>
      <c r="D1087" s="101">
        <v>86582012</v>
      </c>
      <c r="E1087" s="101">
        <v>0</v>
      </c>
    </row>
    <row r="1088" spans="3:5">
      <c r="C1088" s="58" t="s">
        <v>1665</v>
      </c>
      <c r="D1088" s="101">
        <v>54902929</v>
      </c>
      <c r="E1088" s="101">
        <v>0</v>
      </c>
    </row>
    <row r="1089" spans="3:5">
      <c r="C1089" s="58" t="s">
        <v>1666</v>
      </c>
      <c r="D1089" s="101">
        <v>1602521</v>
      </c>
      <c r="E1089" s="101">
        <v>0</v>
      </c>
    </row>
    <row r="1090" spans="3:5">
      <c r="C1090" s="58" t="s">
        <v>2026</v>
      </c>
      <c r="D1090" s="101">
        <v>0</v>
      </c>
      <c r="E1090" s="101">
        <v>0</v>
      </c>
    </row>
    <row r="1091" spans="3:5">
      <c r="C1091" s="58" t="s">
        <v>1667</v>
      </c>
      <c r="D1091" s="101">
        <v>5371627</v>
      </c>
      <c r="E1091" s="101">
        <v>0</v>
      </c>
    </row>
    <row r="1092" spans="3:5">
      <c r="C1092" s="58" t="s">
        <v>1668</v>
      </c>
      <c r="D1092" s="101">
        <v>24704935</v>
      </c>
      <c r="E1092" s="101">
        <v>0</v>
      </c>
    </row>
    <row r="1093" spans="3:5">
      <c r="C1093" s="166" t="s">
        <v>256</v>
      </c>
      <c r="D1093" s="167">
        <v>742299370</v>
      </c>
      <c r="E1093" s="167">
        <v>151930793.27000004</v>
      </c>
    </row>
    <row r="1094" spans="3:5">
      <c r="C1094" s="100" t="s">
        <v>244</v>
      </c>
      <c r="D1094" s="101">
        <v>742299370</v>
      </c>
      <c r="E1094" s="101">
        <v>151930793.27000004</v>
      </c>
    </row>
    <row r="1095" spans="3:5">
      <c r="C1095" s="58" t="s">
        <v>539</v>
      </c>
      <c r="D1095" s="101">
        <v>2982396</v>
      </c>
      <c r="E1095" s="101">
        <v>0</v>
      </c>
    </row>
    <row r="1096" spans="3:5">
      <c r="C1096" s="58" t="s">
        <v>1209</v>
      </c>
      <c r="D1096" s="101">
        <v>1542689</v>
      </c>
      <c r="E1096" s="101">
        <v>5057786.1500000004</v>
      </c>
    </row>
    <row r="1097" spans="3:5">
      <c r="C1097" s="58" t="s">
        <v>1208</v>
      </c>
      <c r="D1097" s="101">
        <v>8227707</v>
      </c>
      <c r="E1097" s="101">
        <v>0</v>
      </c>
    </row>
    <row r="1098" spans="3:5">
      <c r="C1098" s="58" t="s">
        <v>1207</v>
      </c>
      <c r="D1098" s="101">
        <v>5070433</v>
      </c>
      <c r="E1098" s="101">
        <v>0</v>
      </c>
    </row>
    <row r="1099" spans="3:5">
      <c r="C1099" s="58" t="s">
        <v>1206</v>
      </c>
      <c r="D1099" s="101">
        <v>28116881</v>
      </c>
      <c r="E1099" s="101">
        <v>0</v>
      </c>
    </row>
    <row r="1100" spans="3:5">
      <c r="C1100" s="58" t="s">
        <v>1942</v>
      </c>
      <c r="D1100" s="101">
        <v>0</v>
      </c>
      <c r="E1100" s="101">
        <v>0</v>
      </c>
    </row>
    <row r="1101" spans="3:5">
      <c r="C1101" s="58" t="s">
        <v>1943</v>
      </c>
      <c r="D1101" s="101">
        <v>0</v>
      </c>
      <c r="E1101" s="101">
        <v>0</v>
      </c>
    </row>
    <row r="1102" spans="3:5">
      <c r="C1102" s="58" t="s">
        <v>1669</v>
      </c>
      <c r="D1102" s="101">
        <v>533167</v>
      </c>
      <c r="E1102" s="101">
        <v>0</v>
      </c>
    </row>
    <row r="1103" spans="3:5">
      <c r="C1103" s="58" t="s">
        <v>882</v>
      </c>
      <c r="D1103" s="101">
        <v>30000003</v>
      </c>
      <c r="E1103" s="101">
        <v>19509292.059999999</v>
      </c>
    </row>
    <row r="1104" spans="3:5">
      <c r="C1104" s="58" t="s">
        <v>883</v>
      </c>
      <c r="D1104" s="101">
        <v>97501084</v>
      </c>
      <c r="E1104" s="101">
        <v>63993745.270000003</v>
      </c>
    </row>
    <row r="1105" spans="3:5">
      <c r="C1105" s="58" t="s">
        <v>682</v>
      </c>
      <c r="D1105" s="101">
        <v>2265191</v>
      </c>
      <c r="E1105" s="101">
        <v>0</v>
      </c>
    </row>
    <row r="1106" spans="3:5">
      <c r="C1106" s="58" t="s">
        <v>360</v>
      </c>
      <c r="D1106" s="101">
        <v>13846610</v>
      </c>
      <c r="E1106" s="101">
        <v>0</v>
      </c>
    </row>
    <row r="1107" spans="3:5">
      <c r="C1107" s="58" t="s">
        <v>550</v>
      </c>
      <c r="D1107" s="101">
        <v>1090343</v>
      </c>
      <c r="E1107" s="101">
        <v>0</v>
      </c>
    </row>
    <row r="1108" spans="3:5">
      <c r="C1108" s="58" t="s">
        <v>551</v>
      </c>
      <c r="D1108" s="101">
        <v>1510897</v>
      </c>
      <c r="E1108" s="101">
        <v>0</v>
      </c>
    </row>
    <row r="1109" spans="3:5">
      <c r="C1109" s="58" t="s">
        <v>552</v>
      </c>
      <c r="D1109" s="101">
        <v>1510897</v>
      </c>
      <c r="E1109" s="101">
        <v>0</v>
      </c>
    </row>
    <row r="1110" spans="3:5">
      <c r="C1110" s="58" t="s">
        <v>553</v>
      </c>
      <c r="D1110" s="101">
        <v>1090343</v>
      </c>
      <c r="E1110" s="101">
        <v>0</v>
      </c>
    </row>
    <row r="1111" spans="3:5">
      <c r="C1111" s="58" t="s">
        <v>1670</v>
      </c>
      <c r="D1111" s="101">
        <v>4521143</v>
      </c>
      <c r="E1111" s="101">
        <v>3961113.22</v>
      </c>
    </row>
    <row r="1112" spans="3:5">
      <c r="C1112" s="58" t="s">
        <v>554</v>
      </c>
      <c r="D1112" s="101">
        <v>1175317</v>
      </c>
      <c r="E1112" s="101">
        <v>0</v>
      </c>
    </row>
    <row r="1113" spans="3:5">
      <c r="C1113" s="58" t="s">
        <v>555</v>
      </c>
      <c r="D1113" s="101">
        <v>6047821</v>
      </c>
      <c r="E1113" s="101">
        <v>7926674.5899999999</v>
      </c>
    </row>
    <row r="1114" spans="3:5">
      <c r="C1114" s="58" t="s">
        <v>619</v>
      </c>
      <c r="D1114" s="101">
        <v>3426970</v>
      </c>
      <c r="E1114" s="101">
        <v>3931790.18</v>
      </c>
    </row>
    <row r="1115" spans="3:5">
      <c r="C1115" s="58" t="s">
        <v>1205</v>
      </c>
      <c r="D1115" s="101">
        <v>1504803</v>
      </c>
      <c r="E1115" s="101">
        <v>0</v>
      </c>
    </row>
    <row r="1116" spans="3:5">
      <c r="C1116" s="58" t="s">
        <v>1204</v>
      </c>
      <c r="D1116" s="101">
        <v>1519986</v>
      </c>
      <c r="E1116" s="101">
        <v>0</v>
      </c>
    </row>
    <row r="1117" spans="3:5">
      <c r="C1117" s="58" t="s">
        <v>361</v>
      </c>
      <c r="D1117" s="101">
        <v>2273773</v>
      </c>
      <c r="E1117" s="101">
        <v>0</v>
      </c>
    </row>
    <row r="1118" spans="3:5">
      <c r="C1118" s="58" t="s">
        <v>620</v>
      </c>
      <c r="D1118" s="101">
        <v>1076708</v>
      </c>
      <c r="E1118" s="101">
        <v>0</v>
      </c>
    </row>
    <row r="1119" spans="3:5">
      <c r="C1119" s="58" t="s">
        <v>1436</v>
      </c>
      <c r="D1119" s="101">
        <v>1519986</v>
      </c>
      <c r="E1119" s="101">
        <v>4300925.58</v>
      </c>
    </row>
    <row r="1120" spans="3:5">
      <c r="C1120" s="58" t="s">
        <v>1203</v>
      </c>
      <c r="D1120" s="101">
        <v>1076708</v>
      </c>
      <c r="E1120" s="101">
        <v>0</v>
      </c>
    </row>
    <row r="1121" spans="3:5">
      <c r="C1121" s="58" t="s">
        <v>621</v>
      </c>
      <c r="D1121" s="101">
        <v>5383541</v>
      </c>
      <c r="E1121" s="101">
        <v>2535290.48</v>
      </c>
    </row>
    <row r="1122" spans="3:5">
      <c r="C1122" s="58" t="s">
        <v>622</v>
      </c>
      <c r="D1122" s="101">
        <v>7366419</v>
      </c>
      <c r="E1122" s="101">
        <v>0</v>
      </c>
    </row>
    <row r="1123" spans="3:5">
      <c r="C1123" s="58" t="s">
        <v>623</v>
      </c>
      <c r="D1123" s="101">
        <v>3282809</v>
      </c>
      <c r="E1123" s="101">
        <v>0</v>
      </c>
    </row>
    <row r="1124" spans="3:5">
      <c r="C1124" s="58" t="s">
        <v>624</v>
      </c>
      <c r="D1124" s="101">
        <v>1083406</v>
      </c>
      <c r="E1124" s="101">
        <v>0</v>
      </c>
    </row>
    <row r="1125" spans="3:5">
      <c r="C1125" s="58" t="s">
        <v>625</v>
      </c>
      <c r="D1125" s="101">
        <v>3494897</v>
      </c>
      <c r="E1125" s="101">
        <v>0</v>
      </c>
    </row>
    <row r="1126" spans="3:5">
      <c r="C1126" s="58" t="s">
        <v>626</v>
      </c>
      <c r="D1126" s="101">
        <v>4075959</v>
      </c>
      <c r="E1126" s="101">
        <v>0</v>
      </c>
    </row>
    <row r="1127" spans="3:5">
      <c r="C1127" s="58" t="s">
        <v>1202</v>
      </c>
      <c r="D1127" s="101">
        <v>178751321</v>
      </c>
      <c r="E1127" s="101">
        <v>752123.48</v>
      </c>
    </row>
    <row r="1128" spans="3:5">
      <c r="C1128" s="58" t="s">
        <v>627</v>
      </c>
      <c r="D1128" s="101">
        <v>5076986</v>
      </c>
      <c r="E1128" s="101">
        <v>0</v>
      </c>
    </row>
    <row r="1129" spans="3:5">
      <c r="C1129" s="58" t="s">
        <v>1201</v>
      </c>
      <c r="D1129" s="101">
        <v>60000001</v>
      </c>
      <c r="E1129" s="101">
        <v>32307194.149999999</v>
      </c>
    </row>
    <row r="1130" spans="3:5">
      <c r="C1130" s="58" t="s">
        <v>628</v>
      </c>
      <c r="D1130" s="101">
        <v>1413658</v>
      </c>
      <c r="E1130" s="101">
        <v>0</v>
      </c>
    </row>
    <row r="1131" spans="3:5">
      <c r="C1131" s="58" t="s">
        <v>1200</v>
      </c>
      <c r="D1131" s="101">
        <v>30000002</v>
      </c>
      <c r="E1131" s="101">
        <v>0</v>
      </c>
    </row>
    <row r="1132" spans="3:5">
      <c r="C1132" s="58" t="s">
        <v>629</v>
      </c>
      <c r="D1132" s="101">
        <v>5068647</v>
      </c>
      <c r="E1132" s="101">
        <v>0</v>
      </c>
    </row>
    <row r="1133" spans="3:5">
      <c r="C1133" s="58" t="s">
        <v>630</v>
      </c>
      <c r="D1133" s="101">
        <v>1413658</v>
      </c>
      <c r="E1133" s="101">
        <v>0</v>
      </c>
    </row>
    <row r="1134" spans="3:5">
      <c r="C1134" s="58" t="s">
        <v>631</v>
      </c>
      <c r="D1134" s="101">
        <v>1413658</v>
      </c>
      <c r="E1134" s="101">
        <v>0</v>
      </c>
    </row>
    <row r="1135" spans="3:5">
      <c r="C1135" s="58" t="s">
        <v>632</v>
      </c>
      <c r="D1135" s="101">
        <v>7591797</v>
      </c>
      <c r="E1135" s="101">
        <v>0</v>
      </c>
    </row>
    <row r="1136" spans="3:5">
      <c r="C1136" s="58" t="s">
        <v>633</v>
      </c>
      <c r="D1136" s="101">
        <v>12655186</v>
      </c>
      <c r="E1136" s="101">
        <v>0</v>
      </c>
    </row>
    <row r="1137" spans="3:5">
      <c r="C1137" s="58" t="s">
        <v>1199</v>
      </c>
      <c r="D1137" s="101">
        <v>13314662</v>
      </c>
      <c r="E1137" s="101">
        <v>0</v>
      </c>
    </row>
    <row r="1138" spans="3:5">
      <c r="C1138" s="58" t="s">
        <v>634</v>
      </c>
      <c r="D1138" s="101">
        <v>1076708</v>
      </c>
      <c r="E1138" s="101">
        <v>0</v>
      </c>
    </row>
    <row r="1139" spans="3:5">
      <c r="C1139" s="58" t="s">
        <v>635</v>
      </c>
      <c r="D1139" s="101">
        <v>1076708</v>
      </c>
      <c r="E1139" s="101">
        <v>0</v>
      </c>
    </row>
    <row r="1140" spans="3:5">
      <c r="C1140" s="58" t="s">
        <v>636</v>
      </c>
      <c r="D1140" s="101">
        <v>7599928</v>
      </c>
      <c r="E1140" s="101">
        <v>0</v>
      </c>
    </row>
    <row r="1141" spans="3:5">
      <c r="C1141" s="58" t="s">
        <v>1198</v>
      </c>
      <c r="D1141" s="101">
        <v>1543101</v>
      </c>
      <c r="E1141" s="101">
        <v>0</v>
      </c>
    </row>
    <row r="1142" spans="3:5">
      <c r="C1142" s="58" t="s">
        <v>362</v>
      </c>
      <c r="D1142" s="101">
        <v>2000000</v>
      </c>
      <c r="E1142" s="101">
        <v>0</v>
      </c>
    </row>
    <row r="1143" spans="3:5">
      <c r="C1143" s="58" t="s">
        <v>1197</v>
      </c>
      <c r="D1143" s="101">
        <v>135000006</v>
      </c>
      <c r="E1143" s="101">
        <v>0</v>
      </c>
    </row>
    <row r="1144" spans="3:5">
      <c r="C1144" s="58" t="s">
        <v>637</v>
      </c>
      <c r="D1144" s="101">
        <v>1543101</v>
      </c>
      <c r="E1144" s="101">
        <v>0</v>
      </c>
    </row>
    <row r="1145" spans="3:5">
      <c r="C1145" s="58" t="s">
        <v>1196</v>
      </c>
      <c r="D1145" s="101">
        <v>1075882</v>
      </c>
      <c r="E1145" s="101">
        <v>0</v>
      </c>
    </row>
    <row r="1146" spans="3:5">
      <c r="C1146" s="58" t="s">
        <v>363</v>
      </c>
      <c r="D1146" s="101">
        <v>8264361</v>
      </c>
      <c r="E1146" s="101">
        <v>7654858.1100000003</v>
      </c>
    </row>
    <row r="1147" spans="3:5">
      <c r="C1147" s="58" t="s">
        <v>364</v>
      </c>
      <c r="D1147" s="101">
        <v>4841110</v>
      </c>
      <c r="E1147" s="101">
        <v>0</v>
      </c>
    </row>
    <row r="1148" spans="3:5">
      <c r="C1148" s="58" t="s">
        <v>456</v>
      </c>
      <c r="D1148" s="101">
        <v>7500002</v>
      </c>
      <c r="E1148" s="101">
        <v>0</v>
      </c>
    </row>
    <row r="1149" spans="3:5">
      <c r="C1149" s="58" t="s">
        <v>1043</v>
      </c>
      <c r="D1149" s="101">
        <v>9960000</v>
      </c>
      <c r="E1149" s="101">
        <v>0</v>
      </c>
    </row>
    <row r="1150" spans="3:5">
      <c r="C1150" s="58" t="s">
        <v>1959</v>
      </c>
      <c r="D1150" s="101">
        <v>0</v>
      </c>
      <c r="E1150" s="101">
        <v>0</v>
      </c>
    </row>
    <row r="1151" spans="3:5">
      <c r="C1151" s="58" t="s">
        <v>1960</v>
      </c>
      <c r="D1151" s="101">
        <v>0</v>
      </c>
      <c r="E1151" s="101">
        <v>0</v>
      </c>
    </row>
    <row r="1152" spans="3:5">
      <c r="C1152" s="166" t="s">
        <v>365</v>
      </c>
      <c r="D1152" s="167">
        <v>1734985101</v>
      </c>
      <c r="E1152" s="167">
        <v>200143740.12</v>
      </c>
    </row>
    <row r="1153" spans="3:5">
      <c r="C1153" s="100" t="s">
        <v>244</v>
      </c>
      <c r="D1153" s="101">
        <v>1455500578</v>
      </c>
      <c r="E1153" s="101">
        <v>180654486.27000001</v>
      </c>
    </row>
    <row r="1154" spans="3:5">
      <c r="C1154" s="58" t="s">
        <v>434</v>
      </c>
      <c r="D1154" s="101">
        <v>157231672</v>
      </c>
      <c r="E1154" s="101">
        <v>0</v>
      </c>
    </row>
    <row r="1155" spans="3:5">
      <c r="C1155" s="58" t="s">
        <v>1195</v>
      </c>
      <c r="D1155" s="101">
        <v>26496875</v>
      </c>
      <c r="E1155" s="101">
        <v>0</v>
      </c>
    </row>
    <row r="1156" spans="3:5">
      <c r="C1156" s="58" t="s">
        <v>638</v>
      </c>
      <c r="D1156" s="101">
        <v>5188516</v>
      </c>
      <c r="E1156" s="101">
        <v>0</v>
      </c>
    </row>
    <row r="1157" spans="3:5">
      <c r="C1157" s="58" t="s">
        <v>1671</v>
      </c>
      <c r="D1157" s="101">
        <v>6508435</v>
      </c>
      <c r="E1157" s="101">
        <v>0</v>
      </c>
    </row>
    <row r="1158" spans="3:5">
      <c r="C1158" s="58" t="s">
        <v>1194</v>
      </c>
      <c r="D1158" s="101">
        <v>1310327</v>
      </c>
      <c r="E1158" s="101">
        <v>0</v>
      </c>
    </row>
    <row r="1159" spans="3:5">
      <c r="C1159" s="58" t="s">
        <v>1672</v>
      </c>
      <c r="D1159" s="101">
        <v>5242460</v>
      </c>
      <c r="E1159" s="101">
        <v>0</v>
      </c>
    </row>
    <row r="1160" spans="3:5">
      <c r="C1160" s="58" t="s">
        <v>639</v>
      </c>
      <c r="D1160" s="101">
        <v>1112112</v>
      </c>
      <c r="E1160" s="101">
        <v>0</v>
      </c>
    </row>
    <row r="1161" spans="3:5">
      <c r="C1161" s="58" t="s">
        <v>1673</v>
      </c>
      <c r="D1161" s="101">
        <v>1112112</v>
      </c>
      <c r="E1161" s="101">
        <v>0</v>
      </c>
    </row>
    <row r="1162" spans="3:5">
      <c r="C1162" s="58" t="s">
        <v>1674</v>
      </c>
      <c r="D1162" s="101">
        <v>5560558</v>
      </c>
      <c r="E1162" s="101">
        <v>0</v>
      </c>
    </row>
    <row r="1163" spans="3:5">
      <c r="C1163" s="58" t="s">
        <v>1675</v>
      </c>
      <c r="D1163" s="101">
        <v>2419006</v>
      </c>
      <c r="E1163" s="101">
        <v>0</v>
      </c>
    </row>
    <row r="1164" spans="3:5">
      <c r="C1164" s="58" t="s">
        <v>1676</v>
      </c>
      <c r="D1164" s="101">
        <v>12095029</v>
      </c>
      <c r="E1164" s="101">
        <v>0</v>
      </c>
    </row>
    <row r="1165" spans="3:5">
      <c r="C1165" s="58" t="s">
        <v>640</v>
      </c>
      <c r="D1165" s="101">
        <v>7389792</v>
      </c>
      <c r="E1165" s="101">
        <v>0</v>
      </c>
    </row>
    <row r="1166" spans="3:5">
      <c r="C1166" s="58" t="s">
        <v>1677</v>
      </c>
      <c r="D1166" s="101">
        <v>1498437</v>
      </c>
      <c r="E1166" s="101">
        <v>0</v>
      </c>
    </row>
    <row r="1167" spans="3:5">
      <c r="C1167" s="58" t="s">
        <v>1678</v>
      </c>
      <c r="D1167" s="101">
        <v>7492185</v>
      </c>
      <c r="E1167" s="101">
        <v>0</v>
      </c>
    </row>
    <row r="1168" spans="3:5">
      <c r="C1168" s="58" t="s">
        <v>1679</v>
      </c>
      <c r="D1168" s="101">
        <v>1486291</v>
      </c>
      <c r="E1168" s="101">
        <v>0</v>
      </c>
    </row>
    <row r="1169" spans="3:5">
      <c r="C1169" s="58" t="s">
        <v>1193</v>
      </c>
      <c r="D1169" s="101">
        <v>16726449</v>
      </c>
      <c r="E1169" s="101">
        <v>0</v>
      </c>
    </row>
    <row r="1170" spans="3:5">
      <c r="C1170" s="58" t="s">
        <v>366</v>
      </c>
      <c r="D1170" s="101">
        <v>166000001</v>
      </c>
      <c r="E1170" s="101">
        <v>0</v>
      </c>
    </row>
    <row r="1171" spans="3:5">
      <c r="C1171" s="58" t="s">
        <v>1680</v>
      </c>
      <c r="D1171" s="101">
        <v>2417108</v>
      </c>
      <c r="E1171" s="101">
        <v>1616673.08</v>
      </c>
    </row>
    <row r="1172" spans="3:5">
      <c r="C1172" s="58" t="s">
        <v>2027</v>
      </c>
      <c r="D1172" s="101">
        <v>0</v>
      </c>
      <c r="E1172" s="101">
        <v>2787250.35</v>
      </c>
    </row>
    <row r="1173" spans="3:5">
      <c r="C1173" s="58" t="s">
        <v>1681</v>
      </c>
      <c r="D1173" s="101">
        <v>2129173</v>
      </c>
      <c r="E1173" s="101">
        <v>1335796.58</v>
      </c>
    </row>
    <row r="1174" spans="3:5">
      <c r="C1174" s="58" t="s">
        <v>1682</v>
      </c>
      <c r="D1174" s="101">
        <v>4061379</v>
      </c>
      <c r="E1174" s="101">
        <v>1975705.64</v>
      </c>
    </row>
    <row r="1175" spans="3:5">
      <c r="C1175" s="58" t="s">
        <v>641</v>
      </c>
      <c r="D1175" s="101">
        <v>3714026</v>
      </c>
      <c r="E1175" s="101">
        <v>0</v>
      </c>
    </row>
    <row r="1176" spans="3:5">
      <c r="C1176" s="58" t="s">
        <v>1192</v>
      </c>
      <c r="D1176" s="101">
        <v>7000000</v>
      </c>
      <c r="E1176" s="101">
        <v>0</v>
      </c>
    </row>
    <row r="1177" spans="3:5">
      <c r="C1177" s="58" t="s">
        <v>1683</v>
      </c>
      <c r="D1177" s="101">
        <v>1318200</v>
      </c>
      <c r="E1177" s="101">
        <v>0</v>
      </c>
    </row>
    <row r="1178" spans="3:5">
      <c r="C1178" s="58" t="s">
        <v>367</v>
      </c>
      <c r="D1178" s="101">
        <v>2347098</v>
      </c>
      <c r="E1178" s="101">
        <v>0</v>
      </c>
    </row>
    <row r="1179" spans="3:5">
      <c r="C1179" s="58" t="s">
        <v>1072</v>
      </c>
      <c r="D1179" s="101">
        <v>3216613</v>
      </c>
      <c r="E1179" s="101">
        <v>0</v>
      </c>
    </row>
    <row r="1180" spans="3:5">
      <c r="C1180" s="58" t="s">
        <v>1012</v>
      </c>
      <c r="D1180" s="101">
        <v>20000000</v>
      </c>
      <c r="E1180" s="101">
        <v>0</v>
      </c>
    </row>
    <row r="1181" spans="3:5">
      <c r="C1181" s="58" t="s">
        <v>2028</v>
      </c>
      <c r="D1181" s="101">
        <v>0</v>
      </c>
      <c r="E1181" s="101">
        <v>0</v>
      </c>
    </row>
    <row r="1182" spans="3:5">
      <c r="C1182" s="58" t="s">
        <v>642</v>
      </c>
      <c r="D1182" s="101">
        <v>1945401</v>
      </c>
      <c r="E1182" s="101">
        <v>0</v>
      </c>
    </row>
    <row r="1183" spans="3:5">
      <c r="C1183" s="58" t="s">
        <v>1684</v>
      </c>
      <c r="D1183" s="101">
        <v>7492175</v>
      </c>
      <c r="E1183" s="101">
        <v>0</v>
      </c>
    </row>
    <row r="1184" spans="3:5">
      <c r="C1184" s="58" t="s">
        <v>1685</v>
      </c>
      <c r="D1184" s="101">
        <v>12473591</v>
      </c>
      <c r="E1184" s="101">
        <v>0</v>
      </c>
    </row>
    <row r="1185" spans="3:5">
      <c r="C1185" s="58" t="s">
        <v>643</v>
      </c>
      <c r="D1185" s="101">
        <v>4845910</v>
      </c>
      <c r="E1185" s="101">
        <v>0</v>
      </c>
    </row>
    <row r="1186" spans="3:5">
      <c r="C1186" s="58" t="s">
        <v>1686</v>
      </c>
      <c r="D1186" s="101">
        <v>2488475</v>
      </c>
      <c r="E1186" s="101">
        <v>0</v>
      </c>
    </row>
    <row r="1187" spans="3:5">
      <c r="C1187" s="58" t="s">
        <v>1191</v>
      </c>
      <c r="D1187" s="101">
        <v>10587127</v>
      </c>
      <c r="E1187" s="101">
        <v>0</v>
      </c>
    </row>
    <row r="1188" spans="3:5">
      <c r="C1188" s="58" t="s">
        <v>644</v>
      </c>
      <c r="D1188" s="101">
        <v>1849743</v>
      </c>
      <c r="E1188" s="101">
        <v>102240.39</v>
      </c>
    </row>
    <row r="1189" spans="3:5">
      <c r="C1189" s="58" t="s">
        <v>1190</v>
      </c>
      <c r="D1189" s="101">
        <v>37375859</v>
      </c>
      <c r="E1189" s="101">
        <v>30000000</v>
      </c>
    </row>
    <row r="1190" spans="3:5">
      <c r="C1190" s="58" t="s">
        <v>1687</v>
      </c>
      <c r="D1190" s="101">
        <v>5023007</v>
      </c>
      <c r="E1190" s="101">
        <v>2605253.96</v>
      </c>
    </row>
    <row r="1191" spans="3:5">
      <c r="C1191" s="58" t="s">
        <v>1688</v>
      </c>
      <c r="D1191" s="101">
        <v>3662761</v>
      </c>
      <c r="E1191" s="101">
        <v>1658147.86</v>
      </c>
    </row>
    <row r="1192" spans="3:5">
      <c r="C1192" s="58" t="s">
        <v>1189</v>
      </c>
      <c r="D1192" s="101">
        <v>37521083</v>
      </c>
      <c r="E1192" s="101">
        <v>30000000</v>
      </c>
    </row>
    <row r="1193" spans="3:5">
      <c r="C1193" s="58" t="s">
        <v>1689</v>
      </c>
      <c r="D1193" s="101">
        <v>2429113</v>
      </c>
      <c r="E1193" s="101">
        <v>0</v>
      </c>
    </row>
    <row r="1194" spans="3:5">
      <c r="C1194" s="58" t="s">
        <v>1188</v>
      </c>
      <c r="D1194" s="101">
        <v>6751973</v>
      </c>
      <c r="E1194" s="101">
        <v>0</v>
      </c>
    </row>
    <row r="1195" spans="3:5">
      <c r="C1195" s="58" t="s">
        <v>368</v>
      </c>
      <c r="D1195" s="101">
        <v>76154845</v>
      </c>
      <c r="E1195" s="101">
        <v>15592525.859999999</v>
      </c>
    </row>
    <row r="1196" spans="3:5">
      <c r="C1196" s="58" t="s">
        <v>645</v>
      </c>
      <c r="D1196" s="101">
        <v>6080000</v>
      </c>
      <c r="E1196" s="101">
        <v>0</v>
      </c>
    </row>
    <row r="1197" spans="3:5">
      <c r="C1197" s="58" t="s">
        <v>1690</v>
      </c>
      <c r="D1197" s="101">
        <v>5437376</v>
      </c>
      <c r="E1197" s="101">
        <v>0</v>
      </c>
    </row>
    <row r="1198" spans="3:5">
      <c r="C1198" s="58" t="s">
        <v>1437</v>
      </c>
      <c r="D1198" s="101">
        <v>20000000</v>
      </c>
      <c r="E1198" s="101">
        <v>0</v>
      </c>
    </row>
    <row r="1199" spans="3:5">
      <c r="C1199" s="58" t="s">
        <v>1691</v>
      </c>
      <c r="D1199" s="101">
        <v>5652712</v>
      </c>
      <c r="E1199" s="101">
        <v>0</v>
      </c>
    </row>
    <row r="1200" spans="3:5">
      <c r="C1200" s="58" t="s">
        <v>369</v>
      </c>
      <c r="D1200" s="101">
        <v>61053890</v>
      </c>
      <c r="E1200" s="101">
        <v>0</v>
      </c>
    </row>
    <row r="1201" spans="3:5">
      <c r="C1201" s="58" t="s">
        <v>1187</v>
      </c>
      <c r="D1201" s="101">
        <v>12383198</v>
      </c>
      <c r="E1201" s="101">
        <v>0</v>
      </c>
    </row>
    <row r="1202" spans="3:5">
      <c r="C1202" s="58" t="s">
        <v>1692</v>
      </c>
      <c r="D1202" s="101">
        <v>13109885</v>
      </c>
      <c r="E1202" s="101">
        <v>0</v>
      </c>
    </row>
    <row r="1203" spans="3:5">
      <c r="C1203" s="58" t="s">
        <v>370</v>
      </c>
      <c r="D1203" s="101">
        <v>177387225</v>
      </c>
      <c r="E1203" s="101">
        <v>0</v>
      </c>
    </row>
    <row r="1204" spans="3:5">
      <c r="C1204" s="58" t="s">
        <v>1693</v>
      </c>
      <c r="D1204" s="101">
        <v>5129530</v>
      </c>
      <c r="E1204" s="101">
        <v>0</v>
      </c>
    </row>
    <row r="1205" spans="3:5">
      <c r="C1205" s="58" t="s">
        <v>884</v>
      </c>
      <c r="D1205" s="101">
        <v>75527452</v>
      </c>
      <c r="E1205" s="101">
        <v>44685833.630000003</v>
      </c>
    </row>
    <row r="1206" spans="3:5">
      <c r="C1206" s="58" t="s">
        <v>371</v>
      </c>
      <c r="D1206" s="101">
        <v>12751040</v>
      </c>
      <c r="E1206" s="101">
        <v>0</v>
      </c>
    </row>
    <row r="1207" spans="3:5">
      <c r="C1207" s="58" t="s">
        <v>372</v>
      </c>
      <c r="D1207" s="101">
        <v>191812602</v>
      </c>
      <c r="E1207" s="101">
        <v>25899801.93</v>
      </c>
    </row>
    <row r="1208" spans="3:5">
      <c r="C1208" s="58" t="s">
        <v>457</v>
      </c>
      <c r="D1208" s="101">
        <v>76458419</v>
      </c>
      <c r="E1208" s="101">
        <v>16067038</v>
      </c>
    </row>
    <row r="1209" spans="3:5">
      <c r="C1209" s="58" t="s">
        <v>1065</v>
      </c>
      <c r="D1209" s="101">
        <v>111042332</v>
      </c>
      <c r="E1209" s="101">
        <v>6328218.9900000002</v>
      </c>
    </row>
    <row r="1210" spans="3:5">
      <c r="C1210" s="100" t="s">
        <v>246</v>
      </c>
      <c r="D1210" s="101">
        <v>14154718</v>
      </c>
      <c r="E1210" s="101">
        <v>19489253.850000001</v>
      </c>
    </row>
    <row r="1211" spans="3:5">
      <c r="C1211" s="58" t="s">
        <v>1186</v>
      </c>
      <c r="D1211" s="101">
        <v>14083521</v>
      </c>
      <c r="E1211" s="101">
        <v>6660764.1399999997</v>
      </c>
    </row>
    <row r="1212" spans="3:5">
      <c r="C1212" s="58" t="s">
        <v>1694</v>
      </c>
      <c r="D1212" s="101">
        <v>71197</v>
      </c>
      <c r="E1212" s="101">
        <v>0</v>
      </c>
    </row>
    <row r="1213" spans="3:5">
      <c r="C1213" s="58" t="s">
        <v>2029</v>
      </c>
      <c r="D1213" s="101">
        <v>0</v>
      </c>
      <c r="E1213" s="101">
        <v>12828489.710000001</v>
      </c>
    </row>
    <row r="1214" spans="3:5">
      <c r="C1214" s="100" t="s">
        <v>247</v>
      </c>
      <c r="D1214" s="101">
        <v>265329805</v>
      </c>
      <c r="E1214" s="101">
        <v>0</v>
      </c>
    </row>
    <row r="1215" spans="3:5">
      <c r="C1215" s="58" t="s">
        <v>1695</v>
      </c>
      <c r="D1215" s="101">
        <v>96421796</v>
      </c>
      <c r="E1215" s="101">
        <v>0</v>
      </c>
    </row>
    <row r="1216" spans="3:5">
      <c r="C1216" s="58" t="s">
        <v>1696</v>
      </c>
      <c r="D1216" s="101">
        <v>45999793</v>
      </c>
      <c r="E1216" s="101">
        <v>0</v>
      </c>
    </row>
    <row r="1217" spans="3:5">
      <c r="C1217" s="58" t="s">
        <v>1697</v>
      </c>
      <c r="D1217" s="101">
        <v>83830216</v>
      </c>
      <c r="E1217" s="101">
        <v>0</v>
      </c>
    </row>
    <row r="1218" spans="3:5">
      <c r="C1218" s="58" t="s">
        <v>416</v>
      </c>
      <c r="D1218" s="101">
        <v>39078000</v>
      </c>
      <c r="E1218" s="101">
        <v>0</v>
      </c>
    </row>
    <row r="1219" spans="3:5">
      <c r="C1219" s="166" t="s">
        <v>373</v>
      </c>
      <c r="D1219" s="167">
        <v>697956452</v>
      </c>
      <c r="E1219" s="167">
        <v>246841704.41</v>
      </c>
    </row>
    <row r="1220" spans="3:5">
      <c r="C1220" s="100" t="s">
        <v>244</v>
      </c>
      <c r="D1220" s="101">
        <v>638383686</v>
      </c>
      <c r="E1220" s="101">
        <v>246841704.41</v>
      </c>
    </row>
    <row r="1221" spans="3:5">
      <c r="C1221" s="58" t="s">
        <v>1094</v>
      </c>
      <c r="D1221" s="101">
        <v>15080801</v>
      </c>
      <c r="E1221" s="101">
        <v>0</v>
      </c>
    </row>
    <row r="1222" spans="3:5">
      <c r="C1222" s="58" t="s">
        <v>1438</v>
      </c>
      <c r="D1222" s="101">
        <v>20652855</v>
      </c>
      <c r="E1222" s="101">
        <v>7262727.9900000002</v>
      </c>
    </row>
    <row r="1223" spans="3:5">
      <c r="C1223" s="58" t="s">
        <v>1698</v>
      </c>
      <c r="D1223" s="101">
        <v>19306742</v>
      </c>
      <c r="E1223" s="101">
        <v>0</v>
      </c>
    </row>
    <row r="1224" spans="3:5">
      <c r="C1224" s="58" t="s">
        <v>1368</v>
      </c>
      <c r="D1224" s="101">
        <v>27739160</v>
      </c>
      <c r="E1224" s="101">
        <v>0</v>
      </c>
    </row>
    <row r="1225" spans="3:5">
      <c r="C1225" s="58" t="s">
        <v>374</v>
      </c>
      <c r="D1225" s="101">
        <v>37967833</v>
      </c>
      <c r="E1225" s="101">
        <v>12182900.199999999</v>
      </c>
    </row>
    <row r="1226" spans="3:5">
      <c r="C1226" s="58" t="s">
        <v>1439</v>
      </c>
      <c r="D1226" s="101">
        <v>38981691</v>
      </c>
      <c r="E1226" s="101">
        <v>0</v>
      </c>
    </row>
    <row r="1227" spans="3:5">
      <c r="C1227" s="58" t="s">
        <v>1699</v>
      </c>
      <c r="D1227" s="101">
        <v>9157786</v>
      </c>
      <c r="E1227" s="101">
        <v>0</v>
      </c>
    </row>
    <row r="1228" spans="3:5">
      <c r="C1228" s="58" t="s">
        <v>1366</v>
      </c>
      <c r="D1228" s="101">
        <v>77963381</v>
      </c>
      <c r="E1228" s="101">
        <v>0</v>
      </c>
    </row>
    <row r="1229" spans="3:5">
      <c r="C1229" s="58" t="s">
        <v>804</v>
      </c>
      <c r="D1229" s="101">
        <v>5511231</v>
      </c>
      <c r="E1229" s="101">
        <v>0</v>
      </c>
    </row>
    <row r="1230" spans="3:5">
      <c r="C1230" s="58" t="s">
        <v>805</v>
      </c>
      <c r="D1230" s="101">
        <v>5364704</v>
      </c>
      <c r="E1230" s="101">
        <v>0</v>
      </c>
    </row>
    <row r="1231" spans="3:5">
      <c r="C1231" s="58" t="s">
        <v>806</v>
      </c>
      <c r="D1231" s="101">
        <v>2521954</v>
      </c>
      <c r="E1231" s="101">
        <v>0</v>
      </c>
    </row>
    <row r="1232" spans="3:5">
      <c r="C1232" s="58" t="s">
        <v>807</v>
      </c>
      <c r="D1232" s="101">
        <v>1514598</v>
      </c>
      <c r="E1232" s="101">
        <v>0</v>
      </c>
    </row>
    <row r="1233" spans="3:5">
      <c r="C1233" s="58" t="s">
        <v>808</v>
      </c>
      <c r="D1233" s="101">
        <v>1514598</v>
      </c>
      <c r="E1233" s="101">
        <v>0</v>
      </c>
    </row>
    <row r="1234" spans="3:5">
      <c r="C1234" s="58" t="s">
        <v>1961</v>
      </c>
      <c r="D1234" s="101">
        <v>0</v>
      </c>
      <c r="E1234" s="101">
        <v>199118676.65000001</v>
      </c>
    </row>
    <row r="1235" spans="3:5">
      <c r="C1235" s="58" t="s">
        <v>2030</v>
      </c>
      <c r="D1235" s="101">
        <v>0</v>
      </c>
      <c r="E1235" s="101">
        <v>0</v>
      </c>
    </row>
    <row r="1236" spans="3:5">
      <c r="C1236" s="58" t="s">
        <v>809</v>
      </c>
      <c r="D1236" s="101">
        <v>1502116</v>
      </c>
      <c r="E1236" s="101">
        <v>0</v>
      </c>
    </row>
    <row r="1237" spans="3:5">
      <c r="C1237" s="58" t="s">
        <v>810</v>
      </c>
      <c r="D1237" s="101">
        <v>1060218</v>
      </c>
      <c r="E1237" s="101">
        <v>0</v>
      </c>
    </row>
    <row r="1238" spans="3:5">
      <c r="C1238" s="58" t="s">
        <v>811</v>
      </c>
      <c r="D1238" s="101">
        <v>1514598</v>
      </c>
      <c r="E1238" s="101">
        <v>0</v>
      </c>
    </row>
    <row r="1239" spans="3:5">
      <c r="C1239" s="58" t="s">
        <v>812</v>
      </c>
      <c r="D1239" s="101">
        <v>1072940</v>
      </c>
      <c r="E1239" s="101">
        <v>0</v>
      </c>
    </row>
    <row r="1240" spans="3:5">
      <c r="C1240" s="58" t="s">
        <v>813</v>
      </c>
      <c r="D1240" s="101">
        <v>1514598</v>
      </c>
      <c r="E1240" s="101">
        <v>0</v>
      </c>
    </row>
    <row r="1241" spans="3:5">
      <c r="C1241" s="58" t="s">
        <v>814</v>
      </c>
      <c r="D1241" s="101">
        <v>1502116</v>
      </c>
      <c r="E1241" s="101">
        <v>0</v>
      </c>
    </row>
    <row r="1242" spans="3:5">
      <c r="C1242" s="58" t="s">
        <v>815</v>
      </c>
      <c r="D1242" s="101">
        <v>2521954</v>
      </c>
      <c r="E1242" s="101">
        <v>0</v>
      </c>
    </row>
    <row r="1243" spans="3:5">
      <c r="C1243" s="58" t="s">
        <v>816</v>
      </c>
      <c r="D1243" s="101">
        <v>1477611</v>
      </c>
      <c r="E1243" s="101">
        <v>0</v>
      </c>
    </row>
    <row r="1244" spans="3:5">
      <c r="C1244" s="58" t="s">
        <v>1185</v>
      </c>
      <c r="D1244" s="101">
        <v>1514598</v>
      </c>
      <c r="E1244" s="101">
        <v>0</v>
      </c>
    </row>
    <row r="1245" spans="3:5">
      <c r="C1245" s="58" t="s">
        <v>952</v>
      </c>
      <c r="D1245" s="101">
        <v>52523690</v>
      </c>
      <c r="E1245" s="101">
        <v>0</v>
      </c>
    </row>
    <row r="1246" spans="3:5">
      <c r="C1246" s="58" t="s">
        <v>1013</v>
      </c>
      <c r="D1246" s="101">
        <v>90000019</v>
      </c>
      <c r="E1246" s="101">
        <v>25000000</v>
      </c>
    </row>
    <row r="1247" spans="3:5">
      <c r="C1247" s="58" t="s">
        <v>1700</v>
      </c>
      <c r="D1247" s="101">
        <v>2226849</v>
      </c>
      <c r="E1247" s="101">
        <v>0</v>
      </c>
    </row>
    <row r="1248" spans="3:5">
      <c r="C1248" s="58" t="s">
        <v>1701</v>
      </c>
      <c r="D1248" s="101">
        <v>100000</v>
      </c>
      <c r="E1248" s="101">
        <v>0</v>
      </c>
    </row>
    <row r="1249" spans="3:5">
      <c r="C1249" s="58" t="s">
        <v>1702</v>
      </c>
      <c r="D1249" s="101">
        <v>3072506</v>
      </c>
      <c r="E1249" s="101">
        <v>0</v>
      </c>
    </row>
    <row r="1250" spans="3:5">
      <c r="C1250" s="58" t="s">
        <v>817</v>
      </c>
      <c r="D1250" s="101">
        <v>4489347</v>
      </c>
      <c r="E1250" s="101">
        <v>0</v>
      </c>
    </row>
    <row r="1251" spans="3:5">
      <c r="C1251" s="58" t="s">
        <v>818</v>
      </c>
      <c r="D1251" s="101">
        <v>1237092</v>
      </c>
      <c r="E1251" s="101">
        <v>0</v>
      </c>
    </row>
    <row r="1252" spans="3:5">
      <c r="C1252" s="58" t="s">
        <v>885</v>
      </c>
      <c r="D1252" s="101">
        <v>37500000</v>
      </c>
      <c r="E1252" s="101">
        <v>0</v>
      </c>
    </row>
    <row r="1253" spans="3:5">
      <c r="C1253" s="58" t="s">
        <v>1703</v>
      </c>
      <c r="D1253" s="101">
        <v>15240863</v>
      </c>
      <c r="E1253" s="101">
        <v>3277399.57</v>
      </c>
    </row>
    <row r="1254" spans="3:5">
      <c r="C1254" s="58" t="s">
        <v>1014</v>
      </c>
      <c r="D1254" s="101">
        <v>35035237</v>
      </c>
      <c r="E1254" s="101">
        <v>0</v>
      </c>
    </row>
    <row r="1255" spans="3:5">
      <c r="C1255" s="58" t="s">
        <v>458</v>
      </c>
      <c r="D1255" s="101">
        <v>120000000</v>
      </c>
      <c r="E1255" s="101">
        <v>0</v>
      </c>
    </row>
    <row r="1256" spans="3:5">
      <c r="C1256" s="100" t="s">
        <v>246</v>
      </c>
      <c r="D1256" s="101">
        <v>15600000</v>
      </c>
      <c r="E1256" s="101">
        <v>0</v>
      </c>
    </row>
    <row r="1257" spans="3:5">
      <c r="C1257" s="58" t="s">
        <v>1440</v>
      </c>
      <c r="D1257" s="101">
        <v>15600000</v>
      </c>
      <c r="E1257" s="101">
        <v>0</v>
      </c>
    </row>
    <row r="1258" spans="3:5">
      <c r="C1258" s="100" t="s">
        <v>247</v>
      </c>
      <c r="D1258" s="101">
        <v>43972766</v>
      </c>
      <c r="E1258" s="101">
        <v>0</v>
      </c>
    </row>
    <row r="1259" spans="3:5">
      <c r="C1259" s="58" t="s">
        <v>416</v>
      </c>
      <c r="D1259" s="101">
        <v>43972766</v>
      </c>
      <c r="E1259" s="101">
        <v>0</v>
      </c>
    </row>
    <row r="1260" spans="3:5">
      <c r="C1260" s="166" t="s">
        <v>257</v>
      </c>
      <c r="D1260" s="167">
        <v>4730906984</v>
      </c>
      <c r="E1260" s="167">
        <v>331198840.49000001</v>
      </c>
    </row>
    <row r="1261" spans="3:5">
      <c r="C1261" s="100" t="s">
        <v>244</v>
      </c>
      <c r="D1261" s="101">
        <v>4530906984</v>
      </c>
      <c r="E1261" s="101">
        <v>331198840.49000001</v>
      </c>
    </row>
    <row r="1262" spans="3:5">
      <c r="C1262" s="58" t="s">
        <v>953</v>
      </c>
      <c r="D1262" s="101">
        <v>262702285</v>
      </c>
      <c r="E1262" s="101">
        <v>17496734.420000002</v>
      </c>
    </row>
    <row r="1263" spans="3:5">
      <c r="C1263" s="58" t="s">
        <v>1165</v>
      </c>
      <c r="D1263" s="101">
        <v>250000000</v>
      </c>
      <c r="E1263" s="101">
        <v>0</v>
      </c>
    </row>
    <row r="1264" spans="3:5">
      <c r="C1264" s="58" t="s">
        <v>1441</v>
      </c>
      <c r="D1264" s="101">
        <v>57374730</v>
      </c>
      <c r="E1264" s="101">
        <v>0</v>
      </c>
    </row>
    <row r="1265" spans="3:5">
      <c r="C1265" s="58" t="s">
        <v>1704</v>
      </c>
      <c r="D1265" s="101">
        <v>23390000</v>
      </c>
      <c r="E1265" s="101">
        <v>0</v>
      </c>
    </row>
    <row r="1266" spans="3:5">
      <c r="C1266" s="58" t="s">
        <v>1705</v>
      </c>
      <c r="D1266" s="101">
        <v>43873055</v>
      </c>
      <c r="E1266" s="101">
        <v>0</v>
      </c>
    </row>
    <row r="1267" spans="3:5">
      <c r="C1267" s="58" t="s">
        <v>1442</v>
      </c>
      <c r="D1267" s="101">
        <v>50389290</v>
      </c>
      <c r="E1267" s="101">
        <v>0</v>
      </c>
    </row>
    <row r="1268" spans="3:5">
      <c r="C1268" s="58" t="s">
        <v>375</v>
      </c>
      <c r="D1268" s="101">
        <v>144090</v>
      </c>
      <c r="E1268" s="101">
        <v>0</v>
      </c>
    </row>
    <row r="1269" spans="3:5">
      <c r="C1269" s="58" t="s">
        <v>376</v>
      </c>
      <c r="D1269" s="101">
        <v>14532203</v>
      </c>
      <c r="E1269" s="101">
        <v>0</v>
      </c>
    </row>
    <row r="1270" spans="3:5">
      <c r="C1270" s="58" t="s">
        <v>377</v>
      </c>
      <c r="D1270" s="101">
        <v>16967193</v>
      </c>
      <c r="E1270" s="101">
        <v>568445.56000000006</v>
      </c>
    </row>
    <row r="1271" spans="3:5">
      <c r="C1271" s="58" t="s">
        <v>1184</v>
      </c>
      <c r="D1271" s="101">
        <v>15624249</v>
      </c>
      <c r="E1271" s="101">
        <v>0</v>
      </c>
    </row>
    <row r="1272" spans="3:5">
      <c r="C1272" s="58" t="s">
        <v>2031</v>
      </c>
      <c r="D1272" s="101">
        <v>0</v>
      </c>
      <c r="E1272" s="101">
        <v>0</v>
      </c>
    </row>
    <row r="1273" spans="3:5">
      <c r="C1273" s="58" t="s">
        <v>1944</v>
      </c>
      <c r="D1273" s="101">
        <v>0</v>
      </c>
      <c r="E1273" s="101">
        <v>0</v>
      </c>
    </row>
    <row r="1274" spans="3:5">
      <c r="C1274" s="58" t="s">
        <v>886</v>
      </c>
      <c r="D1274" s="101">
        <v>75022536</v>
      </c>
      <c r="E1274" s="101">
        <v>19279768.800000001</v>
      </c>
    </row>
    <row r="1275" spans="3:5">
      <c r="C1275" s="58" t="s">
        <v>887</v>
      </c>
      <c r="D1275" s="101">
        <v>75000763</v>
      </c>
      <c r="E1275" s="101">
        <v>0</v>
      </c>
    </row>
    <row r="1276" spans="3:5">
      <c r="C1276" s="58" t="s">
        <v>1945</v>
      </c>
      <c r="D1276" s="101">
        <v>0</v>
      </c>
      <c r="E1276" s="101">
        <v>0</v>
      </c>
    </row>
    <row r="1277" spans="3:5">
      <c r="C1277" s="58" t="s">
        <v>888</v>
      </c>
      <c r="D1277" s="101">
        <v>190506640</v>
      </c>
      <c r="E1277" s="101">
        <v>4545931.16</v>
      </c>
    </row>
    <row r="1278" spans="3:5">
      <c r="C1278" s="58" t="s">
        <v>1064</v>
      </c>
      <c r="D1278" s="101">
        <v>10124622</v>
      </c>
      <c r="E1278" s="101">
        <v>0</v>
      </c>
    </row>
    <row r="1279" spans="3:5">
      <c r="C1279" s="58" t="s">
        <v>1962</v>
      </c>
      <c r="D1279" s="101">
        <v>0</v>
      </c>
      <c r="E1279" s="101">
        <v>0</v>
      </c>
    </row>
    <row r="1280" spans="3:5">
      <c r="C1280" s="58" t="s">
        <v>1706</v>
      </c>
      <c r="D1280" s="101">
        <v>4462258</v>
      </c>
      <c r="E1280" s="101">
        <v>0</v>
      </c>
    </row>
    <row r="1281" spans="3:5">
      <c r="C1281" s="58" t="s">
        <v>1183</v>
      </c>
      <c r="D1281" s="101">
        <v>75000057</v>
      </c>
      <c r="E1281" s="101">
        <v>0</v>
      </c>
    </row>
    <row r="1282" spans="3:5">
      <c r="C1282" s="58" t="s">
        <v>1182</v>
      </c>
      <c r="D1282" s="101">
        <v>3410657</v>
      </c>
      <c r="E1282" s="101">
        <v>0</v>
      </c>
    </row>
    <row r="1283" spans="3:5">
      <c r="C1283" s="58" t="s">
        <v>2073</v>
      </c>
      <c r="D1283" s="101">
        <v>0</v>
      </c>
      <c r="E1283" s="101">
        <v>0</v>
      </c>
    </row>
    <row r="1284" spans="3:5">
      <c r="C1284" s="58" t="s">
        <v>1181</v>
      </c>
      <c r="D1284" s="101">
        <v>75001023</v>
      </c>
      <c r="E1284" s="101">
        <v>0</v>
      </c>
    </row>
    <row r="1285" spans="3:5">
      <c r="C1285" s="58" t="s">
        <v>378</v>
      </c>
      <c r="D1285" s="101">
        <v>100823754</v>
      </c>
      <c r="E1285" s="101">
        <v>0</v>
      </c>
    </row>
    <row r="1286" spans="3:5">
      <c r="C1286" s="58" t="s">
        <v>683</v>
      </c>
      <c r="D1286" s="101">
        <v>3410657</v>
      </c>
      <c r="E1286" s="101">
        <v>0</v>
      </c>
    </row>
    <row r="1287" spans="3:5">
      <c r="C1287" s="58" t="s">
        <v>1180</v>
      </c>
      <c r="D1287" s="101">
        <v>151740056</v>
      </c>
      <c r="E1287" s="101">
        <v>0</v>
      </c>
    </row>
    <row r="1288" spans="3:5">
      <c r="C1288" s="58" t="s">
        <v>2074</v>
      </c>
      <c r="D1288" s="101">
        <v>0</v>
      </c>
      <c r="E1288" s="101">
        <v>0</v>
      </c>
    </row>
    <row r="1289" spans="3:5">
      <c r="C1289" s="58" t="s">
        <v>1179</v>
      </c>
      <c r="D1289" s="101">
        <v>5153984</v>
      </c>
      <c r="E1289" s="101">
        <v>0</v>
      </c>
    </row>
    <row r="1290" spans="3:5">
      <c r="C1290" s="58" t="s">
        <v>1443</v>
      </c>
      <c r="D1290" s="101">
        <v>22089361</v>
      </c>
      <c r="E1290" s="101">
        <v>0</v>
      </c>
    </row>
    <row r="1291" spans="3:5">
      <c r="C1291" s="58" t="s">
        <v>684</v>
      </c>
      <c r="D1291" s="101">
        <v>1508689</v>
      </c>
      <c r="E1291" s="101">
        <v>0</v>
      </c>
    </row>
    <row r="1292" spans="3:5">
      <c r="C1292" s="58" t="s">
        <v>1178</v>
      </c>
      <c r="D1292" s="101">
        <v>45000000</v>
      </c>
      <c r="E1292" s="101">
        <v>0</v>
      </c>
    </row>
    <row r="1293" spans="3:5">
      <c r="C1293" s="58" t="s">
        <v>685</v>
      </c>
      <c r="D1293" s="101">
        <v>1052331</v>
      </c>
      <c r="E1293" s="101">
        <v>0</v>
      </c>
    </row>
    <row r="1294" spans="3:5">
      <c r="C1294" s="58" t="s">
        <v>1177</v>
      </c>
      <c r="D1294" s="101">
        <v>24510026</v>
      </c>
      <c r="E1294" s="101">
        <v>1076362.56</v>
      </c>
    </row>
    <row r="1295" spans="3:5">
      <c r="C1295" s="58" t="s">
        <v>1176</v>
      </c>
      <c r="D1295" s="101">
        <v>1663335</v>
      </c>
      <c r="E1295" s="101">
        <v>0</v>
      </c>
    </row>
    <row r="1296" spans="3:5">
      <c r="C1296" s="58" t="s">
        <v>379</v>
      </c>
      <c r="D1296" s="101">
        <v>229252477</v>
      </c>
      <c r="E1296" s="101">
        <v>0</v>
      </c>
    </row>
    <row r="1297" spans="3:5">
      <c r="C1297" s="58" t="s">
        <v>1175</v>
      </c>
      <c r="D1297" s="101">
        <v>1964365</v>
      </c>
      <c r="E1297" s="101">
        <v>0</v>
      </c>
    </row>
    <row r="1298" spans="3:5">
      <c r="C1298" s="58" t="s">
        <v>1963</v>
      </c>
      <c r="D1298" s="101">
        <v>0</v>
      </c>
      <c r="E1298" s="101">
        <v>0</v>
      </c>
    </row>
    <row r="1299" spans="3:5">
      <c r="C1299" s="58" t="s">
        <v>1174</v>
      </c>
      <c r="D1299" s="101">
        <v>1964364</v>
      </c>
      <c r="E1299" s="101">
        <v>0</v>
      </c>
    </row>
    <row r="1300" spans="3:5">
      <c r="C1300" s="58" t="s">
        <v>1707</v>
      </c>
      <c r="D1300" s="101">
        <v>14398867</v>
      </c>
      <c r="E1300" s="101">
        <v>0</v>
      </c>
    </row>
    <row r="1301" spans="3:5">
      <c r="C1301" s="58" t="s">
        <v>2032</v>
      </c>
      <c r="D1301" s="101">
        <v>0</v>
      </c>
      <c r="E1301" s="101">
        <v>0</v>
      </c>
    </row>
    <row r="1302" spans="3:5">
      <c r="C1302" s="58" t="s">
        <v>1173</v>
      </c>
      <c r="D1302" s="101">
        <v>5153972</v>
      </c>
      <c r="E1302" s="101">
        <v>0</v>
      </c>
    </row>
    <row r="1303" spans="3:5">
      <c r="C1303" s="58" t="s">
        <v>380</v>
      </c>
      <c r="D1303" s="101">
        <v>366597801</v>
      </c>
      <c r="E1303" s="101">
        <v>0</v>
      </c>
    </row>
    <row r="1304" spans="3:5">
      <c r="C1304" s="58" t="s">
        <v>686</v>
      </c>
      <c r="D1304" s="101">
        <v>5153972</v>
      </c>
      <c r="E1304" s="101">
        <v>0</v>
      </c>
    </row>
    <row r="1305" spans="3:5">
      <c r="C1305" s="58" t="s">
        <v>687</v>
      </c>
      <c r="D1305" s="101">
        <v>1091410</v>
      </c>
      <c r="E1305" s="101">
        <v>0</v>
      </c>
    </row>
    <row r="1306" spans="3:5">
      <c r="C1306" s="58" t="s">
        <v>2033</v>
      </c>
      <c r="D1306" s="101">
        <v>0</v>
      </c>
      <c r="E1306" s="101">
        <v>0</v>
      </c>
    </row>
    <row r="1307" spans="3:5">
      <c r="C1307" s="58" t="s">
        <v>2034</v>
      </c>
      <c r="D1307" s="101">
        <v>0</v>
      </c>
      <c r="E1307" s="101">
        <v>0</v>
      </c>
    </row>
    <row r="1308" spans="3:5">
      <c r="C1308" s="58" t="s">
        <v>688</v>
      </c>
      <c r="D1308" s="101">
        <v>1081736</v>
      </c>
      <c r="E1308" s="101">
        <v>0</v>
      </c>
    </row>
    <row r="1309" spans="3:5">
      <c r="C1309" s="58" t="s">
        <v>689</v>
      </c>
      <c r="D1309" s="101">
        <v>1579614</v>
      </c>
      <c r="E1309" s="101">
        <v>0</v>
      </c>
    </row>
    <row r="1310" spans="3:5">
      <c r="C1310" s="58" t="s">
        <v>923</v>
      </c>
      <c r="D1310" s="101">
        <v>1735238</v>
      </c>
      <c r="E1310" s="101">
        <v>0</v>
      </c>
    </row>
    <row r="1311" spans="3:5">
      <c r="C1311" s="58" t="s">
        <v>690</v>
      </c>
      <c r="D1311" s="101">
        <v>1735238</v>
      </c>
      <c r="E1311" s="101">
        <v>0</v>
      </c>
    </row>
    <row r="1312" spans="3:5">
      <c r="C1312" s="58" t="s">
        <v>691</v>
      </c>
      <c r="D1312" s="101">
        <v>1546967</v>
      </c>
      <c r="E1312" s="101">
        <v>0</v>
      </c>
    </row>
    <row r="1313" spans="3:5">
      <c r="C1313" s="58" t="s">
        <v>692</v>
      </c>
      <c r="D1313" s="101">
        <v>2377196</v>
      </c>
      <c r="E1313" s="101">
        <v>0</v>
      </c>
    </row>
    <row r="1314" spans="3:5">
      <c r="C1314" s="58" t="s">
        <v>1708</v>
      </c>
      <c r="D1314" s="101">
        <v>126237650</v>
      </c>
      <c r="E1314" s="101">
        <v>7599407.2699999996</v>
      </c>
    </row>
    <row r="1315" spans="3:5">
      <c r="C1315" s="58" t="s">
        <v>2035</v>
      </c>
      <c r="D1315" s="101">
        <v>0</v>
      </c>
      <c r="E1315" s="101">
        <v>0</v>
      </c>
    </row>
    <row r="1316" spans="3:5">
      <c r="C1316" s="58" t="s">
        <v>693</v>
      </c>
      <c r="D1316" s="101">
        <v>1066299</v>
      </c>
      <c r="E1316" s="101">
        <v>0</v>
      </c>
    </row>
    <row r="1317" spans="3:5">
      <c r="C1317" s="58" t="s">
        <v>694</v>
      </c>
      <c r="D1317" s="101">
        <v>1909822</v>
      </c>
      <c r="E1317" s="101">
        <v>0</v>
      </c>
    </row>
    <row r="1318" spans="3:5">
      <c r="C1318" s="58" t="s">
        <v>695</v>
      </c>
      <c r="D1318" s="101">
        <v>2371466</v>
      </c>
      <c r="E1318" s="101">
        <v>0</v>
      </c>
    </row>
    <row r="1319" spans="3:5">
      <c r="C1319" s="58" t="s">
        <v>696</v>
      </c>
      <c r="D1319" s="101">
        <v>1909822</v>
      </c>
      <c r="E1319" s="101">
        <v>0</v>
      </c>
    </row>
    <row r="1320" spans="3:5">
      <c r="C1320" s="58" t="s">
        <v>697</v>
      </c>
      <c r="D1320" s="101">
        <v>2035430</v>
      </c>
      <c r="E1320" s="101">
        <v>0</v>
      </c>
    </row>
    <row r="1321" spans="3:5">
      <c r="C1321" s="58" t="s">
        <v>1172</v>
      </c>
      <c r="D1321" s="101">
        <v>1205250</v>
      </c>
      <c r="E1321" s="101">
        <v>0</v>
      </c>
    </row>
    <row r="1322" spans="3:5">
      <c r="C1322" s="58" t="s">
        <v>2036</v>
      </c>
      <c r="D1322" s="101">
        <v>0</v>
      </c>
      <c r="E1322" s="101">
        <v>0</v>
      </c>
    </row>
    <row r="1323" spans="3:5">
      <c r="C1323" s="58" t="s">
        <v>698</v>
      </c>
      <c r="D1323" s="101">
        <v>1205250</v>
      </c>
      <c r="E1323" s="101">
        <v>0</v>
      </c>
    </row>
    <row r="1324" spans="3:5">
      <c r="C1324" s="58" t="s">
        <v>699</v>
      </c>
      <c r="D1324" s="101">
        <v>1205250</v>
      </c>
      <c r="E1324" s="101">
        <v>0</v>
      </c>
    </row>
    <row r="1325" spans="3:5">
      <c r="C1325" s="58" t="s">
        <v>700</v>
      </c>
      <c r="D1325" s="101">
        <v>9986947</v>
      </c>
      <c r="E1325" s="101">
        <v>0</v>
      </c>
    </row>
    <row r="1326" spans="3:5">
      <c r="C1326" s="58" t="s">
        <v>1171</v>
      </c>
      <c r="D1326" s="101">
        <v>1731574</v>
      </c>
      <c r="E1326" s="101">
        <v>0</v>
      </c>
    </row>
    <row r="1327" spans="3:5">
      <c r="C1327" s="58" t="s">
        <v>381</v>
      </c>
      <c r="D1327" s="101">
        <v>17912610</v>
      </c>
      <c r="E1327" s="101">
        <v>50535461.93</v>
      </c>
    </row>
    <row r="1328" spans="3:5">
      <c r="C1328" s="58" t="s">
        <v>701</v>
      </c>
      <c r="D1328" s="101">
        <v>1684374</v>
      </c>
      <c r="E1328" s="101">
        <v>0</v>
      </c>
    </row>
    <row r="1329" spans="3:5">
      <c r="C1329" s="58" t="s">
        <v>702</v>
      </c>
      <c r="D1329" s="101">
        <v>2503860</v>
      </c>
      <c r="E1329" s="101">
        <v>0</v>
      </c>
    </row>
    <row r="1330" spans="3:5">
      <c r="C1330" s="58" t="s">
        <v>703</v>
      </c>
      <c r="D1330" s="101">
        <v>7879331</v>
      </c>
      <c r="E1330" s="101">
        <v>0</v>
      </c>
    </row>
    <row r="1331" spans="3:5">
      <c r="C1331" s="58" t="s">
        <v>2037</v>
      </c>
      <c r="D1331" s="101">
        <v>0</v>
      </c>
      <c r="E1331" s="101">
        <v>0</v>
      </c>
    </row>
    <row r="1332" spans="3:5">
      <c r="C1332" s="58" t="s">
        <v>2038</v>
      </c>
      <c r="D1332" s="101">
        <v>0</v>
      </c>
      <c r="E1332" s="101">
        <v>0</v>
      </c>
    </row>
    <row r="1333" spans="3:5">
      <c r="C1333" s="58" t="s">
        <v>2039</v>
      </c>
      <c r="D1333" s="101">
        <v>0</v>
      </c>
      <c r="E1333" s="101">
        <v>0</v>
      </c>
    </row>
    <row r="1334" spans="3:5">
      <c r="C1334" s="58" t="s">
        <v>382</v>
      </c>
      <c r="D1334" s="101">
        <v>28990862</v>
      </c>
      <c r="E1334" s="101">
        <v>0</v>
      </c>
    </row>
    <row r="1335" spans="3:5">
      <c r="C1335" s="58" t="s">
        <v>704</v>
      </c>
      <c r="D1335" s="101">
        <v>3061390</v>
      </c>
      <c r="E1335" s="101">
        <v>0</v>
      </c>
    </row>
    <row r="1336" spans="3:5">
      <c r="C1336" s="58" t="s">
        <v>705</v>
      </c>
      <c r="D1336" s="101">
        <v>6892035</v>
      </c>
      <c r="E1336" s="101">
        <v>0</v>
      </c>
    </row>
    <row r="1337" spans="3:5">
      <c r="C1337" s="58" t="s">
        <v>2040</v>
      </c>
      <c r="D1337" s="101">
        <v>0</v>
      </c>
      <c r="E1337" s="101">
        <v>0</v>
      </c>
    </row>
    <row r="1338" spans="3:5">
      <c r="C1338" s="58" t="s">
        <v>1709</v>
      </c>
      <c r="D1338" s="101">
        <v>1656834</v>
      </c>
      <c r="E1338" s="101">
        <v>0</v>
      </c>
    </row>
    <row r="1339" spans="3:5">
      <c r="C1339" s="58" t="s">
        <v>924</v>
      </c>
      <c r="D1339" s="101">
        <v>1565620</v>
      </c>
      <c r="E1339" s="101">
        <v>0</v>
      </c>
    </row>
    <row r="1340" spans="3:5">
      <c r="C1340" s="58" t="s">
        <v>1710</v>
      </c>
      <c r="D1340" s="101">
        <v>4767042</v>
      </c>
      <c r="E1340" s="101">
        <v>0</v>
      </c>
    </row>
    <row r="1341" spans="3:5">
      <c r="C1341" s="58" t="s">
        <v>706</v>
      </c>
      <c r="D1341" s="101">
        <v>6862380</v>
      </c>
      <c r="E1341" s="101">
        <v>0</v>
      </c>
    </row>
    <row r="1342" spans="3:5">
      <c r="C1342" s="58" t="s">
        <v>707</v>
      </c>
      <c r="D1342" s="101">
        <v>6862381</v>
      </c>
      <c r="E1342" s="101">
        <v>0</v>
      </c>
    </row>
    <row r="1343" spans="3:5">
      <c r="C1343" s="58" t="s">
        <v>708</v>
      </c>
      <c r="D1343" s="101">
        <v>1562232</v>
      </c>
      <c r="E1343" s="101">
        <v>0</v>
      </c>
    </row>
    <row r="1344" spans="3:5">
      <c r="C1344" s="58" t="s">
        <v>709</v>
      </c>
      <c r="D1344" s="101">
        <v>5181000</v>
      </c>
      <c r="E1344" s="101">
        <v>0</v>
      </c>
    </row>
    <row r="1345" spans="3:5">
      <c r="C1345" s="58" t="s">
        <v>1444</v>
      </c>
      <c r="D1345" s="101">
        <v>918891</v>
      </c>
      <c r="E1345" s="101">
        <v>0</v>
      </c>
    </row>
    <row r="1346" spans="3:5">
      <c r="C1346" s="58" t="s">
        <v>710</v>
      </c>
      <c r="D1346" s="101">
        <v>5784633</v>
      </c>
      <c r="E1346" s="101">
        <v>0</v>
      </c>
    </row>
    <row r="1347" spans="3:5">
      <c r="C1347" s="58" t="s">
        <v>1170</v>
      </c>
      <c r="D1347" s="101">
        <v>1572836</v>
      </c>
      <c r="E1347" s="101">
        <v>0</v>
      </c>
    </row>
    <row r="1348" spans="3:5">
      <c r="C1348" s="58" t="s">
        <v>1164</v>
      </c>
      <c r="D1348" s="101">
        <v>29576146</v>
      </c>
      <c r="E1348" s="101">
        <v>0</v>
      </c>
    </row>
    <row r="1349" spans="3:5">
      <c r="C1349" s="58" t="s">
        <v>1169</v>
      </c>
      <c r="D1349" s="101">
        <v>2852697</v>
      </c>
      <c r="E1349" s="101">
        <v>0</v>
      </c>
    </row>
    <row r="1350" spans="3:5">
      <c r="C1350" s="58" t="s">
        <v>711</v>
      </c>
      <c r="D1350" s="101">
        <v>1556427</v>
      </c>
      <c r="E1350" s="101">
        <v>0</v>
      </c>
    </row>
    <row r="1351" spans="3:5">
      <c r="C1351" s="58" t="s">
        <v>712</v>
      </c>
      <c r="D1351" s="101">
        <v>1756319</v>
      </c>
      <c r="E1351" s="101">
        <v>0</v>
      </c>
    </row>
    <row r="1352" spans="3:5">
      <c r="C1352" s="58" t="s">
        <v>713</v>
      </c>
      <c r="D1352" s="101">
        <v>1756319</v>
      </c>
      <c r="E1352" s="101">
        <v>0</v>
      </c>
    </row>
    <row r="1353" spans="3:5">
      <c r="C1353" s="58" t="s">
        <v>1168</v>
      </c>
      <c r="D1353" s="101">
        <v>37925268</v>
      </c>
      <c r="E1353" s="101">
        <v>5489537.0099999998</v>
      </c>
    </row>
    <row r="1354" spans="3:5">
      <c r="C1354" s="58" t="s">
        <v>714</v>
      </c>
      <c r="D1354" s="101">
        <v>1756319</v>
      </c>
      <c r="E1354" s="101">
        <v>0</v>
      </c>
    </row>
    <row r="1355" spans="3:5">
      <c r="C1355" s="58" t="s">
        <v>715</v>
      </c>
      <c r="D1355" s="101">
        <v>1765368</v>
      </c>
      <c r="E1355" s="101">
        <v>0</v>
      </c>
    </row>
    <row r="1356" spans="3:5">
      <c r="C1356" s="58" t="s">
        <v>1711</v>
      </c>
      <c r="D1356" s="101">
        <v>381504763</v>
      </c>
      <c r="E1356" s="101">
        <v>72349756.530000001</v>
      </c>
    </row>
    <row r="1357" spans="3:5">
      <c r="C1357" s="58" t="s">
        <v>716</v>
      </c>
      <c r="D1357" s="101">
        <v>1502117</v>
      </c>
      <c r="E1357" s="101">
        <v>0</v>
      </c>
    </row>
    <row r="1358" spans="3:5">
      <c r="C1358" s="58" t="s">
        <v>717</v>
      </c>
      <c r="D1358" s="101">
        <v>1765368</v>
      </c>
      <c r="E1358" s="101">
        <v>0</v>
      </c>
    </row>
    <row r="1359" spans="3:5">
      <c r="C1359" s="58" t="s">
        <v>1712</v>
      </c>
      <c r="D1359" s="101">
        <v>1295822624</v>
      </c>
      <c r="E1359" s="101">
        <v>150663986.69999999</v>
      </c>
    </row>
    <row r="1360" spans="3:5">
      <c r="C1360" s="58" t="s">
        <v>1713</v>
      </c>
      <c r="D1360" s="101">
        <v>1060219</v>
      </c>
      <c r="E1360" s="101">
        <v>0</v>
      </c>
    </row>
    <row r="1361" spans="3:5">
      <c r="C1361" s="58" t="s">
        <v>718</v>
      </c>
      <c r="D1361" s="101">
        <v>1131784</v>
      </c>
      <c r="E1361" s="101">
        <v>0</v>
      </c>
    </row>
    <row r="1362" spans="3:5">
      <c r="C1362" s="58" t="s">
        <v>925</v>
      </c>
      <c r="D1362" s="101">
        <v>1400464</v>
      </c>
      <c r="E1362" s="101">
        <v>543817.22</v>
      </c>
    </row>
    <row r="1363" spans="3:5">
      <c r="C1363" s="58" t="s">
        <v>1167</v>
      </c>
      <c r="D1363" s="101">
        <v>180060768</v>
      </c>
      <c r="E1363" s="101">
        <v>0</v>
      </c>
    </row>
    <row r="1364" spans="3:5">
      <c r="C1364" s="58" t="s">
        <v>719</v>
      </c>
      <c r="D1364" s="101">
        <v>1542689</v>
      </c>
      <c r="E1364" s="101">
        <v>524815.24</v>
      </c>
    </row>
    <row r="1365" spans="3:5">
      <c r="C1365" s="58" t="s">
        <v>1445</v>
      </c>
      <c r="D1365" s="101">
        <v>44378109</v>
      </c>
      <c r="E1365" s="101">
        <v>0</v>
      </c>
    </row>
    <row r="1366" spans="3:5">
      <c r="C1366" s="58" t="s">
        <v>720</v>
      </c>
      <c r="D1366" s="101">
        <v>1542688</v>
      </c>
      <c r="E1366" s="101">
        <v>524816.09</v>
      </c>
    </row>
    <row r="1367" spans="3:5">
      <c r="C1367" s="58" t="s">
        <v>721</v>
      </c>
      <c r="D1367" s="101">
        <v>1131784</v>
      </c>
      <c r="E1367" s="101">
        <v>0</v>
      </c>
    </row>
    <row r="1368" spans="3:5">
      <c r="C1368" s="58" t="s">
        <v>722</v>
      </c>
      <c r="D1368" s="101">
        <v>4769615</v>
      </c>
      <c r="E1368" s="101">
        <v>0</v>
      </c>
    </row>
    <row r="1369" spans="3:5">
      <c r="C1369" s="58" t="s">
        <v>723</v>
      </c>
      <c r="D1369" s="101">
        <v>1203082</v>
      </c>
      <c r="E1369" s="101">
        <v>0</v>
      </c>
    </row>
    <row r="1370" spans="3:5">
      <c r="C1370" s="58" t="s">
        <v>1166</v>
      </c>
      <c r="D1370" s="101">
        <v>21097831</v>
      </c>
      <c r="E1370" s="101">
        <v>0</v>
      </c>
    </row>
    <row r="1371" spans="3:5">
      <c r="C1371" s="58" t="s">
        <v>724</v>
      </c>
      <c r="D1371" s="101">
        <v>7442678</v>
      </c>
      <c r="E1371" s="101">
        <v>0</v>
      </c>
    </row>
    <row r="1372" spans="3:5">
      <c r="C1372" s="58" t="s">
        <v>725</v>
      </c>
      <c r="D1372" s="101">
        <v>1680028</v>
      </c>
      <c r="E1372" s="101">
        <v>0</v>
      </c>
    </row>
    <row r="1373" spans="3:5">
      <c r="C1373" s="58" t="s">
        <v>726</v>
      </c>
      <c r="D1373" s="101">
        <v>1203082</v>
      </c>
      <c r="E1373" s="101">
        <v>0</v>
      </c>
    </row>
    <row r="1374" spans="3:5">
      <c r="C1374" s="58" t="s">
        <v>727</v>
      </c>
      <c r="D1374" s="101">
        <v>7362834</v>
      </c>
      <c r="E1374" s="101">
        <v>0</v>
      </c>
    </row>
    <row r="1375" spans="3:5">
      <c r="C1375" s="58" t="s">
        <v>728</v>
      </c>
      <c r="D1375" s="101">
        <v>1725462</v>
      </c>
      <c r="E1375" s="101">
        <v>0</v>
      </c>
    </row>
    <row r="1376" spans="3:5">
      <c r="C1376" s="100" t="s">
        <v>247</v>
      </c>
      <c r="D1376" s="101">
        <v>200000000</v>
      </c>
      <c r="E1376" s="101">
        <v>0</v>
      </c>
    </row>
    <row r="1377" spans="3:5">
      <c r="C1377" s="58" t="s">
        <v>245</v>
      </c>
      <c r="D1377" s="101">
        <v>200000000</v>
      </c>
      <c r="E1377" s="101">
        <v>0</v>
      </c>
    </row>
    <row r="1378" spans="3:5">
      <c r="C1378" s="166" t="s">
        <v>383</v>
      </c>
      <c r="D1378" s="167">
        <v>257116454</v>
      </c>
      <c r="E1378" s="167">
        <v>197040468.42000002</v>
      </c>
    </row>
    <row r="1379" spans="3:5">
      <c r="C1379" s="100" t="s">
        <v>244</v>
      </c>
      <c r="D1379" s="101">
        <v>257116454</v>
      </c>
      <c r="E1379" s="101">
        <v>197040468.42000002</v>
      </c>
    </row>
    <row r="1380" spans="3:5">
      <c r="C1380" s="58" t="s">
        <v>1058</v>
      </c>
      <c r="D1380" s="101">
        <v>2882935</v>
      </c>
      <c r="E1380" s="101">
        <v>0</v>
      </c>
    </row>
    <row r="1381" spans="3:5">
      <c r="C1381" s="58" t="s">
        <v>1063</v>
      </c>
      <c r="D1381" s="101">
        <v>5905187</v>
      </c>
      <c r="E1381" s="101">
        <v>0</v>
      </c>
    </row>
    <row r="1382" spans="3:5">
      <c r="C1382" s="58" t="s">
        <v>2041</v>
      </c>
      <c r="D1382" s="101">
        <v>0</v>
      </c>
      <c r="E1382" s="101">
        <v>0</v>
      </c>
    </row>
    <row r="1383" spans="3:5">
      <c r="C1383" s="58" t="s">
        <v>729</v>
      </c>
      <c r="D1383" s="101">
        <v>4928241</v>
      </c>
      <c r="E1383" s="101">
        <v>0</v>
      </c>
    </row>
    <row r="1384" spans="3:5">
      <c r="C1384" s="58" t="s">
        <v>730</v>
      </c>
      <c r="D1384" s="101">
        <v>12567741</v>
      </c>
      <c r="E1384" s="101">
        <v>0</v>
      </c>
    </row>
    <row r="1385" spans="3:5">
      <c r="C1385" s="58" t="s">
        <v>926</v>
      </c>
      <c r="D1385" s="101">
        <v>12408195</v>
      </c>
      <c r="E1385" s="101">
        <v>0</v>
      </c>
    </row>
    <row r="1386" spans="3:5">
      <c r="C1386" s="58" t="s">
        <v>731</v>
      </c>
      <c r="D1386" s="101">
        <v>12408195</v>
      </c>
      <c r="E1386" s="101">
        <v>2259174.4700000002</v>
      </c>
    </row>
    <row r="1387" spans="3:5">
      <c r="C1387" s="58" t="s">
        <v>2042</v>
      </c>
      <c r="D1387" s="101">
        <v>0</v>
      </c>
      <c r="E1387" s="101">
        <v>3112209.47</v>
      </c>
    </row>
    <row r="1388" spans="3:5">
      <c r="C1388" s="58" t="s">
        <v>1163</v>
      </c>
      <c r="D1388" s="101">
        <v>17182568</v>
      </c>
      <c r="E1388" s="101">
        <v>0</v>
      </c>
    </row>
    <row r="1389" spans="3:5">
      <c r="C1389" s="58" t="s">
        <v>732</v>
      </c>
      <c r="D1389" s="101">
        <v>1098569</v>
      </c>
      <c r="E1389" s="101">
        <v>0</v>
      </c>
    </row>
    <row r="1390" spans="3:5">
      <c r="C1390" s="58" t="s">
        <v>733</v>
      </c>
      <c r="D1390" s="101">
        <v>11619581</v>
      </c>
      <c r="E1390" s="101">
        <v>0</v>
      </c>
    </row>
    <row r="1391" spans="3:5">
      <c r="C1391" s="58" t="s">
        <v>1162</v>
      </c>
      <c r="D1391" s="101">
        <v>75000367</v>
      </c>
      <c r="E1391" s="101">
        <v>50000000</v>
      </c>
    </row>
    <row r="1392" spans="3:5">
      <c r="C1392" s="58" t="s">
        <v>734</v>
      </c>
      <c r="D1392" s="101">
        <v>7738592</v>
      </c>
      <c r="E1392" s="101">
        <v>0</v>
      </c>
    </row>
    <row r="1393" spans="3:5">
      <c r="C1393" s="58" t="s">
        <v>735</v>
      </c>
      <c r="D1393" s="101">
        <v>7738592</v>
      </c>
      <c r="E1393" s="101">
        <v>0</v>
      </c>
    </row>
    <row r="1394" spans="3:5">
      <c r="C1394" s="58" t="s">
        <v>1964</v>
      </c>
      <c r="D1394" s="101">
        <v>0</v>
      </c>
      <c r="E1394" s="101">
        <v>131195020.23999999</v>
      </c>
    </row>
    <row r="1395" spans="3:5">
      <c r="C1395" s="58" t="s">
        <v>384</v>
      </c>
      <c r="D1395" s="101">
        <v>60612344</v>
      </c>
      <c r="E1395" s="101">
        <v>0</v>
      </c>
    </row>
    <row r="1396" spans="3:5">
      <c r="C1396" s="58" t="s">
        <v>385</v>
      </c>
      <c r="D1396" s="101">
        <v>1330203</v>
      </c>
      <c r="E1396" s="101">
        <v>0</v>
      </c>
    </row>
    <row r="1397" spans="3:5">
      <c r="C1397" s="58" t="s">
        <v>1714</v>
      </c>
      <c r="D1397" s="101">
        <v>1162125</v>
      </c>
      <c r="E1397" s="101">
        <v>0</v>
      </c>
    </row>
    <row r="1398" spans="3:5">
      <c r="C1398" s="58" t="s">
        <v>459</v>
      </c>
      <c r="D1398" s="101">
        <v>22533019</v>
      </c>
      <c r="E1398" s="101">
        <v>10474064.24</v>
      </c>
    </row>
    <row r="1399" spans="3:5">
      <c r="C1399" s="100" t="s">
        <v>247</v>
      </c>
      <c r="D1399" s="101">
        <v>0</v>
      </c>
      <c r="E1399" s="101">
        <v>0</v>
      </c>
    </row>
    <row r="1400" spans="3:5">
      <c r="C1400" s="58" t="s">
        <v>1964</v>
      </c>
      <c r="D1400" s="101">
        <v>0</v>
      </c>
      <c r="E1400" s="101">
        <v>0</v>
      </c>
    </row>
    <row r="1401" spans="3:5">
      <c r="C1401" s="166" t="s">
        <v>258</v>
      </c>
      <c r="D1401" s="167">
        <v>1369718080</v>
      </c>
      <c r="E1401" s="167">
        <v>122766614.47</v>
      </c>
    </row>
    <row r="1402" spans="3:5">
      <c r="C1402" s="100" t="s">
        <v>244</v>
      </c>
      <c r="D1402" s="101">
        <v>954019080</v>
      </c>
      <c r="E1402" s="101">
        <v>122766614.47</v>
      </c>
    </row>
    <row r="1403" spans="3:5">
      <c r="C1403" s="58" t="s">
        <v>736</v>
      </c>
      <c r="D1403" s="101">
        <v>2493291</v>
      </c>
      <c r="E1403" s="101">
        <v>0</v>
      </c>
    </row>
    <row r="1404" spans="3:5">
      <c r="C1404" s="58" t="s">
        <v>1715</v>
      </c>
      <c r="D1404" s="101">
        <v>49672114</v>
      </c>
      <c r="E1404" s="101">
        <v>0</v>
      </c>
    </row>
    <row r="1405" spans="3:5">
      <c r="C1405" s="58" t="s">
        <v>737</v>
      </c>
      <c r="D1405" s="101">
        <v>5076261</v>
      </c>
      <c r="E1405" s="101">
        <v>0</v>
      </c>
    </row>
    <row r="1406" spans="3:5">
      <c r="C1406" s="58" t="s">
        <v>738</v>
      </c>
      <c r="D1406" s="101">
        <v>2493291</v>
      </c>
      <c r="E1406" s="101">
        <v>0</v>
      </c>
    </row>
    <row r="1407" spans="3:5">
      <c r="C1407" s="58" t="s">
        <v>927</v>
      </c>
      <c r="D1407" s="101">
        <v>6794890</v>
      </c>
      <c r="E1407" s="101">
        <v>0</v>
      </c>
    </row>
    <row r="1408" spans="3:5">
      <c r="C1408" s="58" t="s">
        <v>739</v>
      </c>
      <c r="D1408" s="101">
        <v>2707082</v>
      </c>
      <c r="E1408" s="101">
        <v>0</v>
      </c>
    </row>
    <row r="1409" spans="3:5">
      <c r="C1409" s="58" t="s">
        <v>740</v>
      </c>
      <c r="D1409" s="101">
        <v>12526106</v>
      </c>
      <c r="E1409" s="101">
        <v>0</v>
      </c>
    </row>
    <row r="1410" spans="3:5">
      <c r="C1410" s="58" t="s">
        <v>741</v>
      </c>
      <c r="D1410" s="101">
        <v>9502603</v>
      </c>
      <c r="E1410" s="101">
        <v>0</v>
      </c>
    </row>
    <row r="1411" spans="3:5">
      <c r="C1411" s="58" t="s">
        <v>742</v>
      </c>
      <c r="D1411" s="101">
        <v>5473340</v>
      </c>
      <c r="E1411" s="101">
        <v>0</v>
      </c>
    </row>
    <row r="1412" spans="3:5">
      <c r="C1412" s="58" t="s">
        <v>743</v>
      </c>
      <c r="D1412" s="101">
        <v>5473340</v>
      </c>
      <c r="E1412" s="101">
        <v>0</v>
      </c>
    </row>
    <row r="1413" spans="3:5">
      <c r="C1413" s="58" t="s">
        <v>744</v>
      </c>
      <c r="D1413" s="101">
        <v>14580842</v>
      </c>
      <c r="E1413" s="101">
        <v>0</v>
      </c>
    </row>
    <row r="1414" spans="3:5">
      <c r="C1414" s="58" t="s">
        <v>2043</v>
      </c>
      <c r="D1414" s="101">
        <v>0</v>
      </c>
      <c r="E1414" s="101">
        <v>0</v>
      </c>
    </row>
    <row r="1415" spans="3:5">
      <c r="C1415" s="58" t="s">
        <v>745</v>
      </c>
      <c r="D1415" s="101">
        <v>7771946</v>
      </c>
      <c r="E1415" s="101">
        <v>0</v>
      </c>
    </row>
    <row r="1416" spans="3:5">
      <c r="C1416" s="58" t="s">
        <v>746</v>
      </c>
      <c r="D1416" s="101">
        <v>4868261</v>
      </c>
      <c r="E1416" s="101">
        <v>0</v>
      </c>
    </row>
    <row r="1417" spans="3:5">
      <c r="C1417" s="58" t="s">
        <v>2044</v>
      </c>
      <c r="D1417" s="101">
        <v>0</v>
      </c>
      <c r="E1417" s="101">
        <v>0</v>
      </c>
    </row>
    <row r="1418" spans="3:5">
      <c r="C1418" s="58" t="s">
        <v>2045</v>
      </c>
      <c r="D1418" s="101">
        <v>0</v>
      </c>
      <c r="E1418" s="101">
        <v>0</v>
      </c>
    </row>
    <row r="1419" spans="3:5">
      <c r="C1419" s="58" t="s">
        <v>386</v>
      </c>
      <c r="D1419" s="101">
        <v>25000000</v>
      </c>
      <c r="E1419" s="101">
        <v>0</v>
      </c>
    </row>
    <row r="1420" spans="3:5">
      <c r="C1420" s="58" t="s">
        <v>1161</v>
      </c>
      <c r="D1420" s="101">
        <v>1547718</v>
      </c>
      <c r="E1420" s="101">
        <v>0</v>
      </c>
    </row>
    <row r="1421" spans="3:5">
      <c r="C1421" s="58" t="s">
        <v>1716</v>
      </c>
      <c r="D1421" s="101">
        <v>7507685</v>
      </c>
      <c r="E1421" s="101">
        <v>0</v>
      </c>
    </row>
    <row r="1422" spans="3:5">
      <c r="C1422" s="58" t="s">
        <v>1015</v>
      </c>
      <c r="D1422" s="101">
        <v>12315980</v>
      </c>
      <c r="E1422" s="101">
        <v>0</v>
      </c>
    </row>
    <row r="1423" spans="3:5">
      <c r="C1423" s="58" t="s">
        <v>387</v>
      </c>
      <c r="D1423" s="101">
        <v>75000002</v>
      </c>
      <c r="E1423" s="101">
        <v>49922653.93</v>
      </c>
    </row>
    <row r="1424" spans="3:5">
      <c r="C1424" s="58" t="s">
        <v>1717</v>
      </c>
      <c r="D1424" s="101">
        <v>1913319</v>
      </c>
      <c r="E1424" s="101">
        <v>0</v>
      </c>
    </row>
    <row r="1425" spans="3:5">
      <c r="C1425" s="58" t="s">
        <v>388</v>
      </c>
      <c r="D1425" s="101">
        <v>253247167</v>
      </c>
      <c r="E1425" s="101">
        <v>72843960.540000007</v>
      </c>
    </row>
    <row r="1426" spans="3:5">
      <c r="C1426" s="58" t="s">
        <v>389</v>
      </c>
      <c r="D1426" s="101">
        <v>15000003</v>
      </c>
      <c r="E1426" s="101">
        <v>0</v>
      </c>
    </row>
    <row r="1427" spans="3:5">
      <c r="C1427" s="58" t="s">
        <v>1718</v>
      </c>
      <c r="D1427" s="101">
        <v>1712423</v>
      </c>
      <c r="E1427" s="101">
        <v>0</v>
      </c>
    </row>
    <row r="1428" spans="3:5">
      <c r="C1428" s="58" t="s">
        <v>390</v>
      </c>
      <c r="D1428" s="101">
        <v>7077556</v>
      </c>
      <c r="E1428" s="101">
        <v>0</v>
      </c>
    </row>
    <row r="1429" spans="3:5">
      <c r="C1429" s="58" t="s">
        <v>391</v>
      </c>
      <c r="D1429" s="101">
        <v>210000004</v>
      </c>
      <c r="E1429" s="101">
        <v>0</v>
      </c>
    </row>
    <row r="1430" spans="3:5">
      <c r="C1430" s="58" t="s">
        <v>1719</v>
      </c>
      <c r="D1430" s="101">
        <v>5000000</v>
      </c>
      <c r="E1430" s="101">
        <v>0</v>
      </c>
    </row>
    <row r="1431" spans="3:5">
      <c r="C1431" s="58" t="s">
        <v>1720</v>
      </c>
      <c r="D1431" s="101">
        <v>209263856</v>
      </c>
      <c r="E1431" s="101">
        <v>0</v>
      </c>
    </row>
    <row r="1432" spans="3:5">
      <c r="C1432" s="100" t="s">
        <v>247</v>
      </c>
      <c r="D1432" s="101">
        <v>415699000</v>
      </c>
      <c r="E1432" s="101">
        <v>0</v>
      </c>
    </row>
    <row r="1433" spans="3:5">
      <c r="C1433" s="58" t="s">
        <v>416</v>
      </c>
      <c r="D1433" s="101">
        <v>415699000</v>
      </c>
      <c r="E1433" s="101">
        <v>0</v>
      </c>
    </row>
    <row r="1434" spans="3:5">
      <c r="C1434" s="166" t="s">
        <v>392</v>
      </c>
      <c r="D1434" s="167">
        <v>669417077</v>
      </c>
      <c r="E1434" s="167">
        <v>134728873.34</v>
      </c>
    </row>
    <row r="1435" spans="3:5">
      <c r="C1435" s="100" t="s">
        <v>244</v>
      </c>
      <c r="D1435" s="101">
        <v>669417077</v>
      </c>
      <c r="E1435" s="101">
        <v>134728873.34</v>
      </c>
    </row>
    <row r="1436" spans="3:5">
      <c r="C1436" s="58" t="s">
        <v>1446</v>
      </c>
      <c r="D1436" s="101">
        <v>161617278</v>
      </c>
      <c r="E1436" s="101">
        <v>0</v>
      </c>
    </row>
    <row r="1437" spans="3:5">
      <c r="C1437" s="58" t="s">
        <v>1016</v>
      </c>
      <c r="D1437" s="101">
        <v>914202</v>
      </c>
      <c r="E1437" s="101">
        <v>0</v>
      </c>
    </row>
    <row r="1438" spans="3:5">
      <c r="C1438" s="58" t="s">
        <v>393</v>
      </c>
      <c r="D1438" s="101">
        <v>43984811</v>
      </c>
      <c r="E1438" s="101">
        <v>0</v>
      </c>
    </row>
    <row r="1439" spans="3:5">
      <c r="C1439" s="58" t="s">
        <v>394</v>
      </c>
      <c r="D1439" s="101">
        <v>117414</v>
      </c>
      <c r="E1439" s="101">
        <v>0</v>
      </c>
    </row>
    <row r="1440" spans="3:5">
      <c r="C1440" s="58" t="s">
        <v>1721</v>
      </c>
      <c r="D1440" s="101">
        <v>2057250</v>
      </c>
      <c r="E1440" s="101">
        <v>0</v>
      </c>
    </row>
    <row r="1441" spans="3:5">
      <c r="C1441" s="58" t="s">
        <v>819</v>
      </c>
      <c r="D1441" s="101">
        <v>1558695</v>
      </c>
      <c r="E1441" s="101">
        <v>0</v>
      </c>
    </row>
    <row r="1442" spans="3:5">
      <c r="C1442" s="58" t="s">
        <v>820</v>
      </c>
      <c r="D1442" s="101">
        <v>1558695</v>
      </c>
      <c r="E1442" s="101">
        <v>0</v>
      </c>
    </row>
    <row r="1443" spans="3:5">
      <c r="C1443" s="58" t="s">
        <v>821</v>
      </c>
      <c r="D1443" s="101">
        <v>2704204</v>
      </c>
      <c r="E1443" s="101">
        <v>0</v>
      </c>
    </row>
    <row r="1444" spans="3:5">
      <c r="C1444" s="58" t="s">
        <v>1965</v>
      </c>
      <c r="D1444" s="101">
        <v>0</v>
      </c>
      <c r="E1444" s="101">
        <v>0</v>
      </c>
    </row>
    <row r="1445" spans="3:5">
      <c r="C1445" s="58" t="s">
        <v>1722</v>
      </c>
      <c r="D1445" s="101">
        <v>1985061</v>
      </c>
      <c r="E1445" s="101">
        <v>0</v>
      </c>
    </row>
    <row r="1446" spans="3:5">
      <c r="C1446" s="58" t="s">
        <v>395</v>
      </c>
      <c r="D1446" s="101">
        <v>2448273</v>
      </c>
      <c r="E1446" s="101">
        <v>0</v>
      </c>
    </row>
    <row r="1447" spans="3:5">
      <c r="C1447" s="58" t="s">
        <v>1160</v>
      </c>
      <c r="D1447" s="101">
        <v>37500035</v>
      </c>
      <c r="E1447" s="101">
        <v>8000000</v>
      </c>
    </row>
    <row r="1448" spans="3:5">
      <c r="C1448" s="58" t="s">
        <v>889</v>
      </c>
      <c r="D1448" s="101">
        <v>112500001</v>
      </c>
      <c r="E1448" s="101">
        <v>18168344.91</v>
      </c>
    </row>
    <row r="1449" spans="3:5">
      <c r="C1449" s="58" t="s">
        <v>822</v>
      </c>
      <c r="D1449" s="101">
        <v>2521954</v>
      </c>
      <c r="E1449" s="101">
        <v>0</v>
      </c>
    </row>
    <row r="1450" spans="3:5">
      <c r="C1450" s="58" t="s">
        <v>823</v>
      </c>
      <c r="D1450" s="101">
        <v>1109666</v>
      </c>
      <c r="E1450" s="101">
        <v>0</v>
      </c>
    </row>
    <row r="1451" spans="3:5">
      <c r="C1451" s="58" t="s">
        <v>1723</v>
      </c>
      <c r="D1451" s="101">
        <v>2438083</v>
      </c>
      <c r="E1451" s="101">
        <v>0</v>
      </c>
    </row>
    <row r="1452" spans="3:5">
      <c r="C1452" s="58" t="s">
        <v>1724</v>
      </c>
      <c r="D1452" s="101">
        <v>1519811</v>
      </c>
      <c r="E1452" s="101">
        <v>0</v>
      </c>
    </row>
    <row r="1453" spans="3:5">
      <c r="C1453" s="58" t="s">
        <v>1725</v>
      </c>
      <c r="D1453" s="101">
        <v>1519811</v>
      </c>
      <c r="E1453" s="101">
        <v>0</v>
      </c>
    </row>
    <row r="1454" spans="3:5">
      <c r="C1454" s="58" t="s">
        <v>824</v>
      </c>
      <c r="D1454" s="101">
        <v>1109666</v>
      </c>
      <c r="E1454" s="101">
        <v>0</v>
      </c>
    </row>
    <row r="1455" spans="3:5">
      <c r="C1455" s="58" t="s">
        <v>1159</v>
      </c>
      <c r="D1455" s="101">
        <v>2512391</v>
      </c>
      <c r="E1455" s="101">
        <v>0</v>
      </c>
    </row>
    <row r="1456" spans="3:5">
      <c r="C1456" s="58" t="s">
        <v>2075</v>
      </c>
      <c r="D1456" s="101">
        <v>0</v>
      </c>
      <c r="E1456" s="101">
        <v>0</v>
      </c>
    </row>
    <row r="1457" spans="3:5">
      <c r="C1457" s="58" t="s">
        <v>440</v>
      </c>
      <c r="D1457" s="101">
        <v>32037047</v>
      </c>
      <c r="E1457" s="101">
        <v>0</v>
      </c>
    </row>
    <row r="1458" spans="3:5">
      <c r="C1458" s="58" t="s">
        <v>1726</v>
      </c>
      <c r="D1458" s="101">
        <v>2168240</v>
      </c>
      <c r="E1458" s="101">
        <v>0</v>
      </c>
    </row>
    <row r="1459" spans="3:5">
      <c r="C1459" s="58" t="s">
        <v>825</v>
      </c>
      <c r="D1459" s="101">
        <v>3241040</v>
      </c>
      <c r="E1459" s="101">
        <v>0</v>
      </c>
    </row>
    <row r="1460" spans="3:5">
      <c r="C1460" s="58" t="s">
        <v>826</v>
      </c>
      <c r="D1460" s="101">
        <v>2512391</v>
      </c>
      <c r="E1460" s="101">
        <v>0</v>
      </c>
    </row>
    <row r="1461" spans="3:5">
      <c r="C1461" s="58" t="s">
        <v>827</v>
      </c>
      <c r="D1461" s="101">
        <v>268235</v>
      </c>
      <c r="E1461" s="101">
        <v>0</v>
      </c>
    </row>
    <row r="1462" spans="3:5">
      <c r="C1462" s="58" t="s">
        <v>828</v>
      </c>
      <c r="D1462" s="101">
        <v>1514598</v>
      </c>
      <c r="E1462" s="101">
        <v>0</v>
      </c>
    </row>
    <row r="1463" spans="3:5">
      <c r="C1463" s="58" t="s">
        <v>829</v>
      </c>
      <c r="D1463" s="101">
        <v>1514598</v>
      </c>
      <c r="E1463" s="101">
        <v>0</v>
      </c>
    </row>
    <row r="1464" spans="3:5">
      <c r="C1464" s="58" t="s">
        <v>1017</v>
      </c>
      <c r="D1464" s="101">
        <v>46009770</v>
      </c>
      <c r="E1464" s="101">
        <v>0</v>
      </c>
    </row>
    <row r="1465" spans="3:5">
      <c r="C1465" s="58" t="s">
        <v>1727</v>
      </c>
      <c r="D1465" s="101">
        <v>100000</v>
      </c>
      <c r="E1465" s="101">
        <v>0</v>
      </c>
    </row>
    <row r="1466" spans="3:5">
      <c r="C1466" s="58" t="s">
        <v>460</v>
      </c>
      <c r="D1466" s="101">
        <v>150029233</v>
      </c>
      <c r="E1466" s="101">
        <v>108560528.43000001</v>
      </c>
    </row>
    <row r="1467" spans="3:5">
      <c r="C1467" s="58" t="s">
        <v>1728</v>
      </c>
      <c r="D1467" s="101">
        <v>24680181</v>
      </c>
      <c r="E1467" s="101">
        <v>0</v>
      </c>
    </row>
    <row r="1468" spans="3:5">
      <c r="C1468" s="58" t="s">
        <v>1018</v>
      </c>
      <c r="D1468" s="101">
        <v>23664443</v>
      </c>
      <c r="E1468" s="101">
        <v>0</v>
      </c>
    </row>
    <row r="1469" spans="3:5">
      <c r="C1469" s="166" t="s">
        <v>396</v>
      </c>
      <c r="D1469" s="167">
        <v>2825645076</v>
      </c>
      <c r="E1469" s="167">
        <v>212136056.04999998</v>
      </c>
    </row>
    <row r="1470" spans="3:5">
      <c r="C1470" s="100" t="s">
        <v>244</v>
      </c>
      <c r="D1470" s="101">
        <v>1798325483</v>
      </c>
      <c r="E1470" s="101">
        <v>203571345.96999997</v>
      </c>
    </row>
    <row r="1471" spans="3:5">
      <c r="C1471" s="58" t="s">
        <v>2046</v>
      </c>
      <c r="D1471" s="101">
        <v>0</v>
      </c>
      <c r="E1471" s="101">
        <v>0</v>
      </c>
    </row>
    <row r="1472" spans="3:5">
      <c r="C1472" s="58" t="s">
        <v>2047</v>
      </c>
      <c r="D1472" s="101">
        <v>0</v>
      </c>
      <c r="E1472" s="101">
        <v>0</v>
      </c>
    </row>
    <row r="1473" spans="3:5">
      <c r="C1473" s="58" t="s">
        <v>540</v>
      </c>
      <c r="D1473" s="101">
        <v>1140378</v>
      </c>
      <c r="E1473" s="101">
        <v>0</v>
      </c>
    </row>
    <row r="1474" spans="3:5">
      <c r="C1474" s="58" t="s">
        <v>1447</v>
      </c>
      <c r="D1474" s="101">
        <v>156108</v>
      </c>
      <c r="E1474" s="101">
        <v>0</v>
      </c>
    </row>
    <row r="1475" spans="3:5">
      <c r="C1475" s="58" t="s">
        <v>1729</v>
      </c>
      <c r="D1475" s="101">
        <v>1398551</v>
      </c>
      <c r="E1475" s="101">
        <v>0</v>
      </c>
    </row>
    <row r="1476" spans="3:5">
      <c r="C1476" s="58" t="s">
        <v>2048</v>
      </c>
      <c r="D1476" s="101">
        <v>0</v>
      </c>
      <c r="E1476" s="101">
        <v>3112093.01</v>
      </c>
    </row>
    <row r="1477" spans="3:5">
      <c r="C1477" s="58" t="s">
        <v>2049</v>
      </c>
      <c r="D1477" s="101">
        <v>0</v>
      </c>
      <c r="E1477" s="101">
        <v>1592053.89</v>
      </c>
    </row>
    <row r="1478" spans="3:5">
      <c r="C1478" s="58" t="s">
        <v>1730</v>
      </c>
      <c r="D1478" s="101">
        <v>1605091</v>
      </c>
      <c r="E1478" s="101">
        <v>4396599.92</v>
      </c>
    </row>
    <row r="1479" spans="3:5">
      <c r="C1479" s="58" t="s">
        <v>1158</v>
      </c>
      <c r="D1479" s="101">
        <v>22199146</v>
      </c>
      <c r="E1479" s="101">
        <v>0</v>
      </c>
    </row>
    <row r="1480" spans="3:5">
      <c r="C1480" s="58" t="s">
        <v>1448</v>
      </c>
      <c r="D1480" s="101">
        <v>145282175</v>
      </c>
      <c r="E1480" s="101">
        <v>0</v>
      </c>
    </row>
    <row r="1481" spans="3:5">
      <c r="C1481" s="58" t="s">
        <v>1343</v>
      </c>
      <c r="D1481" s="101">
        <v>6842908</v>
      </c>
      <c r="E1481" s="101">
        <v>0</v>
      </c>
    </row>
    <row r="1482" spans="3:5">
      <c r="C1482" s="58" t="s">
        <v>1731</v>
      </c>
      <c r="D1482" s="101">
        <v>158322380</v>
      </c>
      <c r="E1482" s="101">
        <v>32825958.109999999</v>
      </c>
    </row>
    <row r="1483" spans="3:5">
      <c r="C1483" s="58" t="s">
        <v>1364</v>
      </c>
      <c r="D1483" s="101">
        <v>42248433</v>
      </c>
      <c r="E1483" s="101">
        <v>0</v>
      </c>
    </row>
    <row r="1484" spans="3:5">
      <c r="C1484" s="58" t="s">
        <v>1449</v>
      </c>
      <c r="D1484" s="101">
        <v>60808266</v>
      </c>
      <c r="E1484" s="101">
        <v>0</v>
      </c>
    </row>
    <row r="1485" spans="3:5">
      <c r="C1485" s="58" t="s">
        <v>435</v>
      </c>
      <c r="D1485" s="101">
        <v>75716837</v>
      </c>
      <c r="E1485" s="101">
        <v>0</v>
      </c>
    </row>
    <row r="1486" spans="3:5">
      <c r="C1486" s="58" t="s">
        <v>1732</v>
      </c>
      <c r="D1486" s="101">
        <v>2760158</v>
      </c>
      <c r="E1486" s="101">
        <v>0</v>
      </c>
    </row>
    <row r="1487" spans="3:5">
      <c r="C1487" s="58" t="s">
        <v>397</v>
      </c>
      <c r="D1487" s="101">
        <v>1526627</v>
      </c>
      <c r="E1487" s="101">
        <v>0</v>
      </c>
    </row>
    <row r="1488" spans="3:5">
      <c r="C1488" s="58" t="s">
        <v>954</v>
      </c>
      <c r="D1488" s="101">
        <v>3886577</v>
      </c>
      <c r="E1488" s="101">
        <v>0</v>
      </c>
    </row>
    <row r="1489" spans="3:5">
      <c r="C1489" s="58" t="s">
        <v>2050</v>
      </c>
      <c r="D1489" s="101">
        <v>0</v>
      </c>
      <c r="E1489" s="101">
        <v>0</v>
      </c>
    </row>
    <row r="1490" spans="3:5">
      <c r="C1490" s="58" t="s">
        <v>1733</v>
      </c>
      <c r="D1490" s="101">
        <v>5033490</v>
      </c>
      <c r="E1490" s="101">
        <v>0</v>
      </c>
    </row>
    <row r="1491" spans="3:5">
      <c r="C1491" s="58" t="s">
        <v>1450</v>
      </c>
      <c r="D1491" s="101">
        <v>2334000</v>
      </c>
      <c r="E1491" s="101">
        <v>0</v>
      </c>
    </row>
    <row r="1492" spans="3:5">
      <c r="C1492" s="58" t="s">
        <v>1451</v>
      </c>
      <c r="D1492" s="101">
        <v>374290</v>
      </c>
      <c r="E1492" s="101">
        <v>0</v>
      </c>
    </row>
    <row r="1493" spans="3:5">
      <c r="C1493" s="58" t="s">
        <v>1734</v>
      </c>
      <c r="D1493" s="101">
        <v>1000000</v>
      </c>
      <c r="E1493" s="101">
        <v>0</v>
      </c>
    </row>
    <row r="1494" spans="3:5">
      <c r="C1494" s="58" t="s">
        <v>1019</v>
      </c>
      <c r="D1494" s="101">
        <v>97757018</v>
      </c>
      <c r="E1494" s="101">
        <v>0</v>
      </c>
    </row>
    <row r="1495" spans="3:5">
      <c r="C1495" s="58" t="s">
        <v>1020</v>
      </c>
      <c r="D1495" s="101">
        <v>23470463</v>
      </c>
      <c r="E1495" s="101">
        <v>0</v>
      </c>
    </row>
    <row r="1496" spans="3:5">
      <c r="C1496" s="58" t="s">
        <v>398</v>
      </c>
      <c r="D1496" s="101">
        <v>15000001</v>
      </c>
      <c r="E1496" s="101">
        <v>0</v>
      </c>
    </row>
    <row r="1497" spans="3:5">
      <c r="C1497" s="58" t="s">
        <v>2051</v>
      </c>
      <c r="D1497" s="101">
        <v>0</v>
      </c>
      <c r="E1497" s="101">
        <v>3670912.98</v>
      </c>
    </row>
    <row r="1498" spans="3:5">
      <c r="C1498" s="58" t="s">
        <v>1157</v>
      </c>
      <c r="D1498" s="101">
        <v>1000000</v>
      </c>
      <c r="E1498" s="101">
        <v>0</v>
      </c>
    </row>
    <row r="1499" spans="3:5">
      <c r="C1499" s="58" t="s">
        <v>1156</v>
      </c>
      <c r="D1499" s="101">
        <v>6975350</v>
      </c>
      <c r="E1499" s="101">
        <v>6485621.4800000004</v>
      </c>
    </row>
    <row r="1500" spans="3:5">
      <c r="C1500" s="58" t="s">
        <v>955</v>
      </c>
      <c r="D1500" s="101">
        <v>17521929</v>
      </c>
      <c r="E1500" s="101">
        <v>0</v>
      </c>
    </row>
    <row r="1501" spans="3:5">
      <c r="C1501" s="58" t="s">
        <v>1363</v>
      </c>
      <c r="D1501" s="101">
        <v>5100000</v>
      </c>
      <c r="E1501" s="101">
        <v>0</v>
      </c>
    </row>
    <row r="1502" spans="3:5">
      <c r="C1502" s="58" t="s">
        <v>1021</v>
      </c>
      <c r="D1502" s="101">
        <v>29822131</v>
      </c>
      <c r="E1502" s="101">
        <v>0</v>
      </c>
    </row>
    <row r="1503" spans="3:5">
      <c r="C1503" s="58" t="s">
        <v>1452</v>
      </c>
      <c r="D1503" s="101">
        <v>41353374</v>
      </c>
      <c r="E1503" s="101">
        <v>0</v>
      </c>
    </row>
    <row r="1504" spans="3:5">
      <c r="C1504" s="58" t="s">
        <v>890</v>
      </c>
      <c r="D1504" s="101">
        <v>75000389</v>
      </c>
      <c r="E1504" s="101">
        <v>19660596.210000001</v>
      </c>
    </row>
    <row r="1505" spans="3:5">
      <c r="C1505" s="58" t="s">
        <v>891</v>
      </c>
      <c r="D1505" s="101">
        <v>30019393</v>
      </c>
      <c r="E1505" s="101">
        <v>0</v>
      </c>
    </row>
    <row r="1506" spans="3:5">
      <c r="C1506" s="58" t="s">
        <v>892</v>
      </c>
      <c r="D1506" s="101">
        <v>75000187</v>
      </c>
      <c r="E1506" s="101">
        <v>19334140.109999999</v>
      </c>
    </row>
    <row r="1507" spans="3:5">
      <c r="C1507" s="58" t="s">
        <v>956</v>
      </c>
      <c r="D1507" s="101">
        <v>701291</v>
      </c>
      <c r="E1507" s="101">
        <v>0</v>
      </c>
    </row>
    <row r="1508" spans="3:5">
      <c r="C1508" s="58" t="s">
        <v>830</v>
      </c>
      <c r="D1508" s="101">
        <v>1467303</v>
      </c>
      <c r="E1508" s="101">
        <v>0</v>
      </c>
    </row>
    <row r="1509" spans="3:5">
      <c r="C1509" s="58" t="s">
        <v>1735</v>
      </c>
      <c r="D1509" s="101">
        <v>1071124</v>
      </c>
      <c r="E1509" s="101">
        <v>0</v>
      </c>
    </row>
    <row r="1510" spans="3:5">
      <c r="C1510" s="58" t="s">
        <v>399</v>
      </c>
      <c r="D1510" s="101">
        <v>3759181</v>
      </c>
      <c r="E1510" s="101">
        <v>0</v>
      </c>
    </row>
    <row r="1511" spans="3:5">
      <c r="C1511" s="58" t="s">
        <v>1022</v>
      </c>
      <c r="D1511" s="101">
        <v>3390954</v>
      </c>
      <c r="E1511" s="101">
        <v>0</v>
      </c>
    </row>
    <row r="1512" spans="3:5">
      <c r="C1512" s="58" t="s">
        <v>1155</v>
      </c>
      <c r="D1512" s="101">
        <v>7800000</v>
      </c>
      <c r="E1512" s="101">
        <v>0</v>
      </c>
    </row>
    <row r="1513" spans="3:5">
      <c r="C1513" s="58" t="s">
        <v>1736</v>
      </c>
      <c r="D1513" s="101">
        <v>7336516</v>
      </c>
      <c r="E1513" s="101">
        <v>0</v>
      </c>
    </row>
    <row r="1514" spans="3:5">
      <c r="C1514" s="58" t="s">
        <v>831</v>
      </c>
      <c r="D1514" s="101">
        <v>7519124</v>
      </c>
      <c r="E1514" s="101">
        <v>4858598.24</v>
      </c>
    </row>
    <row r="1515" spans="3:5">
      <c r="C1515" s="58" t="s">
        <v>1154</v>
      </c>
      <c r="D1515" s="101">
        <v>15600000</v>
      </c>
      <c r="E1515" s="101">
        <v>7359643.3099999996</v>
      </c>
    </row>
    <row r="1516" spans="3:5">
      <c r="C1516" s="58" t="s">
        <v>1737</v>
      </c>
      <c r="D1516" s="101">
        <v>6850758</v>
      </c>
      <c r="E1516" s="101">
        <v>5019301.09</v>
      </c>
    </row>
    <row r="1517" spans="3:5">
      <c r="C1517" s="58" t="s">
        <v>1023</v>
      </c>
      <c r="D1517" s="101">
        <v>6349242</v>
      </c>
      <c r="E1517" s="101">
        <v>0</v>
      </c>
    </row>
    <row r="1518" spans="3:5">
      <c r="C1518" s="58" t="s">
        <v>1453</v>
      </c>
      <c r="D1518" s="101">
        <v>11600000</v>
      </c>
      <c r="E1518" s="101">
        <v>0</v>
      </c>
    </row>
    <row r="1519" spans="3:5">
      <c r="C1519" s="58" t="s">
        <v>1738</v>
      </c>
      <c r="D1519" s="101">
        <v>1503825</v>
      </c>
      <c r="E1519" s="101">
        <v>0</v>
      </c>
    </row>
    <row r="1520" spans="3:5">
      <c r="C1520" s="58" t="s">
        <v>1153</v>
      </c>
      <c r="D1520" s="101">
        <v>50000000</v>
      </c>
      <c r="E1520" s="101">
        <v>0</v>
      </c>
    </row>
    <row r="1521" spans="3:5">
      <c r="C1521" s="58" t="s">
        <v>1739</v>
      </c>
      <c r="D1521" s="101">
        <v>2503798</v>
      </c>
      <c r="E1521" s="101">
        <v>0</v>
      </c>
    </row>
    <row r="1522" spans="3:5">
      <c r="C1522" s="58" t="s">
        <v>1152</v>
      </c>
      <c r="D1522" s="101">
        <v>60307454</v>
      </c>
      <c r="E1522" s="101">
        <v>0</v>
      </c>
    </row>
    <row r="1523" spans="3:5">
      <c r="C1523" s="58" t="s">
        <v>1454</v>
      </c>
      <c r="D1523" s="101">
        <v>7774458</v>
      </c>
      <c r="E1523" s="101">
        <v>0</v>
      </c>
    </row>
    <row r="1524" spans="3:5">
      <c r="C1524" s="58" t="s">
        <v>1151</v>
      </c>
      <c r="D1524" s="101">
        <v>650000</v>
      </c>
      <c r="E1524" s="101">
        <v>0</v>
      </c>
    </row>
    <row r="1525" spans="3:5">
      <c r="C1525" s="58" t="s">
        <v>1740</v>
      </c>
      <c r="D1525" s="101">
        <v>12342006</v>
      </c>
      <c r="E1525" s="101">
        <v>6561670.2999999998</v>
      </c>
    </row>
    <row r="1526" spans="3:5">
      <c r="C1526" s="58" t="s">
        <v>1150</v>
      </c>
      <c r="D1526" s="101">
        <v>92371789</v>
      </c>
      <c r="E1526" s="101">
        <v>0</v>
      </c>
    </row>
    <row r="1527" spans="3:5">
      <c r="C1527" s="58" t="s">
        <v>2052</v>
      </c>
      <c r="D1527" s="101">
        <v>1088470</v>
      </c>
      <c r="E1527" s="101">
        <v>0</v>
      </c>
    </row>
    <row r="1528" spans="3:5">
      <c r="C1528" s="58" t="s">
        <v>1149</v>
      </c>
      <c r="D1528" s="101">
        <v>233890144</v>
      </c>
      <c r="E1528" s="101">
        <v>6416273.0999999996</v>
      </c>
    </row>
    <row r="1529" spans="3:5">
      <c r="C1529" s="58" t="s">
        <v>832</v>
      </c>
      <c r="D1529" s="101">
        <v>7603739</v>
      </c>
      <c r="E1529" s="101">
        <v>0</v>
      </c>
    </row>
    <row r="1530" spans="3:5">
      <c r="C1530" s="58" t="s">
        <v>1741</v>
      </c>
      <c r="D1530" s="101">
        <v>1076683</v>
      </c>
      <c r="E1530" s="101">
        <v>0</v>
      </c>
    </row>
    <row r="1531" spans="3:5">
      <c r="C1531" s="58" t="s">
        <v>1455</v>
      </c>
      <c r="D1531" s="101">
        <v>10665535</v>
      </c>
      <c r="E1531" s="101">
        <v>0</v>
      </c>
    </row>
    <row r="1532" spans="3:5">
      <c r="C1532" s="58" t="s">
        <v>461</v>
      </c>
      <c r="D1532" s="101">
        <v>76000526</v>
      </c>
      <c r="E1532" s="101">
        <v>74798986.469999999</v>
      </c>
    </row>
    <row r="1533" spans="3:5">
      <c r="C1533" s="58" t="s">
        <v>1742</v>
      </c>
      <c r="D1533" s="101">
        <v>1520748</v>
      </c>
      <c r="E1533" s="101">
        <v>0</v>
      </c>
    </row>
    <row r="1534" spans="3:5">
      <c r="C1534" s="58" t="s">
        <v>1743</v>
      </c>
      <c r="D1534" s="101">
        <v>1521864</v>
      </c>
      <c r="E1534" s="101">
        <v>0</v>
      </c>
    </row>
    <row r="1535" spans="3:5">
      <c r="C1535" s="58" t="s">
        <v>1744</v>
      </c>
      <c r="D1535" s="101">
        <v>1520748</v>
      </c>
      <c r="E1535" s="101">
        <v>0</v>
      </c>
    </row>
    <row r="1536" spans="3:5">
      <c r="C1536" s="58" t="s">
        <v>1745</v>
      </c>
      <c r="D1536" s="101">
        <v>1076683</v>
      </c>
      <c r="E1536" s="101">
        <v>0</v>
      </c>
    </row>
    <row r="1537" spans="3:5">
      <c r="C1537" s="58" t="s">
        <v>833</v>
      </c>
      <c r="D1537" s="101">
        <v>1934886</v>
      </c>
      <c r="E1537" s="101">
        <v>0</v>
      </c>
    </row>
    <row r="1538" spans="3:5">
      <c r="C1538" s="58" t="s">
        <v>1746</v>
      </c>
      <c r="D1538" s="101">
        <v>2506545</v>
      </c>
      <c r="E1538" s="101">
        <v>7478897.75</v>
      </c>
    </row>
    <row r="1539" spans="3:5">
      <c r="C1539" s="58" t="s">
        <v>1148</v>
      </c>
      <c r="D1539" s="101">
        <v>38981691</v>
      </c>
      <c r="E1539" s="101">
        <v>0</v>
      </c>
    </row>
    <row r="1540" spans="3:5">
      <c r="C1540" s="58" t="s">
        <v>1747</v>
      </c>
      <c r="D1540" s="101">
        <v>496091</v>
      </c>
      <c r="E1540" s="101">
        <v>0</v>
      </c>
    </row>
    <row r="1541" spans="3:5">
      <c r="C1541" s="58" t="s">
        <v>1147</v>
      </c>
      <c r="D1541" s="101">
        <v>46778029</v>
      </c>
      <c r="E1541" s="101">
        <v>0</v>
      </c>
    </row>
    <row r="1542" spans="3:5">
      <c r="C1542" s="58" t="s">
        <v>1748</v>
      </c>
      <c r="D1542" s="101">
        <v>1064620</v>
      </c>
      <c r="E1542" s="101">
        <v>0</v>
      </c>
    </row>
    <row r="1543" spans="3:5">
      <c r="C1543" s="58" t="s">
        <v>1146</v>
      </c>
      <c r="D1543" s="101">
        <v>7458987</v>
      </c>
      <c r="E1543" s="101">
        <v>0</v>
      </c>
    </row>
    <row r="1544" spans="3:5">
      <c r="C1544" s="58" t="s">
        <v>1749</v>
      </c>
      <c r="D1544" s="101">
        <v>318025</v>
      </c>
      <c r="E1544" s="101">
        <v>0</v>
      </c>
    </row>
    <row r="1545" spans="3:5">
      <c r="C1545" s="58" t="s">
        <v>1750</v>
      </c>
      <c r="D1545" s="101">
        <v>2537460</v>
      </c>
      <c r="E1545" s="101">
        <v>0</v>
      </c>
    </row>
    <row r="1546" spans="3:5">
      <c r="C1546" s="58" t="s">
        <v>1751</v>
      </c>
      <c r="D1546" s="101">
        <v>3390954</v>
      </c>
      <c r="E1546" s="101">
        <v>0</v>
      </c>
    </row>
    <row r="1547" spans="3:5">
      <c r="C1547" s="58" t="s">
        <v>1752</v>
      </c>
      <c r="D1547" s="101">
        <v>4069408</v>
      </c>
      <c r="E1547" s="101">
        <v>0</v>
      </c>
    </row>
    <row r="1548" spans="3:5">
      <c r="C1548" s="58" t="s">
        <v>1753</v>
      </c>
      <c r="D1548" s="101">
        <v>1503825</v>
      </c>
      <c r="E1548" s="101">
        <v>0</v>
      </c>
    </row>
    <row r="1549" spans="3:5">
      <c r="C1549" s="58" t="s">
        <v>1754</v>
      </c>
      <c r="D1549" s="101">
        <v>1065404</v>
      </c>
      <c r="E1549" s="101">
        <v>0</v>
      </c>
    </row>
    <row r="1550" spans="3:5">
      <c r="C1550" s="58" t="s">
        <v>834</v>
      </c>
      <c r="D1550" s="101">
        <v>7519124</v>
      </c>
      <c r="E1550" s="101">
        <v>0</v>
      </c>
    </row>
    <row r="1551" spans="3:5">
      <c r="C1551" s="58" t="s">
        <v>1755</v>
      </c>
      <c r="D1551" s="101">
        <v>15630630</v>
      </c>
      <c r="E1551" s="101">
        <v>0</v>
      </c>
    </row>
    <row r="1552" spans="3:5">
      <c r="C1552" s="58" t="s">
        <v>1756</v>
      </c>
      <c r="D1552" s="101">
        <v>1503825</v>
      </c>
      <c r="E1552" s="101">
        <v>0</v>
      </c>
    </row>
    <row r="1553" spans="3:5">
      <c r="C1553" s="58" t="s">
        <v>1757</v>
      </c>
      <c r="D1553" s="101">
        <v>21767853</v>
      </c>
      <c r="E1553" s="101">
        <v>0</v>
      </c>
    </row>
    <row r="1554" spans="3:5">
      <c r="C1554" s="58" t="s">
        <v>1758</v>
      </c>
      <c r="D1554" s="101">
        <v>5327021</v>
      </c>
      <c r="E1554" s="101">
        <v>0</v>
      </c>
    </row>
    <row r="1555" spans="3:5">
      <c r="C1555" s="58" t="s">
        <v>1145</v>
      </c>
      <c r="D1555" s="101">
        <v>14820682</v>
      </c>
      <c r="E1555" s="101">
        <v>0</v>
      </c>
    </row>
    <row r="1556" spans="3:5">
      <c r="C1556" s="58" t="s">
        <v>1759</v>
      </c>
      <c r="D1556" s="101">
        <v>1065404</v>
      </c>
      <c r="E1556" s="101">
        <v>0</v>
      </c>
    </row>
    <row r="1557" spans="3:5">
      <c r="C1557" s="58" t="s">
        <v>1760</v>
      </c>
      <c r="D1557" s="101">
        <v>1065404</v>
      </c>
      <c r="E1557" s="101">
        <v>0</v>
      </c>
    </row>
    <row r="1558" spans="3:5">
      <c r="C1558" s="58" t="s">
        <v>1024</v>
      </c>
      <c r="D1558" s="101">
        <v>30000002</v>
      </c>
      <c r="E1558" s="101">
        <v>0</v>
      </c>
    </row>
    <row r="1559" spans="3:5">
      <c r="C1559" s="100" t="s">
        <v>246</v>
      </c>
      <c r="D1559" s="101">
        <v>31038087</v>
      </c>
      <c r="E1559" s="101">
        <v>8564710.0800000001</v>
      </c>
    </row>
    <row r="1560" spans="3:5">
      <c r="C1560" s="58" t="s">
        <v>1761</v>
      </c>
      <c r="D1560" s="101">
        <v>11788086</v>
      </c>
      <c r="E1560" s="101">
        <v>8564710.0800000001</v>
      </c>
    </row>
    <row r="1561" spans="3:5">
      <c r="C1561" s="58" t="s">
        <v>1762</v>
      </c>
      <c r="D1561" s="101">
        <v>19250001</v>
      </c>
      <c r="E1561" s="101">
        <v>0</v>
      </c>
    </row>
    <row r="1562" spans="3:5">
      <c r="C1562" s="100" t="s">
        <v>247</v>
      </c>
      <c r="D1562" s="101">
        <v>996281506</v>
      </c>
      <c r="E1562" s="101">
        <v>0</v>
      </c>
    </row>
    <row r="1563" spans="3:5">
      <c r="C1563" s="58" t="s">
        <v>1763</v>
      </c>
      <c r="D1563" s="101">
        <v>123061645</v>
      </c>
      <c r="E1563" s="101">
        <v>0</v>
      </c>
    </row>
    <row r="1564" spans="3:5">
      <c r="C1564" s="58" t="s">
        <v>1764</v>
      </c>
      <c r="D1564" s="101">
        <v>7168666</v>
      </c>
      <c r="E1564" s="101">
        <v>0</v>
      </c>
    </row>
    <row r="1565" spans="3:5">
      <c r="C1565" s="58" t="s">
        <v>1765</v>
      </c>
      <c r="D1565" s="101">
        <v>9151684</v>
      </c>
      <c r="E1565" s="101">
        <v>0</v>
      </c>
    </row>
    <row r="1566" spans="3:5">
      <c r="C1566" s="58" t="s">
        <v>1766</v>
      </c>
      <c r="D1566" s="101">
        <v>5724544</v>
      </c>
      <c r="E1566" s="101">
        <v>0</v>
      </c>
    </row>
    <row r="1567" spans="3:5">
      <c r="C1567" s="58" t="s">
        <v>1767</v>
      </c>
      <c r="D1567" s="101">
        <v>5095562</v>
      </c>
      <c r="E1567" s="101">
        <v>0</v>
      </c>
    </row>
    <row r="1568" spans="3:5">
      <c r="C1568" s="58" t="s">
        <v>1448</v>
      </c>
      <c r="D1568" s="101">
        <v>7076045</v>
      </c>
      <c r="E1568" s="101">
        <v>0</v>
      </c>
    </row>
    <row r="1569" spans="3:5">
      <c r="C1569" s="58" t="s">
        <v>1343</v>
      </c>
      <c r="D1569" s="101">
        <v>7076045</v>
      </c>
      <c r="E1569" s="101">
        <v>0</v>
      </c>
    </row>
    <row r="1570" spans="3:5">
      <c r="C1570" s="58" t="s">
        <v>1731</v>
      </c>
      <c r="D1570" s="101">
        <v>7076045</v>
      </c>
      <c r="E1570" s="101">
        <v>0</v>
      </c>
    </row>
    <row r="1571" spans="3:5">
      <c r="C1571" s="58" t="s">
        <v>1768</v>
      </c>
      <c r="D1571" s="101">
        <v>5660836</v>
      </c>
      <c r="E1571" s="101">
        <v>0</v>
      </c>
    </row>
    <row r="1572" spans="3:5">
      <c r="C1572" s="58" t="s">
        <v>416</v>
      </c>
      <c r="D1572" s="101">
        <v>346664211</v>
      </c>
      <c r="E1572" s="101">
        <v>0</v>
      </c>
    </row>
    <row r="1573" spans="3:5">
      <c r="C1573" s="58" t="s">
        <v>1769</v>
      </c>
      <c r="D1573" s="101">
        <v>8495303</v>
      </c>
      <c r="E1573" s="101">
        <v>0</v>
      </c>
    </row>
    <row r="1574" spans="3:5">
      <c r="C1574" s="58" t="s">
        <v>1770</v>
      </c>
      <c r="D1574" s="101">
        <v>1793408</v>
      </c>
      <c r="E1574" s="101">
        <v>0</v>
      </c>
    </row>
    <row r="1575" spans="3:5">
      <c r="C1575" s="58" t="s">
        <v>435</v>
      </c>
      <c r="D1575" s="101">
        <v>3871477</v>
      </c>
      <c r="E1575" s="101">
        <v>0</v>
      </c>
    </row>
    <row r="1576" spans="3:5">
      <c r="C1576" s="58" t="s">
        <v>1771</v>
      </c>
      <c r="D1576" s="101">
        <v>2898175</v>
      </c>
      <c r="E1576" s="101">
        <v>0</v>
      </c>
    </row>
    <row r="1577" spans="3:5">
      <c r="C1577" s="58" t="s">
        <v>1772</v>
      </c>
      <c r="D1577" s="101">
        <v>15724544</v>
      </c>
      <c r="E1577" s="101">
        <v>0</v>
      </c>
    </row>
    <row r="1578" spans="3:5">
      <c r="C1578" s="58" t="s">
        <v>1773</v>
      </c>
      <c r="D1578" s="101">
        <v>6926897</v>
      </c>
      <c r="E1578" s="101">
        <v>0</v>
      </c>
    </row>
    <row r="1579" spans="3:5">
      <c r="C1579" s="58" t="s">
        <v>1774</v>
      </c>
      <c r="D1579" s="101">
        <v>10711781</v>
      </c>
      <c r="E1579" s="101">
        <v>0</v>
      </c>
    </row>
    <row r="1580" spans="3:5">
      <c r="C1580" s="58" t="s">
        <v>1775</v>
      </c>
      <c r="D1580" s="101">
        <v>7847377</v>
      </c>
      <c r="E1580" s="101">
        <v>0</v>
      </c>
    </row>
    <row r="1581" spans="3:5">
      <c r="C1581" s="58" t="s">
        <v>1776</v>
      </c>
      <c r="D1581" s="101">
        <v>4220457</v>
      </c>
      <c r="E1581" s="101">
        <v>0</v>
      </c>
    </row>
    <row r="1582" spans="3:5">
      <c r="C1582" s="58" t="s">
        <v>1777</v>
      </c>
      <c r="D1582" s="101">
        <v>5541962</v>
      </c>
      <c r="E1582" s="101">
        <v>0</v>
      </c>
    </row>
    <row r="1583" spans="3:5">
      <c r="C1583" s="58" t="s">
        <v>1778</v>
      </c>
      <c r="D1583" s="101">
        <v>8626211</v>
      </c>
      <c r="E1583" s="101">
        <v>0</v>
      </c>
    </row>
    <row r="1584" spans="3:5">
      <c r="C1584" s="58" t="s">
        <v>1779</v>
      </c>
      <c r="D1584" s="101">
        <v>5887269</v>
      </c>
      <c r="E1584" s="101">
        <v>0</v>
      </c>
    </row>
    <row r="1585" spans="3:5">
      <c r="C1585" s="58" t="s">
        <v>1780</v>
      </c>
      <c r="D1585" s="101">
        <v>3841953</v>
      </c>
      <c r="E1585" s="101">
        <v>0</v>
      </c>
    </row>
    <row r="1586" spans="3:5">
      <c r="C1586" s="58" t="s">
        <v>1781</v>
      </c>
      <c r="D1586" s="101">
        <v>6368440</v>
      </c>
      <c r="E1586" s="101">
        <v>0</v>
      </c>
    </row>
    <row r="1587" spans="3:5">
      <c r="C1587" s="58" t="s">
        <v>954</v>
      </c>
      <c r="D1587" s="101">
        <v>5382706</v>
      </c>
      <c r="E1587" s="101">
        <v>0</v>
      </c>
    </row>
    <row r="1588" spans="3:5">
      <c r="C1588" s="58" t="s">
        <v>1782</v>
      </c>
      <c r="D1588" s="101">
        <v>1621248</v>
      </c>
      <c r="E1588" s="101">
        <v>0</v>
      </c>
    </row>
    <row r="1589" spans="3:5">
      <c r="C1589" s="58" t="s">
        <v>1783</v>
      </c>
      <c r="D1589" s="101">
        <v>2495303</v>
      </c>
      <c r="E1589" s="101">
        <v>0</v>
      </c>
    </row>
    <row r="1590" spans="3:5">
      <c r="C1590" s="58" t="s">
        <v>1784</v>
      </c>
      <c r="D1590" s="101">
        <v>2996868</v>
      </c>
      <c r="E1590" s="101">
        <v>0</v>
      </c>
    </row>
    <row r="1591" spans="3:5">
      <c r="C1591" s="58" t="s">
        <v>1785</v>
      </c>
      <c r="D1591" s="101">
        <v>5724544</v>
      </c>
      <c r="E1591" s="101">
        <v>0</v>
      </c>
    </row>
    <row r="1592" spans="3:5">
      <c r="C1592" s="58" t="s">
        <v>1786</v>
      </c>
      <c r="D1592" s="101">
        <v>1707480</v>
      </c>
      <c r="E1592" s="101">
        <v>0</v>
      </c>
    </row>
    <row r="1593" spans="3:5">
      <c r="C1593" s="58" t="s">
        <v>1787</v>
      </c>
      <c r="D1593" s="101">
        <v>2868643</v>
      </c>
      <c r="E1593" s="101">
        <v>0</v>
      </c>
    </row>
    <row r="1594" spans="3:5">
      <c r="C1594" s="58" t="s">
        <v>1788</v>
      </c>
      <c r="D1594" s="101">
        <v>5724544</v>
      </c>
      <c r="E1594" s="101">
        <v>0</v>
      </c>
    </row>
    <row r="1595" spans="3:5">
      <c r="C1595" s="58" t="s">
        <v>1789</v>
      </c>
      <c r="D1595" s="101">
        <v>1321671</v>
      </c>
      <c r="E1595" s="101">
        <v>0</v>
      </c>
    </row>
    <row r="1596" spans="3:5">
      <c r="C1596" s="58" t="s">
        <v>1790</v>
      </c>
      <c r="D1596" s="101">
        <v>1871626</v>
      </c>
      <c r="E1596" s="101">
        <v>0</v>
      </c>
    </row>
    <row r="1597" spans="3:5">
      <c r="C1597" s="58" t="s">
        <v>1791</v>
      </c>
      <c r="D1597" s="101">
        <v>2756581</v>
      </c>
      <c r="E1597" s="101">
        <v>0</v>
      </c>
    </row>
    <row r="1598" spans="3:5">
      <c r="C1598" s="58" t="s">
        <v>1734</v>
      </c>
      <c r="D1598" s="101">
        <v>3113460</v>
      </c>
      <c r="E1598" s="101">
        <v>0</v>
      </c>
    </row>
    <row r="1599" spans="3:5">
      <c r="C1599" s="58" t="s">
        <v>1792</v>
      </c>
      <c r="D1599" s="101">
        <v>1724544</v>
      </c>
      <c r="E1599" s="101">
        <v>0</v>
      </c>
    </row>
    <row r="1600" spans="3:5">
      <c r="C1600" s="58" t="s">
        <v>1793</v>
      </c>
      <c r="D1600" s="101">
        <v>5123056</v>
      </c>
      <c r="E1600" s="101">
        <v>0</v>
      </c>
    </row>
    <row r="1601" spans="3:5">
      <c r="C1601" s="58" t="s">
        <v>1794</v>
      </c>
      <c r="D1601" s="101">
        <v>1289817</v>
      </c>
      <c r="E1601" s="101">
        <v>0</v>
      </c>
    </row>
    <row r="1602" spans="3:5">
      <c r="C1602" s="58" t="s">
        <v>1795</v>
      </c>
      <c r="D1602" s="101">
        <v>4459123</v>
      </c>
      <c r="E1602" s="101">
        <v>0</v>
      </c>
    </row>
    <row r="1603" spans="3:5">
      <c r="C1603" s="58" t="s">
        <v>1796</v>
      </c>
      <c r="D1603" s="101">
        <v>1621248</v>
      </c>
      <c r="E1603" s="101">
        <v>0</v>
      </c>
    </row>
    <row r="1604" spans="3:5">
      <c r="C1604" s="58" t="s">
        <v>1797</v>
      </c>
      <c r="D1604" s="101">
        <v>724544</v>
      </c>
      <c r="E1604" s="101">
        <v>0</v>
      </c>
    </row>
    <row r="1605" spans="3:5">
      <c r="C1605" s="58" t="s">
        <v>1798</v>
      </c>
      <c r="D1605" s="101">
        <v>111346337</v>
      </c>
      <c r="E1605" s="101">
        <v>0</v>
      </c>
    </row>
    <row r="1606" spans="3:5">
      <c r="C1606" s="58" t="s">
        <v>1799</v>
      </c>
      <c r="D1606" s="101">
        <v>215897626</v>
      </c>
      <c r="E1606" s="101">
        <v>0</v>
      </c>
    </row>
    <row r="1607" spans="3:5">
      <c r="C1607" s="166" t="s">
        <v>400</v>
      </c>
      <c r="D1607" s="167">
        <v>1166533779</v>
      </c>
      <c r="E1607" s="167">
        <v>423409299.60000002</v>
      </c>
    </row>
    <row r="1608" spans="3:5">
      <c r="C1608" s="100" t="s">
        <v>244</v>
      </c>
      <c r="D1608" s="101">
        <v>1095258707</v>
      </c>
      <c r="E1608" s="101">
        <v>423409299.60000002</v>
      </c>
    </row>
    <row r="1609" spans="3:5">
      <c r="C1609" s="58" t="s">
        <v>401</v>
      </c>
      <c r="D1609" s="101">
        <v>155926763</v>
      </c>
      <c r="E1609" s="101">
        <v>134768455.66</v>
      </c>
    </row>
    <row r="1610" spans="3:5">
      <c r="C1610" s="58" t="s">
        <v>1800</v>
      </c>
      <c r="D1610" s="101">
        <v>3304303</v>
      </c>
      <c r="E1610" s="101">
        <v>0</v>
      </c>
    </row>
    <row r="1611" spans="3:5">
      <c r="C1611" s="58" t="s">
        <v>1801</v>
      </c>
      <c r="D1611" s="101">
        <v>11963442</v>
      </c>
      <c r="E1611" s="101">
        <v>0</v>
      </c>
    </row>
    <row r="1612" spans="3:5">
      <c r="C1612" s="58" t="s">
        <v>1802</v>
      </c>
      <c r="D1612" s="101">
        <v>3350221</v>
      </c>
      <c r="E1612" s="101">
        <v>0</v>
      </c>
    </row>
    <row r="1613" spans="3:5">
      <c r="C1613" s="58" t="s">
        <v>1144</v>
      </c>
      <c r="D1613" s="101">
        <v>78000000</v>
      </c>
      <c r="E1613" s="101">
        <v>0</v>
      </c>
    </row>
    <row r="1614" spans="3:5">
      <c r="C1614" s="58" t="s">
        <v>1803</v>
      </c>
      <c r="D1614" s="101">
        <v>2000000</v>
      </c>
      <c r="E1614" s="101">
        <v>0</v>
      </c>
    </row>
    <row r="1615" spans="3:5">
      <c r="C1615" s="58" t="s">
        <v>1093</v>
      </c>
      <c r="D1615" s="101">
        <v>52500000</v>
      </c>
      <c r="E1615" s="101">
        <v>0</v>
      </c>
    </row>
    <row r="1616" spans="3:5">
      <c r="C1616" s="58" t="s">
        <v>893</v>
      </c>
      <c r="D1616" s="101">
        <v>192000005</v>
      </c>
      <c r="E1616" s="101">
        <v>14831112</v>
      </c>
    </row>
    <row r="1617" spans="3:5">
      <c r="C1617" s="58" t="s">
        <v>928</v>
      </c>
      <c r="D1617" s="101">
        <v>158005848</v>
      </c>
      <c r="E1617" s="101">
        <v>29662224</v>
      </c>
    </row>
    <row r="1618" spans="3:5">
      <c r="C1618" s="58" t="s">
        <v>1804</v>
      </c>
      <c r="D1618" s="101">
        <v>4823521</v>
      </c>
      <c r="E1618" s="101">
        <v>0</v>
      </c>
    </row>
    <row r="1619" spans="3:5">
      <c r="C1619" s="58" t="s">
        <v>1805</v>
      </c>
      <c r="D1619" s="101">
        <v>6985441</v>
      </c>
      <c r="E1619" s="101">
        <v>3437243.1</v>
      </c>
    </row>
    <row r="1620" spans="3:5">
      <c r="C1620" s="58" t="s">
        <v>1806</v>
      </c>
      <c r="D1620" s="101">
        <v>3176642</v>
      </c>
      <c r="E1620" s="101">
        <v>820383.31</v>
      </c>
    </row>
    <row r="1621" spans="3:5">
      <c r="C1621" s="58" t="s">
        <v>1807</v>
      </c>
      <c r="D1621" s="101">
        <v>4987407</v>
      </c>
      <c r="E1621" s="101">
        <v>4335402.75</v>
      </c>
    </row>
    <row r="1622" spans="3:5">
      <c r="C1622" s="58" t="s">
        <v>646</v>
      </c>
      <c r="D1622" s="101">
        <v>3675681</v>
      </c>
      <c r="E1622" s="101">
        <v>0</v>
      </c>
    </row>
    <row r="1623" spans="3:5">
      <c r="C1623" s="58" t="s">
        <v>1808</v>
      </c>
      <c r="D1623" s="101">
        <v>7477912</v>
      </c>
      <c r="E1623" s="101">
        <v>0</v>
      </c>
    </row>
    <row r="1624" spans="3:5">
      <c r="C1624" s="58" t="s">
        <v>1809</v>
      </c>
      <c r="D1624" s="101">
        <v>3675681</v>
      </c>
      <c r="E1624" s="101">
        <v>0</v>
      </c>
    </row>
    <row r="1625" spans="3:5">
      <c r="C1625" s="58" t="s">
        <v>1810</v>
      </c>
      <c r="D1625" s="101">
        <v>1534916</v>
      </c>
      <c r="E1625" s="101">
        <v>0</v>
      </c>
    </row>
    <row r="1626" spans="3:5">
      <c r="C1626" s="58" t="s">
        <v>1811</v>
      </c>
      <c r="D1626" s="101">
        <v>1534916</v>
      </c>
      <c r="E1626" s="101">
        <v>0</v>
      </c>
    </row>
    <row r="1627" spans="3:5">
      <c r="C1627" s="58" t="s">
        <v>1812</v>
      </c>
      <c r="D1627" s="101">
        <v>1963325</v>
      </c>
      <c r="E1627" s="101">
        <v>0</v>
      </c>
    </row>
    <row r="1628" spans="3:5">
      <c r="C1628" s="58" t="s">
        <v>402</v>
      </c>
      <c r="D1628" s="101">
        <v>89697001</v>
      </c>
      <c r="E1628" s="101">
        <v>0</v>
      </c>
    </row>
    <row r="1629" spans="3:5">
      <c r="C1629" s="58" t="s">
        <v>1143</v>
      </c>
      <c r="D1629" s="101">
        <v>3206991</v>
      </c>
      <c r="E1629" s="101">
        <v>1285524.3899999999</v>
      </c>
    </row>
    <row r="1630" spans="3:5">
      <c r="C1630" s="58" t="s">
        <v>1966</v>
      </c>
      <c r="D1630" s="101">
        <v>0</v>
      </c>
      <c r="E1630" s="101">
        <v>136988828.66999999</v>
      </c>
    </row>
    <row r="1631" spans="3:5">
      <c r="C1631" s="58" t="s">
        <v>1813</v>
      </c>
      <c r="D1631" s="101">
        <v>4280090</v>
      </c>
      <c r="E1631" s="101">
        <v>0</v>
      </c>
    </row>
    <row r="1632" spans="3:5">
      <c r="C1632" s="58" t="s">
        <v>1814</v>
      </c>
      <c r="D1632" s="101">
        <v>6931456</v>
      </c>
      <c r="E1632" s="101">
        <v>3612118.25</v>
      </c>
    </row>
    <row r="1633" spans="3:5">
      <c r="C1633" s="58" t="s">
        <v>1815</v>
      </c>
      <c r="D1633" s="101">
        <v>3406890</v>
      </c>
      <c r="E1633" s="101">
        <v>1582789.11</v>
      </c>
    </row>
    <row r="1634" spans="3:5">
      <c r="C1634" s="58" t="s">
        <v>1816</v>
      </c>
      <c r="D1634" s="101">
        <v>4952975</v>
      </c>
      <c r="E1634" s="101">
        <v>2583504.33</v>
      </c>
    </row>
    <row r="1635" spans="3:5">
      <c r="C1635" s="58" t="s">
        <v>1817</v>
      </c>
      <c r="D1635" s="101">
        <v>1380000</v>
      </c>
      <c r="E1635" s="101">
        <v>0</v>
      </c>
    </row>
    <row r="1636" spans="3:5">
      <c r="C1636" s="58" t="s">
        <v>929</v>
      </c>
      <c r="D1636" s="101">
        <v>1000000</v>
      </c>
      <c r="E1636" s="101">
        <v>0</v>
      </c>
    </row>
    <row r="1637" spans="3:5">
      <c r="C1637" s="58" t="s">
        <v>1818</v>
      </c>
      <c r="D1637" s="101">
        <v>4122537</v>
      </c>
      <c r="E1637" s="101">
        <v>2228978.69</v>
      </c>
    </row>
    <row r="1638" spans="3:5">
      <c r="C1638" s="58" t="s">
        <v>1092</v>
      </c>
      <c r="D1638" s="101">
        <v>14639887</v>
      </c>
      <c r="E1638" s="101">
        <v>0</v>
      </c>
    </row>
    <row r="1639" spans="3:5">
      <c r="C1639" s="58" t="s">
        <v>1025</v>
      </c>
      <c r="D1639" s="101">
        <v>13758530</v>
      </c>
      <c r="E1639" s="101">
        <v>0</v>
      </c>
    </row>
    <row r="1640" spans="3:5">
      <c r="C1640" s="58" t="s">
        <v>1026</v>
      </c>
      <c r="D1640" s="101">
        <v>3000000</v>
      </c>
      <c r="E1640" s="101">
        <v>0</v>
      </c>
    </row>
    <row r="1641" spans="3:5">
      <c r="C1641" s="58" t="s">
        <v>1027</v>
      </c>
      <c r="D1641" s="101">
        <v>22303876</v>
      </c>
      <c r="E1641" s="101">
        <v>0</v>
      </c>
    </row>
    <row r="1642" spans="3:5">
      <c r="C1642" s="58" t="s">
        <v>462</v>
      </c>
      <c r="D1642" s="101">
        <v>225692450</v>
      </c>
      <c r="E1642" s="101">
        <v>87272735.340000004</v>
      </c>
    </row>
    <row r="1643" spans="3:5">
      <c r="C1643" s="100" t="s">
        <v>247</v>
      </c>
      <c r="D1643" s="101">
        <v>71275072</v>
      </c>
      <c r="E1643" s="101">
        <v>0</v>
      </c>
    </row>
    <row r="1644" spans="3:5">
      <c r="C1644" s="58" t="s">
        <v>1819</v>
      </c>
      <c r="D1644" s="101">
        <v>71275072</v>
      </c>
      <c r="E1644" s="101">
        <v>0</v>
      </c>
    </row>
    <row r="1645" spans="3:5">
      <c r="C1645" s="58" t="s">
        <v>1966</v>
      </c>
      <c r="D1645" s="101">
        <v>0</v>
      </c>
      <c r="E1645" s="101">
        <v>0</v>
      </c>
    </row>
    <row r="1646" spans="3:5">
      <c r="C1646" s="166" t="s">
        <v>403</v>
      </c>
      <c r="D1646" s="167">
        <v>1168165414</v>
      </c>
      <c r="E1646" s="167">
        <v>231934610.01000002</v>
      </c>
    </row>
    <row r="1647" spans="3:5">
      <c r="C1647" s="100" t="s">
        <v>244</v>
      </c>
      <c r="D1647" s="101">
        <v>1168165414</v>
      </c>
      <c r="E1647" s="101">
        <v>231934610.01000002</v>
      </c>
    </row>
    <row r="1648" spans="3:5">
      <c r="C1648" s="58" t="s">
        <v>1456</v>
      </c>
      <c r="D1648" s="101">
        <v>99552215</v>
      </c>
      <c r="E1648" s="101">
        <v>0</v>
      </c>
    </row>
    <row r="1649" spans="3:5">
      <c r="C1649" s="58" t="s">
        <v>404</v>
      </c>
      <c r="D1649" s="101">
        <v>13201401</v>
      </c>
      <c r="E1649" s="101">
        <v>1640000</v>
      </c>
    </row>
    <row r="1650" spans="3:5">
      <c r="C1650" s="58" t="s">
        <v>1091</v>
      </c>
      <c r="D1650" s="101">
        <v>401095956</v>
      </c>
      <c r="E1650" s="101">
        <v>167110971.96000001</v>
      </c>
    </row>
    <row r="1651" spans="3:5">
      <c r="C1651" s="58" t="s">
        <v>1457</v>
      </c>
      <c r="D1651" s="101">
        <v>29860777</v>
      </c>
      <c r="E1651" s="101">
        <v>0</v>
      </c>
    </row>
    <row r="1652" spans="3:5">
      <c r="C1652" s="58" t="s">
        <v>1090</v>
      </c>
      <c r="D1652" s="101">
        <v>6500000</v>
      </c>
      <c r="E1652" s="101">
        <v>0</v>
      </c>
    </row>
    <row r="1653" spans="3:5">
      <c r="C1653" s="58" t="s">
        <v>647</v>
      </c>
      <c r="D1653" s="101">
        <v>5324763</v>
      </c>
      <c r="E1653" s="101">
        <v>0</v>
      </c>
    </row>
    <row r="1654" spans="3:5">
      <c r="C1654" s="58" t="s">
        <v>648</v>
      </c>
      <c r="D1654" s="101">
        <v>1096331</v>
      </c>
      <c r="E1654" s="101">
        <v>0</v>
      </c>
    </row>
    <row r="1655" spans="3:5">
      <c r="C1655" s="58" t="s">
        <v>1142</v>
      </c>
      <c r="D1655" s="101">
        <v>7774458</v>
      </c>
      <c r="E1655" s="101">
        <v>0</v>
      </c>
    </row>
    <row r="1656" spans="3:5">
      <c r="C1656" s="58" t="s">
        <v>649</v>
      </c>
      <c r="D1656" s="101">
        <v>3550378</v>
      </c>
      <c r="E1656" s="101">
        <v>0</v>
      </c>
    </row>
    <row r="1657" spans="3:5">
      <c r="C1657" s="58" t="s">
        <v>930</v>
      </c>
      <c r="D1657" s="101">
        <v>2479685</v>
      </c>
      <c r="E1657" s="101">
        <v>0</v>
      </c>
    </row>
    <row r="1658" spans="3:5">
      <c r="C1658" s="58" t="s">
        <v>1141</v>
      </c>
      <c r="D1658" s="101">
        <v>300027947</v>
      </c>
      <c r="E1658" s="101">
        <v>0</v>
      </c>
    </row>
    <row r="1659" spans="3:5">
      <c r="C1659" s="58" t="s">
        <v>1342</v>
      </c>
      <c r="D1659" s="101">
        <v>7968318</v>
      </c>
      <c r="E1659" s="101">
        <v>0</v>
      </c>
    </row>
    <row r="1660" spans="3:5">
      <c r="C1660" s="58" t="s">
        <v>1028</v>
      </c>
      <c r="D1660" s="101">
        <v>58745934</v>
      </c>
      <c r="E1660" s="101">
        <v>0</v>
      </c>
    </row>
    <row r="1661" spans="3:5">
      <c r="C1661" s="58" t="s">
        <v>1089</v>
      </c>
      <c r="D1661" s="101">
        <v>4671949</v>
      </c>
      <c r="E1661" s="101">
        <v>0</v>
      </c>
    </row>
    <row r="1662" spans="3:5">
      <c r="C1662" s="58" t="s">
        <v>1029</v>
      </c>
      <c r="D1662" s="101">
        <v>37529780</v>
      </c>
      <c r="E1662" s="101">
        <v>30000000</v>
      </c>
    </row>
    <row r="1663" spans="3:5">
      <c r="C1663" s="58" t="s">
        <v>463</v>
      </c>
      <c r="D1663" s="101">
        <v>37503998</v>
      </c>
      <c r="E1663" s="101">
        <v>30000000</v>
      </c>
    </row>
    <row r="1664" spans="3:5">
      <c r="C1664" s="58" t="s">
        <v>1458</v>
      </c>
      <c r="D1664" s="101">
        <v>46119656</v>
      </c>
      <c r="E1664" s="101">
        <v>0</v>
      </c>
    </row>
    <row r="1665" spans="3:5">
      <c r="C1665" s="58" t="s">
        <v>853</v>
      </c>
      <c r="D1665" s="101">
        <v>5024700</v>
      </c>
      <c r="E1665" s="101">
        <v>3183638.05</v>
      </c>
    </row>
    <row r="1666" spans="3:5">
      <c r="C1666" s="58" t="s">
        <v>1088</v>
      </c>
      <c r="D1666" s="101">
        <v>62096181</v>
      </c>
      <c r="E1666" s="101">
        <v>0</v>
      </c>
    </row>
    <row r="1667" spans="3:5">
      <c r="C1667" s="58" t="s">
        <v>1341</v>
      </c>
      <c r="D1667" s="101">
        <v>38040987</v>
      </c>
      <c r="E1667" s="101">
        <v>0</v>
      </c>
    </row>
    <row r="1668" spans="3:5">
      <c r="C1668" s="166" t="s">
        <v>259</v>
      </c>
      <c r="D1668" s="167">
        <v>20865880617</v>
      </c>
      <c r="E1668" s="167">
        <v>2777949687.6799998</v>
      </c>
    </row>
    <row r="1669" spans="3:5">
      <c r="C1669" s="100" t="s">
        <v>244</v>
      </c>
      <c r="D1669" s="101">
        <v>11432420207</v>
      </c>
      <c r="E1669" s="101">
        <v>1588649484.8400002</v>
      </c>
    </row>
    <row r="1670" spans="3:5">
      <c r="C1670" s="58" t="s">
        <v>1140</v>
      </c>
      <c r="D1670" s="101">
        <v>3046574</v>
      </c>
      <c r="E1670" s="101">
        <v>1944711.39</v>
      </c>
    </row>
    <row r="1671" spans="3:5">
      <c r="C1671" s="58" t="s">
        <v>2053</v>
      </c>
      <c r="D1671" s="101">
        <v>0</v>
      </c>
      <c r="E1671" s="101">
        <v>8746855.0700000003</v>
      </c>
    </row>
    <row r="1672" spans="3:5">
      <c r="C1672" s="58" t="s">
        <v>1333</v>
      </c>
      <c r="D1672" s="101">
        <v>26455643</v>
      </c>
      <c r="E1672" s="101">
        <v>0</v>
      </c>
    </row>
    <row r="1673" spans="3:5">
      <c r="C1673" s="58" t="s">
        <v>931</v>
      </c>
      <c r="D1673" s="101">
        <v>1702505253</v>
      </c>
      <c r="E1673" s="101">
        <v>114163774</v>
      </c>
    </row>
    <row r="1674" spans="3:5">
      <c r="C1674" s="58" t="s">
        <v>1139</v>
      </c>
      <c r="D1674" s="101">
        <v>15717810</v>
      </c>
      <c r="E1674" s="101">
        <v>0</v>
      </c>
    </row>
    <row r="1675" spans="3:5">
      <c r="C1675" s="58" t="s">
        <v>1820</v>
      </c>
      <c r="D1675" s="101">
        <v>199249808</v>
      </c>
      <c r="E1675" s="101">
        <v>0</v>
      </c>
    </row>
    <row r="1676" spans="3:5">
      <c r="C1676" s="58" t="s">
        <v>1138</v>
      </c>
      <c r="D1676" s="101">
        <v>6509427</v>
      </c>
      <c r="E1676" s="101">
        <v>0</v>
      </c>
    </row>
    <row r="1677" spans="3:5">
      <c r="C1677" s="58" t="s">
        <v>405</v>
      </c>
      <c r="D1677" s="101">
        <v>150000000</v>
      </c>
      <c r="E1677" s="101">
        <v>29479613.210000001</v>
      </c>
    </row>
    <row r="1678" spans="3:5">
      <c r="C1678" s="58" t="s">
        <v>1111</v>
      </c>
      <c r="D1678" s="101">
        <v>144215744</v>
      </c>
      <c r="E1678" s="101">
        <v>22295012.02</v>
      </c>
    </row>
    <row r="1679" spans="3:5">
      <c r="C1679" s="58" t="s">
        <v>1821</v>
      </c>
      <c r="D1679" s="101">
        <v>9055546</v>
      </c>
      <c r="E1679" s="101">
        <v>0</v>
      </c>
    </row>
    <row r="1680" spans="3:5">
      <c r="C1680" s="58" t="s">
        <v>1459</v>
      </c>
      <c r="D1680" s="101">
        <v>24491707</v>
      </c>
      <c r="E1680" s="101">
        <v>0</v>
      </c>
    </row>
    <row r="1681" spans="3:5">
      <c r="C1681" s="58" t="s">
        <v>1822</v>
      </c>
      <c r="D1681" s="101">
        <v>1895778</v>
      </c>
      <c r="E1681" s="101">
        <v>0</v>
      </c>
    </row>
    <row r="1682" spans="3:5">
      <c r="C1682" s="58" t="s">
        <v>1460</v>
      </c>
      <c r="D1682" s="101">
        <v>2620160</v>
      </c>
      <c r="E1682" s="101">
        <v>0</v>
      </c>
    </row>
    <row r="1683" spans="3:5">
      <c r="C1683" s="58" t="s">
        <v>2054</v>
      </c>
      <c r="D1683" s="101">
        <v>101194357</v>
      </c>
      <c r="E1683" s="101">
        <v>29769023.82</v>
      </c>
    </row>
    <row r="1684" spans="3:5">
      <c r="C1684" s="58" t="s">
        <v>406</v>
      </c>
      <c r="D1684" s="101">
        <v>700000000</v>
      </c>
      <c r="E1684" s="101">
        <v>114480334.91</v>
      </c>
    </row>
    <row r="1685" spans="3:5">
      <c r="C1685" s="58" t="s">
        <v>1823</v>
      </c>
      <c r="D1685" s="101">
        <v>13049226</v>
      </c>
      <c r="E1685" s="101">
        <v>0</v>
      </c>
    </row>
    <row r="1686" spans="3:5">
      <c r="C1686" s="58" t="s">
        <v>1824</v>
      </c>
      <c r="D1686" s="101">
        <v>47598123</v>
      </c>
      <c r="E1686" s="101">
        <v>4734508.4400000004</v>
      </c>
    </row>
    <row r="1687" spans="3:5">
      <c r="C1687" s="58" t="s">
        <v>407</v>
      </c>
      <c r="D1687" s="101">
        <v>1400000000</v>
      </c>
      <c r="E1687" s="101">
        <v>44640299.93</v>
      </c>
    </row>
    <row r="1688" spans="3:5">
      <c r="C1688" s="58" t="s">
        <v>1825</v>
      </c>
      <c r="D1688" s="101">
        <v>20000010</v>
      </c>
      <c r="E1688" s="101">
        <v>0</v>
      </c>
    </row>
    <row r="1689" spans="3:5">
      <c r="C1689" s="58" t="s">
        <v>1137</v>
      </c>
      <c r="D1689" s="101">
        <v>1895778</v>
      </c>
      <c r="E1689" s="101">
        <v>0</v>
      </c>
    </row>
    <row r="1690" spans="3:5">
      <c r="C1690" s="58" t="s">
        <v>1110</v>
      </c>
      <c r="D1690" s="101">
        <v>1000000</v>
      </c>
      <c r="E1690" s="101">
        <v>0</v>
      </c>
    </row>
    <row r="1691" spans="3:5">
      <c r="C1691" s="58" t="s">
        <v>1826</v>
      </c>
      <c r="D1691" s="101">
        <v>16504533</v>
      </c>
      <c r="E1691" s="101">
        <v>0</v>
      </c>
    </row>
    <row r="1692" spans="3:5">
      <c r="C1692" s="58" t="s">
        <v>1461</v>
      </c>
      <c r="D1692" s="101">
        <v>64235945</v>
      </c>
      <c r="E1692" s="101">
        <v>0</v>
      </c>
    </row>
    <row r="1693" spans="3:5">
      <c r="C1693" s="58" t="s">
        <v>2055</v>
      </c>
      <c r="D1693" s="101">
        <v>0</v>
      </c>
      <c r="E1693" s="101">
        <v>8507029.8399999999</v>
      </c>
    </row>
    <row r="1694" spans="3:5">
      <c r="C1694" s="58" t="s">
        <v>1827</v>
      </c>
      <c r="D1694" s="101">
        <v>1895778</v>
      </c>
      <c r="E1694" s="101">
        <v>0</v>
      </c>
    </row>
    <row r="1695" spans="3:5">
      <c r="C1695" s="58" t="s">
        <v>421</v>
      </c>
      <c r="D1695" s="101">
        <v>1000000</v>
      </c>
      <c r="E1695" s="101">
        <v>0</v>
      </c>
    </row>
    <row r="1696" spans="3:5">
      <c r="C1696" s="58" t="s">
        <v>932</v>
      </c>
      <c r="D1696" s="101">
        <v>3895064</v>
      </c>
      <c r="E1696" s="101">
        <v>0</v>
      </c>
    </row>
    <row r="1697" spans="3:5">
      <c r="C1697" s="58" t="s">
        <v>1828</v>
      </c>
      <c r="D1697" s="101">
        <v>516513844</v>
      </c>
      <c r="E1697" s="101">
        <v>200142559.06999999</v>
      </c>
    </row>
    <row r="1698" spans="3:5">
      <c r="C1698" s="58" t="s">
        <v>1829</v>
      </c>
      <c r="D1698" s="101">
        <v>1895778</v>
      </c>
      <c r="E1698" s="101">
        <v>0</v>
      </c>
    </row>
    <row r="1699" spans="3:5">
      <c r="C1699" s="58" t="s">
        <v>1830</v>
      </c>
      <c r="D1699" s="101">
        <v>65894259</v>
      </c>
      <c r="E1699" s="101">
        <v>0</v>
      </c>
    </row>
    <row r="1700" spans="3:5">
      <c r="C1700" s="58" t="s">
        <v>1831</v>
      </c>
      <c r="D1700" s="101">
        <v>157638293</v>
      </c>
      <c r="E1700" s="101">
        <v>0</v>
      </c>
    </row>
    <row r="1701" spans="3:5">
      <c r="C1701" s="58" t="s">
        <v>1832</v>
      </c>
      <c r="D1701" s="101">
        <v>54557051</v>
      </c>
      <c r="E1701" s="101">
        <v>0</v>
      </c>
    </row>
    <row r="1702" spans="3:5">
      <c r="C1702" s="58" t="s">
        <v>933</v>
      </c>
      <c r="D1702" s="101">
        <v>7016554</v>
      </c>
      <c r="E1702" s="101">
        <v>0</v>
      </c>
    </row>
    <row r="1703" spans="3:5">
      <c r="C1703" s="58" t="s">
        <v>1135</v>
      </c>
      <c r="D1703" s="101">
        <v>275227962</v>
      </c>
      <c r="E1703" s="101">
        <v>0</v>
      </c>
    </row>
    <row r="1704" spans="3:5">
      <c r="C1704" s="58" t="s">
        <v>1833</v>
      </c>
      <c r="D1704" s="101">
        <v>101293907</v>
      </c>
      <c r="E1704" s="101">
        <v>0</v>
      </c>
    </row>
    <row r="1705" spans="3:5">
      <c r="C1705" s="58" t="s">
        <v>541</v>
      </c>
      <c r="D1705" s="101">
        <v>6777150</v>
      </c>
      <c r="E1705" s="101">
        <v>0</v>
      </c>
    </row>
    <row r="1706" spans="3:5">
      <c r="C1706" s="58" t="s">
        <v>1834</v>
      </c>
      <c r="D1706" s="101">
        <v>104118244</v>
      </c>
      <c r="E1706" s="101">
        <v>0</v>
      </c>
    </row>
    <row r="1707" spans="3:5">
      <c r="C1707" s="58" t="s">
        <v>1835</v>
      </c>
      <c r="D1707" s="101">
        <v>10018924</v>
      </c>
      <c r="E1707" s="101">
        <v>1850954.41</v>
      </c>
    </row>
    <row r="1708" spans="3:5">
      <c r="C1708" s="58" t="s">
        <v>1836</v>
      </c>
      <c r="D1708" s="101">
        <v>238729304</v>
      </c>
      <c r="E1708" s="101">
        <v>0</v>
      </c>
    </row>
    <row r="1709" spans="3:5">
      <c r="C1709" s="58" t="s">
        <v>1134</v>
      </c>
      <c r="D1709" s="101">
        <v>58499682</v>
      </c>
      <c r="E1709" s="101">
        <v>0</v>
      </c>
    </row>
    <row r="1710" spans="3:5">
      <c r="C1710" s="58" t="s">
        <v>1967</v>
      </c>
      <c r="D1710" s="101">
        <v>0</v>
      </c>
      <c r="E1710" s="101">
        <v>0</v>
      </c>
    </row>
    <row r="1711" spans="3:5">
      <c r="C1711" s="58" t="s">
        <v>1837</v>
      </c>
      <c r="D1711" s="101">
        <v>8190327</v>
      </c>
      <c r="E1711" s="101">
        <v>0</v>
      </c>
    </row>
    <row r="1712" spans="3:5">
      <c r="C1712" s="58" t="s">
        <v>1838</v>
      </c>
      <c r="D1712" s="101">
        <v>1475554</v>
      </c>
      <c r="E1712" s="101">
        <v>0</v>
      </c>
    </row>
    <row r="1713" spans="3:5">
      <c r="C1713" s="58" t="s">
        <v>1362</v>
      </c>
      <c r="D1713" s="101">
        <v>347842137</v>
      </c>
      <c r="E1713" s="101">
        <v>0</v>
      </c>
    </row>
    <row r="1714" spans="3:5">
      <c r="C1714" s="58" t="s">
        <v>1340</v>
      </c>
      <c r="D1714" s="101">
        <v>55108192</v>
      </c>
      <c r="E1714" s="101">
        <v>0</v>
      </c>
    </row>
    <row r="1715" spans="3:5">
      <c r="C1715" s="58" t="s">
        <v>1839</v>
      </c>
      <c r="D1715" s="101">
        <v>8128647</v>
      </c>
      <c r="E1715" s="101">
        <v>0</v>
      </c>
    </row>
    <row r="1716" spans="3:5">
      <c r="C1716" s="58" t="s">
        <v>1840</v>
      </c>
      <c r="D1716" s="101">
        <v>6851701</v>
      </c>
      <c r="E1716" s="101">
        <v>0</v>
      </c>
    </row>
    <row r="1717" spans="3:5">
      <c r="C1717" s="58" t="s">
        <v>1841</v>
      </c>
      <c r="D1717" s="101">
        <v>6425145</v>
      </c>
      <c r="E1717" s="101">
        <v>0</v>
      </c>
    </row>
    <row r="1718" spans="3:5">
      <c r="C1718" s="58" t="s">
        <v>1842</v>
      </c>
      <c r="D1718" s="101">
        <v>136791551</v>
      </c>
      <c r="E1718" s="101">
        <v>0</v>
      </c>
    </row>
    <row r="1719" spans="3:5">
      <c r="C1719" s="58" t="s">
        <v>934</v>
      </c>
      <c r="D1719" s="101">
        <v>1127744</v>
      </c>
      <c r="E1719" s="101">
        <v>0</v>
      </c>
    </row>
    <row r="1720" spans="3:5">
      <c r="C1720" s="58" t="s">
        <v>1133</v>
      </c>
      <c r="D1720" s="101">
        <v>15160549</v>
      </c>
      <c r="E1720" s="101">
        <v>196356691.25</v>
      </c>
    </row>
    <row r="1721" spans="3:5">
      <c r="C1721" s="58" t="s">
        <v>1843</v>
      </c>
      <c r="D1721" s="101">
        <v>1200000</v>
      </c>
      <c r="E1721" s="101">
        <v>542144.93999999994</v>
      </c>
    </row>
    <row r="1722" spans="3:5">
      <c r="C1722" s="58" t="s">
        <v>1339</v>
      </c>
      <c r="D1722" s="101">
        <v>25828385</v>
      </c>
      <c r="E1722" s="101">
        <v>0</v>
      </c>
    </row>
    <row r="1723" spans="3:5">
      <c r="C1723" s="58" t="s">
        <v>1844</v>
      </c>
      <c r="D1723" s="101">
        <v>8534540</v>
      </c>
      <c r="E1723" s="101">
        <v>0</v>
      </c>
    </row>
    <row r="1724" spans="3:5">
      <c r="C1724" s="58" t="s">
        <v>1845</v>
      </c>
      <c r="D1724" s="101">
        <v>1471290</v>
      </c>
      <c r="E1724" s="101">
        <v>0</v>
      </c>
    </row>
    <row r="1725" spans="3:5">
      <c r="C1725" s="58" t="s">
        <v>1846</v>
      </c>
      <c r="D1725" s="101">
        <v>8149326</v>
      </c>
      <c r="E1725" s="101">
        <v>0</v>
      </c>
    </row>
    <row r="1726" spans="3:5">
      <c r="C1726" s="58" t="s">
        <v>1847</v>
      </c>
      <c r="D1726" s="101">
        <v>1566404</v>
      </c>
      <c r="E1726" s="101">
        <v>0</v>
      </c>
    </row>
    <row r="1727" spans="3:5">
      <c r="C1727" s="58" t="s">
        <v>1848</v>
      </c>
      <c r="D1727" s="101">
        <v>8004145</v>
      </c>
      <c r="E1727" s="101">
        <v>0</v>
      </c>
    </row>
    <row r="1728" spans="3:5">
      <c r="C1728" s="58" t="s">
        <v>2056</v>
      </c>
      <c r="D1728" s="101">
        <v>0</v>
      </c>
      <c r="E1728" s="101">
        <v>0</v>
      </c>
    </row>
    <row r="1729" spans="3:5">
      <c r="C1729" s="58" t="s">
        <v>1849</v>
      </c>
      <c r="D1729" s="101">
        <v>9325320</v>
      </c>
      <c r="E1729" s="101">
        <v>0</v>
      </c>
    </row>
    <row r="1730" spans="3:5">
      <c r="C1730" s="58" t="s">
        <v>1132</v>
      </c>
      <c r="D1730" s="101">
        <v>497273476</v>
      </c>
      <c r="E1730" s="101">
        <v>0</v>
      </c>
    </row>
    <row r="1731" spans="3:5">
      <c r="C1731" s="58" t="s">
        <v>2057</v>
      </c>
      <c r="D1731" s="101">
        <v>0</v>
      </c>
      <c r="E1731" s="101">
        <v>0</v>
      </c>
    </row>
    <row r="1732" spans="3:5">
      <c r="C1732" s="58" t="s">
        <v>1850</v>
      </c>
      <c r="D1732" s="101">
        <v>8323230</v>
      </c>
      <c r="E1732" s="101">
        <v>0</v>
      </c>
    </row>
    <row r="1733" spans="3:5">
      <c r="C1733" s="58" t="s">
        <v>1338</v>
      </c>
      <c r="D1733" s="101">
        <v>34729907</v>
      </c>
      <c r="E1733" s="101">
        <v>0</v>
      </c>
    </row>
    <row r="1734" spans="3:5">
      <c r="C1734" s="58" t="s">
        <v>1851</v>
      </c>
      <c r="D1734" s="101">
        <v>3759519</v>
      </c>
      <c r="E1734" s="101">
        <v>0</v>
      </c>
    </row>
    <row r="1735" spans="3:5">
      <c r="C1735" s="58" t="s">
        <v>1852</v>
      </c>
      <c r="D1735" s="101">
        <v>9461421</v>
      </c>
      <c r="E1735" s="101">
        <v>0</v>
      </c>
    </row>
    <row r="1736" spans="3:5">
      <c r="C1736" s="58" t="s">
        <v>1853</v>
      </c>
      <c r="D1736" s="101">
        <v>1238056</v>
      </c>
      <c r="E1736" s="101">
        <v>0</v>
      </c>
    </row>
    <row r="1737" spans="3:5">
      <c r="C1737" s="58" t="s">
        <v>408</v>
      </c>
      <c r="D1737" s="101">
        <v>731089999</v>
      </c>
      <c r="E1737" s="101">
        <v>0</v>
      </c>
    </row>
    <row r="1738" spans="3:5">
      <c r="C1738" s="58" t="s">
        <v>1854</v>
      </c>
      <c r="D1738" s="101">
        <v>8440178</v>
      </c>
      <c r="E1738" s="101">
        <v>0</v>
      </c>
    </row>
    <row r="1739" spans="3:5">
      <c r="C1739" s="58" t="s">
        <v>1131</v>
      </c>
      <c r="D1739" s="101">
        <v>15920921</v>
      </c>
      <c r="E1739" s="101">
        <v>0</v>
      </c>
    </row>
    <row r="1740" spans="3:5">
      <c r="C1740" s="58" t="s">
        <v>1855</v>
      </c>
      <c r="D1740" s="101">
        <v>3414671</v>
      </c>
      <c r="E1740" s="101">
        <v>0</v>
      </c>
    </row>
    <row r="1741" spans="3:5">
      <c r="C1741" s="58" t="s">
        <v>1856</v>
      </c>
      <c r="D1741" s="101">
        <v>1238056</v>
      </c>
      <c r="E1741" s="101">
        <v>0</v>
      </c>
    </row>
    <row r="1742" spans="3:5">
      <c r="C1742" s="58" t="s">
        <v>835</v>
      </c>
      <c r="D1742" s="101">
        <v>2416050</v>
      </c>
      <c r="E1742" s="101">
        <v>0</v>
      </c>
    </row>
    <row r="1743" spans="3:5">
      <c r="C1743" s="58" t="s">
        <v>1857</v>
      </c>
      <c r="D1743" s="101">
        <v>1098624</v>
      </c>
      <c r="E1743" s="101">
        <v>0</v>
      </c>
    </row>
    <row r="1744" spans="3:5">
      <c r="C1744" s="58" t="s">
        <v>1858</v>
      </c>
      <c r="D1744" s="101">
        <v>386251820</v>
      </c>
      <c r="E1744" s="101">
        <v>41383888.969999999</v>
      </c>
    </row>
    <row r="1745" spans="3:5">
      <c r="C1745" s="58" t="s">
        <v>836</v>
      </c>
      <c r="D1745" s="101">
        <v>1253571</v>
      </c>
      <c r="E1745" s="101">
        <v>0</v>
      </c>
    </row>
    <row r="1746" spans="3:5">
      <c r="C1746" s="58" t="s">
        <v>837</v>
      </c>
      <c r="D1746" s="101">
        <v>2414050</v>
      </c>
      <c r="E1746" s="101">
        <v>0</v>
      </c>
    </row>
    <row r="1747" spans="3:5">
      <c r="C1747" s="58" t="s">
        <v>1859</v>
      </c>
      <c r="D1747" s="101">
        <v>5106050</v>
      </c>
      <c r="E1747" s="101">
        <v>0</v>
      </c>
    </row>
    <row r="1748" spans="3:5">
      <c r="C1748" s="58" t="s">
        <v>1337</v>
      </c>
      <c r="D1748" s="101">
        <v>11582513</v>
      </c>
      <c r="E1748" s="101">
        <v>0</v>
      </c>
    </row>
    <row r="1749" spans="3:5">
      <c r="C1749" s="58" t="s">
        <v>1860</v>
      </c>
      <c r="D1749" s="101">
        <v>8525648</v>
      </c>
      <c r="E1749" s="101">
        <v>0</v>
      </c>
    </row>
    <row r="1750" spans="3:5">
      <c r="C1750" s="58" t="s">
        <v>1861</v>
      </c>
      <c r="D1750" s="101">
        <v>46380581</v>
      </c>
      <c r="E1750" s="101">
        <v>9933027.4800000004</v>
      </c>
    </row>
    <row r="1751" spans="3:5">
      <c r="C1751" s="58" t="s">
        <v>436</v>
      </c>
      <c r="D1751" s="101">
        <v>13515310</v>
      </c>
      <c r="E1751" s="101">
        <v>0</v>
      </c>
    </row>
    <row r="1752" spans="3:5">
      <c r="C1752" s="58" t="s">
        <v>1862</v>
      </c>
      <c r="D1752" s="101">
        <v>2476558</v>
      </c>
      <c r="E1752" s="101">
        <v>0</v>
      </c>
    </row>
    <row r="1753" spans="3:5">
      <c r="C1753" s="58" t="s">
        <v>1863</v>
      </c>
      <c r="D1753" s="101">
        <v>215335</v>
      </c>
      <c r="E1753" s="101">
        <v>0</v>
      </c>
    </row>
    <row r="1754" spans="3:5">
      <c r="C1754" s="58" t="s">
        <v>1864</v>
      </c>
      <c r="D1754" s="101">
        <v>76173203</v>
      </c>
      <c r="E1754" s="101">
        <v>0</v>
      </c>
    </row>
    <row r="1755" spans="3:5">
      <c r="C1755" s="58" t="s">
        <v>2058</v>
      </c>
      <c r="D1755" s="101">
        <v>0</v>
      </c>
      <c r="E1755" s="101">
        <v>0</v>
      </c>
    </row>
    <row r="1756" spans="3:5">
      <c r="C1756" s="58" t="s">
        <v>1865</v>
      </c>
      <c r="D1756" s="101">
        <v>2864153</v>
      </c>
      <c r="E1756" s="101">
        <v>0</v>
      </c>
    </row>
    <row r="1757" spans="3:5">
      <c r="C1757" s="58" t="s">
        <v>1866</v>
      </c>
      <c r="D1757" s="101">
        <v>2476558</v>
      </c>
      <c r="E1757" s="101">
        <v>0</v>
      </c>
    </row>
    <row r="1758" spans="3:5">
      <c r="C1758" s="58" t="s">
        <v>1130</v>
      </c>
      <c r="D1758" s="101">
        <v>2476558</v>
      </c>
      <c r="E1758" s="101">
        <v>0</v>
      </c>
    </row>
    <row r="1759" spans="3:5">
      <c r="C1759" s="58" t="s">
        <v>1129</v>
      </c>
      <c r="D1759" s="101">
        <v>2476558</v>
      </c>
      <c r="E1759" s="101">
        <v>0</v>
      </c>
    </row>
    <row r="1760" spans="3:5">
      <c r="C1760" s="58" t="s">
        <v>1867</v>
      </c>
      <c r="D1760" s="101">
        <v>12000000</v>
      </c>
      <c r="E1760" s="101">
        <v>17789881.949999999</v>
      </c>
    </row>
    <row r="1761" spans="3:5">
      <c r="C1761" s="58" t="s">
        <v>1868</v>
      </c>
      <c r="D1761" s="101">
        <v>5270482</v>
      </c>
      <c r="E1761" s="101">
        <v>0</v>
      </c>
    </row>
    <row r="1762" spans="3:5">
      <c r="C1762" s="58" t="s">
        <v>959</v>
      </c>
      <c r="D1762" s="101">
        <v>28438547</v>
      </c>
      <c r="E1762" s="101">
        <v>0</v>
      </c>
    </row>
    <row r="1763" spans="3:5">
      <c r="C1763" s="58" t="s">
        <v>1336</v>
      </c>
      <c r="D1763" s="101">
        <v>60931180</v>
      </c>
      <c r="E1763" s="101">
        <v>0</v>
      </c>
    </row>
    <row r="1764" spans="3:5">
      <c r="C1764" s="58" t="s">
        <v>1869</v>
      </c>
      <c r="D1764" s="101">
        <v>12382787</v>
      </c>
      <c r="E1764" s="101">
        <v>0</v>
      </c>
    </row>
    <row r="1765" spans="3:5">
      <c r="C1765" s="58" t="s">
        <v>1870</v>
      </c>
      <c r="D1765" s="101">
        <v>5206819</v>
      </c>
      <c r="E1765" s="101">
        <v>0</v>
      </c>
    </row>
    <row r="1766" spans="3:5">
      <c r="C1766" s="58" t="s">
        <v>1871</v>
      </c>
      <c r="D1766" s="101">
        <v>1487662</v>
      </c>
      <c r="E1766" s="101">
        <v>0</v>
      </c>
    </row>
    <row r="1767" spans="3:5">
      <c r="C1767" s="58" t="s">
        <v>846</v>
      </c>
      <c r="D1767" s="101">
        <v>12382793</v>
      </c>
      <c r="E1767" s="101">
        <v>0</v>
      </c>
    </row>
    <row r="1768" spans="3:5">
      <c r="C1768" s="58" t="s">
        <v>1128</v>
      </c>
      <c r="D1768" s="101">
        <v>2476559</v>
      </c>
      <c r="E1768" s="101">
        <v>0</v>
      </c>
    </row>
    <row r="1769" spans="3:5">
      <c r="C1769" s="58" t="s">
        <v>1030</v>
      </c>
      <c r="D1769" s="101">
        <v>21982761</v>
      </c>
      <c r="E1769" s="101">
        <v>0</v>
      </c>
    </row>
    <row r="1770" spans="3:5">
      <c r="C1770" s="58" t="s">
        <v>1872</v>
      </c>
      <c r="D1770" s="101">
        <v>5206819</v>
      </c>
      <c r="E1770" s="101">
        <v>0</v>
      </c>
    </row>
    <row r="1771" spans="3:5">
      <c r="C1771" s="58" t="s">
        <v>1873</v>
      </c>
      <c r="D1771" s="101">
        <v>1528554</v>
      </c>
      <c r="E1771" s="101">
        <v>0</v>
      </c>
    </row>
    <row r="1772" spans="3:5">
      <c r="C1772" s="58" t="s">
        <v>1874</v>
      </c>
      <c r="D1772" s="101">
        <v>5699789</v>
      </c>
      <c r="E1772" s="101">
        <v>3064789.09</v>
      </c>
    </row>
    <row r="1773" spans="3:5">
      <c r="C1773" s="58" t="s">
        <v>1127</v>
      </c>
      <c r="D1773" s="101">
        <v>22543723</v>
      </c>
      <c r="E1773" s="101">
        <v>0</v>
      </c>
    </row>
    <row r="1774" spans="3:5">
      <c r="C1774" s="58" t="s">
        <v>1875</v>
      </c>
      <c r="D1774" s="101">
        <v>5699789</v>
      </c>
      <c r="E1774" s="101">
        <v>3064789.09</v>
      </c>
    </row>
    <row r="1775" spans="3:5">
      <c r="C1775" s="58" t="s">
        <v>1335</v>
      </c>
      <c r="D1775" s="101">
        <v>107441747</v>
      </c>
      <c r="E1775" s="101">
        <v>385000</v>
      </c>
    </row>
    <row r="1776" spans="3:5">
      <c r="C1776" s="58" t="s">
        <v>1031</v>
      </c>
      <c r="D1776" s="101">
        <v>7245692</v>
      </c>
      <c r="E1776" s="101">
        <v>0</v>
      </c>
    </row>
    <row r="1777" spans="3:5">
      <c r="C1777" s="58" t="s">
        <v>1876</v>
      </c>
      <c r="D1777" s="101">
        <v>9137263</v>
      </c>
      <c r="E1777" s="101">
        <v>0</v>
      </c>
    </row>
    <row r="1778" spans="3:5">
      <c r="C1778" s="58" t="s">
        <v>1877</v>
      </c>
      <c r="D1778" s="101">
        <v>2891377</v>
      </c>
      <c r="E1778" s="101">
        <v>0</v>
      </c>
    </row>
    <row r="1779" spans="3:5">
      <c r="C1779" s="58" t="s">
        <v>935</v>
      </c>
      <c r="D1779" s="101">
        <v>500000</v>
      </c>
      <c r="E1779" s="101">
        <v>0</v>
      </c>
    </row>
    <row r="1780" spans="3:5">
      <c r="C1780" s="58" t="s">
        <v>1878</v>
      </c>
      <c r="D1780" s="101">
        <v>1267200</v>
      </c>
      <c r="E1780" s="101">
        <v>0</v>
      </c>
    </row>
    <row r="1781" spans="3:5">
      <c r="C1781" s="58" t="s">
        <v>1879</v>
      </c>
      <c r="D1781" s="101">
        <v>2891377</v>
      </c>
      <c r="E1781" s="101">
        <v>0</v>
      </c>
    </row>
    <row r="1782" spans="3:5">
      <c r="C1782" s="58" t="s">
        <v>1880</v>
      </c>
      <c r="D1782" s="101">
        <v>66803816</v>
      </c>
      <c r="E1782" s="101">
        <v>0</v>
      </c>
    </row>
    <row r="1783" spans="3:5">
      <c r="C1783" s="58" t="s">
        <v>1881</v>
      </c>
      <c r="D1783" s="101">
        <v>2470836</v>
      </c>
      <c r="E1783" s="101">
        <v>0</v>
      </c>
    </row>
    <row r="1784" spans="3:5">
      <c r="C1784" s="58" t="s">
        <v>936</v>
      </c>
      <c r="D1784" s="101">
        <v>0</v>
      </c>
      <c r="E1784" s="101">
        <v>8950900</v>
      </c>
    </row>
    <row r="1785" spans="3:5">
      <c r="C1785" s="58" t="s">
        <v>1882</v>
      </c>
      <c r="D1785" s="101">
        <v>1235038</v>
      </c>
      <c r="E1785" s="101">
        <v>0</v>
      </c>
    </row>
    <row r="1786" spans="3:5">
      <c r="C1786" s="58" t="s">
        <v>1883</v>
      </c>
      <c r="D1786" s="101">
        <v>1235038</v>
      </c>
      <c r="E1786" s="101">
        <v>0</v>
      </c>
    </row>
    <row r="1787" spans="3:5">
      <c r="C1787" s="58" t="s">
        <v>1884</v>
      </c>
      <c r="D1787" s="101">
        <v>1496906</v>
      </c>
      <c r="E1787" s="101">
        <v>0</v>
      </c>
    </row>
    <row r="1788" spans="3:5">
      <c r="C1788" s="58" t="s">
        <v>1126</v>
      </c>
      <c r="D1788" s="101">
        <v>3125446</v>
      </c>
      <c r="E1788" s="101">
        <v>0</v>
      </c>
    </row>
    <row r="1789" spans="3:5">
      <c r="C1789" s="58" t="s">
        <v>747</v>
      </c>
      <c r="D1789" s="101">
        <v>1192744</v>
      </c>
      <c r="E1789" s="101">
        <v>0</v>
      </c>
    </row>
    <row r="1790" spans="3:5">
      <c r="C1790" s="58" t="s">
        <v>1125</v>
      </c>
      <c r="D1790" s="101">
        <v>1909685</v>
      </c>
      <c r="E1790" s="101">
        <v>0</v>
      </c>
    </row>
    <row r="1791" spans="3:5">
      <c r="C1791" s="58" t="s">
        <v>409</v>
      </c>
      <c r="D1791" s="101">
        <v>242043314</v>
      </c>
      <c r="E1791" s="101">
        <v>17310562.68</v>
      </c>
    </row>
    <row r="1792" spans="3:5">
      <c r="C1792" s="58" t="s">
        <v>1124</v>
      </c>
      <c r="D1792" s="101">
        <v>2479442</v>
      </c>
      <c r="E1792" s="101">
        <v>0</v>
      </c>
    </row>
    <row r="1793" spans="3:5">
      <c r="C1793" s="58" t="s">
        <v>437</v>
      </c>
      <c r="D1793" s="101">
        <v>261865482</v>
      </c>
      <c r="E1793" s="101">
        <v>157113138.75</v>
      </c>
    </row>
    <row r="1794" spans="3:5">
      <c r="C1794" s="58" t="s">
        <v>2059</v>
      </c>
      <c r="D1794" s="101">
        <v>0</v>
      </c>
      <c r="E1794" s="101">
        <v>0</v>
      </c>
    </row>
    <row r="1795" spans="3:5">
      <c r="C1795" s="58" t="s">
        <v>1123</v>
      </c>
      <c r="D1795" s="101">
        <v>1691173</v>
      </c>
      <c r="E1795" s="101">
        <v>0</v>
      </c>
    </row>
    <row r="1796" spans="3:5">
      <c r="C1796" s="58" t="s">
        <v>410</v>
      </c>
      <c r="D1796" s="101">
        <v>409574383</v>
      </c>
      <c r="E1796" s="101">
        <v>185922414.66999999</v>
      </c>
    </row>
    <row r="1797" spans="3:5">
      <c r="C1797" s="58" t="s">
        <v>1885</v>
      </c>
      <c r="D1797" s="101">
        <v>1161728</v>
      </c>
      <c r="E1797" s="101">
        <v>0</v>
      </c>
    </row>
    <row r="1798" spans="3:5">
      <c r="C1798" s="58" t="s">
        <v>1968</v>
      </c>
      <c r="D1798" s="101">
        <v>0</v>
      </c>
      <c r="E1798" s="101">
        <v>0</v>
      </c>
    </row>
    <row r="1799" spans="3:5">
      <c r="C1799" s="58" t="s">
        <v>1886</v>
      </c>
      <c r="D1799" s="101">
        <v>1418878</v>
      </c>
      <c r="E1799" s="101">
        <v>0</v>
      </c>
    </row>
    <row r="1800" spans="3:5">
      <c r="C1800" s="58" t="s">
        <v>1032</v>
      </c>
      <c r="D1800" s="101">
        <v>8656061</v>
      </c>
      <c r="E1800" s="101">
        <v>0</v>
      </c>
    </row>
    <row r="1801" spans="3:5">
      <c r="C1801" s="58" t="s">
        <v>1887</v>
      </c>
      <c r="D1801" s="101">
        <v>2429693</v>
      </c>
      <c r="E1801" s="101">
        <v>0</v>
      </c>
    </row>
    <row r="1802" spans="3:5">
      <c r="C1802" s="58" t="s">
        <v>1033</v>
      </c>
      <c r="D1802" s="101">
        <v>6761825</v>
      </c>
      <c r="E1802" s="101">
        <v>0</v>
      </c>
    </row>
    <row r="1803" spans="3:5">
      <c r="C1803" s="58" t="s">
        <v>1888</v>
      </c>
      <c r="D1803" s="101">
        <v>1394224</v>
      </c>
      <c r="E1803" s="101">
        <v>0</v>
      </c>
    </row>
    <row r="1804" spans="3:5">
      <c r="C1804" s="58" t="s">
        <v>1889</v>
      </c>
      <c r="D1804" s="101">
        <v>1394224</v>
      </c>
      <c r="E1804" s="101">
        <v>0</v>
      </c>
    </row>
    <row r="1805" spans="3:5">
      <c r="C1805" s="58" t="s">
        <v>411</v>
      </c>
      <c r="D1805" s="101">
        <v>83536021</v>
      </c>
      <c r="E1805" s="101">
        <v>21995730.57</v>
      </c>
    </row>
    <row r="1806" spans="3:5">
      <c r="C1806" s="58" t="s">
        <v>1890</v>
      </c>
      <c r="D1806" s="101">
        <v>3871361</v>
      </c>
      <c r="E1806" s="101">
        <v>0</v>
      </c>
    </row>
    <row r="1807" spans="3:5">
      <c r="C1807" s="58" t="s">
        <v>1891</v>
      </c>
      <c r="D1807" s="101">
        <v>1266771</v>
      </c>
      <c r="E1807" s="101">
        <v>0</v>
      </c>
    </row>
    <row r="1808" spans="3:5">
      <c r="C1808" s="58" t="s">
        <v>1892</v>
      </c>
      <c r="D1808" s="101">
        <v>1487663</v>
      </c>
      <c r="E1808" s="101">
        <v>0</v>
      </c>
    </row>
    <row r="1809" spans="3:5">
      <c r="C1809" s="58" t="s">
        <v>1893</v>
      </c>
      <c r="D1809" s="101">
        <v>7438315</v>
      </c>
      <c r="E1809" s="101">
        <v>0</v>
      </c>
    </row>
    <row r="1810" spans="3:5">
      <c r="C1810" s="58" t="s">
        <v>1894</v>
      </c>
      <c r="D1810" s="101">
        <v>1487663</v>
      </c>
      <c r="E1810" s="101">
        <v>0</v>
      </c>
    </row>
    <row r="1811" spans="3:5">
      <c r="C1811" s="58" t="s">
        <v>1895</v>
      </c>
      <c r="D1811" s="101">
        <v>155102429</v>
      </c>
      <c r="E1811" s="101">
        <v>22600717.050000001</v>
      </c>
    </row>
    <row r="1812" spans="3:5">
      <c r="C1812" s="58" t="s">
        <v>1109</v>
      </c>
      <c r="D1812" s="101">
        <v>150000002</v>
      </c>
      <c r="E1812" s="101">
        <v>106909057.64</v>
      </c>
    </row>
    <row r="1813" spans="3:5">
      <c r="C1813" s="58" t="s">
        <v>1896</v>
      </c>
      <c r="D1813" s="101">
        <v>1635451</v>
      </c>
      <c r="E1813" s="101">
        <v>0</v>
      </c>
    </row>
    <row r="1814" spans="3:5">
      <c r="C1814" s="58" t="s">
        <v>1897</v>
      </c>
      <c r="D1814" s="101">
        <v>1054100</v>
      </c>
      <c r="E1814" s="101">
        <v>0</v>
      </c>
    </row>
    <row r="1815" spans="3:5">
      <c r="C1815" s="58" t="s">
        <v>1898</v>
      </c>
      <c r="D1815" s="101">
        <v>1265068</v>
      </c>
      <c r="E1815" s="101">
        <v>0</v>
      </c>
    </row>
    <row r="1816" spans="3:5">
      <c r="C1816" s="58" t="s">
        <v>2060</v>
      </c>
      <c r="D1816" s="101">
        <v>0</v>
      </c>
      <c r="E1816" s="101">
        <v>3075427.83</v>
      </c>
    </row>
    <row r="1817" spans="3:5">
      <c r="C1817" s="58" t="s">
        <v>1899</v>
      </c>
      <c r="D1817" s="101">
        <v>3639698</v>
      </c>
      <c r="E1817" s="101">
        <v>0</v>
      </c>
    </row>
    <row r="1818" spans="3:5">
      <c r="C1818" s="58" t="s">
        <v>1900</v>
      </c>
      <c r="D1818" s="101">
        <v>2476558</v>
      </c>
      <c r="E1818" s="101">
        <v>0</v>
      </c>
    </row>
    <row r="1819" spans="3:5">
      <c r="C1819" s="58" t="s">
        <v>1122</v>
      </c>
      <c r="D1819" s="101">
        <v>21033435</v>
      </c>
      <c r="E1819" s="101">
        <v>0</v>
      </c>
    </row>
    <row r="1820" spans="3:5">
      <c r="C1820" s="58" t="s">
        <v>1121</v>
      </c>
      <c r="D1820" s="101">
        <v>2476559</v>
      </c>
      <c r="E1820" s="101">
        <v>0</v>
      </c>
    </row>
    <row r="1821" spans="3:5">
      <c r="C1821" s="58" t="s">
        <v>464</v>
      </c>
      <c r="D1821" s="101">
        <v>151480514</v>
      </c>
      <c r="E1821" s="101">
        <v>81417184.75999999</v>
      </c>
    </row>
    <row r="1822" spans="3:5">
      <c r="C1822" s="58" t="s">
        <v>1120</v>
      </c>
      <c r="D1822" s="101">
        <v>15323327</v>
      </c>
      <c r="E1822" s="101">
        <v>12000000</v>
      </c>
    </row>
    <row r="1823" spans="3:5">
      <c r="C1823" s="58" t="s">
        <v>838</v>
      </c>
      <c r="D1823" s="101">
        <v>1823763</v>
      </c>
      <c r="E1823" s="101">
        <v>6079462.0099999998</v>
      </c>
    </row>
    <row r="1824" spans="3:5">
      <c r="C1824" s="58" t="s">
        <v>1119</v>
      </c>
      <c r="D1824" s="101">
        <v>1823763</v>
      </c>
      <c r="E1824" s="101">
        <v>0</v>
      </c>
    </row>
    <row r="1825" spans="3:5">
      <c r="C1825" s="58" t="s">
        <v>1118</v>
      </c>
      <c r="D1825" s="101">
        <v>37690593</v>
      </c>
      <c r="E1825" s="101">
        <v>0</v>
      </c>
    </row>
    <row r="1826" spans="3:5">
      <c r="C1826" s="58" t="s">
        <v>839</v>
      </c>
      <c r="D1826" s="101">
        <v>1151599</v>
      </c>
      <c r="E1826" s="101">
        <v>0</v>
      </c>
    </row>
    <row r="1827" spans="3:5">
      <c r="C1827" s="58" t="s">
        <v>1901</v>
      </c>
      <c r="D1827" s="101">
        <v>1695413</v>
      </c>
      <c r="E1827" s="101">
        <v>0</v>
      </c>
    </row>
    <row r="1828" spans="3:5">
      <c r="C1828" s="58" t="s">
        <v>840</v>
      </c>
      <c r="D1828" s="101">
        <v>1155900</v>
      </c>
      <c r="E1828" s="101">
        <v>0</v>
      </c>
    </row>
    <row r="1829" spans="3:5">
      <c r="C1829" s="58" t="s">
        <v>1902</v>
      </c>
      <c r="D1829" s="101">
        <v>22049160</v>
      </c>
      <c r="E1829" s="101">
        <v>0</v>
      </c>
    </row>
    <row r="1830" spans="3:5">
      <c r="C1830" s="58" t="s">
        <v>1117</v>
      </c>
      <c r="D1830" s="101">
        <v>1695413</v>
      </c>
      <c r="E1830" s="101">
        <v>0</v>
      </c>
    </row>
    <row r="1831" spans="3:5">
      <c r="C1831" s="58" t="s">
        <v>465</v>
      </c>
      <c r="D1831" s="101">
        <v>105000003</v>
      </c>
      <c r="E1831" s="101">
        <v>84000000</v>
      </c>
    </row>
    <row r="1832" spans="3:5">
      <c r="C1832" s="58" t="s">
        <v>841</v>
      </c>
      <c r="D1832" s="101">
        <v>1695413</v>
      </c>
      <c r="E1832" s="101">
        <v>0</v>
      </c>
    </row>
    <row r="1833" spans="3:5">
      <c r="C1833" s="58" t="s">
        <v>842</v>
      </c>
      <c r="D1833" s="101">
        <v>10207251</v>
      </c>
      <c r="E1833" s="101">
        <v>0</v>
      </c>
    </row>
    <row r="1834" spans="3:5">
      <c r="C1834" s="58" t="s">
        <v>1116</v>
      </c>
      <c r="D1834" s="101">
        <v>300000000</v>
      </c>
      <c r="E1834" s="101">
        <v>0</v>
      </c>
    </row>
    <row r="1835" spans="3:5">
      <c r="C1835" s="58" t="s">
        <v>2061</v>
      </c>
      <c r="D1835" s="101">
        <v>0</v>
      </c>
      <c r="E1835" s="101">
        <v>0</v>
      </c>
    </row>
    <row r="1836" spans="3:5">
      <c r="C1836" s="58" t="s">
        <v>2062</v>
      </c>
      <c r="D1836" s="101">
        <v>0</v>
      </c>
      <c r="E1836" s="101">
        <v>0</v>
      </c>
    </row>
    <row r="1837" spans="3:5">
      <c r="C1837" s="58" t="s">
        <v>843</v>
      </c>
      <c r="D1837" s="101">
        <v>734370</v>
      </c>
      <c r="E1837" s="101">
        <v>0</v>
      </c>
    </row>
    <row r="1838" spans="3:5">
      <c r="C1838" s="58" t="s">
        <v>1115</v>
      </c>
      <c r="D1838" s="101">
        <v>1271972</v>
      </c>
      <c r="E1838" s="101">
        <v>0</v>
      </c>
    </row>
    <row r="1839" spans="3:5">
      <c r="C1839" s="58" t="s">
        <v>937</v>
      </c>
      <c r="D1839" s="101">
        <v>75000062</v>
      </c>
      <c r="E1839" s="101">
        <v>0</v>
      </c>
    </row>
    <row r="1840" spans="3:5">
      <c r="C1840" s="58" t="s">
        <v>844</v>
      </c>
      <c r="D1840" s="101">
        <v>868442</v>
      </c>
      <c r="E1840" s="101">
        <v>0</v>
      </c>
    </row>
    <row r="1841" spans="3:5">
      <c r="C1841" s="58" t="s">
        <v>845</v>
      </c>
      <c r="D1841" s="101">
        <v>6989387</v>
      </c>
      <c r="E1841" s="101">
        <v>0</v>
      </c>
    </row>
    <row r="1842" spans="3:5">
      <c r="C1842" s="58" t="s">
        <v>1114</v>
      </c>
      <c r="D1842" s="101">
        <v>7052163</v>
      </c>
      <c r="E1842" s="101">
        <v>0</v>
      </c>
    </row>
    <row r="1843" spans="3:5">
      <c r="C1843" s="58" t="s">
        <v>466</v>
      </c>
      <c r="D1843" s="101">
        <v>105001002</v>
      </c>
      <c r="E1843" s="101">
        <v>28000000</v>
      </c>
    </row>
    <row r="1844" spans="3:5">
      <c r="C1844" s="100" t="s">
        <v>246</v>
      </c>
      <c r="D1844" s="101">
        <v>1703117147</v>
      </c>
      <c r="E1844" s="101">
        <v>19883714.780000001</v>
      </c>
    </row>
    <row r="1845" spans="3:5">
      <c r="C1845" s="58" t="s">
        <v>1113</v>
      </c>
      <c r="D1845" s="101">
        <v>136288789</v>
      </c>
      <c r="E1845" s="101">
        <v>19883714.780000001</v>
      </c>
    </row>
    <row r="1846" spans="3:5">
      <c r="C1846" s="58" t="s">
        <v>1362</v>
      </c>
      <c r="D1846" s="101">
        <v>1431238972</v>
      </c>
      <c r="E1846" s="101">
        <v>0</v>
      </c>
    </row>
    <row r="1847" spans="3:5">
      <c r="C1847" s="58" t="s">
        <v>1112</v>
      </c>
      <c r="D1847" s="101">
        <v>79073485</v>
      </c>
      <c r="E1847" s="101">
        <v>0</v>
      </c>
    </row>
    <row r="1848" spans="3:5">
      <c r="C1848" s="58" t="s">
        <v>1903</v>
      </c>
      <c r="D1848" s="101">
        <v>17735901</v>
      </c>
      <c r="E1848" s="101">
        <v>0</v>
      </c>
    </row>
    <row r="1849" spans="3:5">
      <c r="C1849" s="58" t="s">
        <v>1904</v>
      </c>
      <c r="D1849" s="101">
        <v>38780000</v>
      </c>
      <c r="E1849" s="101">
        <v>0</v>
      </c>
    </row>
    <row r="1850" spans="3:5">
      <c r="C1850" s="100" t="s">
        <v>261</v>
      </c>
      <c r="D1850" s="101">
        <v>1500000000</v>
      </c>
      <c r="E1850" s="101">
        <v>259019282.09999999</v>
      </c>
    </row>
    <row r="1851" spans="3:5">
      <c r="C1851" s="58" t="s">
        <v>406</v>
      </c>
      <c r="D1851" s="101">
        <v>1500000000</v>
      </c>
      <c r="E1851" s="101">
        <v>259019282.09999999</v>
      </c>
    </row>
    <row r="1852" spans="3:5">
      <c r="C1852" s="100" t="s">
        <v>247</v>
      </c>
      <c r="D1852" s="101">
        <v>6230343263</v>
      </c>
      <c r="E1852" s="101">
        <v>910397205.96000004</v>
      </c>
    </row>
    <row r="1853" spans="3:5">
      <c r="C1853" s="58" t="s">
        <v>1462</v>
      </c>
      <c r="D1853" s="101">
        <v>991075841</v>
      </c>
      <c r="E1853" s="101">
        <v>0</v>
      </c>
    </row>
    <row r="1854" spans="3:5">
      <c r="C1854" s="58" t="s">
        <v>406</v>
      </c>
      <c r="D1854" s="101">
        <v>2620000000</v>
      </c>
      <c r="E1854" s="101">
        <v>529301569.51999998</v>
      </c>
    </row>
    <row r="1855" spans="3:5">
      <c r="C1855" s="58" t="s">
        <v>1905</v>
      </c>
      <c r="D1855" s="101">
        <v>30182472</v>
      </c>
      <c r="E1855" s="101">
        <v>1639726.4</v>
      </c>
    </row>
    <row r="1856" spans="3:5">
      <c r="C1856" s="58" t="s">
        <v>1338</v>
      </c>
      <c r="D1856" s="101">
        <v>1327877267</v>
      </c>
      <c r="E1856" s="101">
        <v>379455910.04000002</v>
      </c>
    </row>
    <row r="1857" spans="3:5">
      <c r="C1857" s="58" t="s">
        <v>936</v>
      </c>
      <c r="D1857" s="101">
        <v>1261207683</v>
      </c>
      <c r="E1857" s="101">
        <v>0</v>
      </c>
    </row>
    <row r="1858" spans="3:5">
      <c r="C1858" s="166" t="s">
        <v>260</v>
      </c>
      <c r="D1858" s="167">
        <v>11498630580</v>
      </c>
      <c r="E1858" s="167">
        <v>358358204.44000006</v>
      </c>
    </row>
    <row r="1859" spans="3:5">
      <c r="C1859" s="100" t="s">
        <v>244</v>
      </c>
      <c r="D1859" s="101">
        <v>1965579325</v>
      </c>
      <c r="E1859" s="101">
        <v>350702385.70000005</v>
      </c>
    </row>
    <row r="1860" spans="3:5">
      <c r="C1860" s="58" t="s">
        <v>245</v>
      </c>
      <c r="D1860" s="101">
        <v>342025360</v>
      </c>
      <c r="E1860" s="101">
        <v>10180821</v>
      </c>
    </row>
    <row r="1861" spans="3:5">
      <c r="C1861" s="58" t="s">
        <v>412</v>
      </c>
      <c r="D1861" s="101">
        <v>147067549</v>
      </c>
      <c r="E1861" s="101">
        <v>1771401.96</v>
      </c>
    </row>
    <row r="1862" spans="3:5">
      <c r="C1862" s="58" t="s">
        <v>1906</v>
      </c>
      <c r="D1862" s="101">
        <v>19034653</v>
      </c>
      <c r="E1862" s="101">
        <v>0</v>
      </c>
    </row>
    <row r="1863" spans="3:5">
      <c r="C1863" s="58" t="s">
        <v>938</v>
      </c>
      <c r="D1863" s="101">
        <v>5843767</v>
      </c>
      <c r="E1863" s="101">
        <v>267704.8</v>
      </c>
    </row>
    <row r="1864" spans="3:5">
      <c r="C1864" s="58" t="s">
        <v>413</v>
      </c>
      <c r="D1864" s="101">
        <v>30300235</v>
      </c>
      <c r="E1864" s="101">
        <v>50981776.700000003</v>
      </c>
    </row>
    <row r="1865" spans="3:5">
      <c r="C1865" s="58" t="s">
        <v>438</v>
      </c>
      <c r="D1865" s="101">
        <v>6979225</v>
      </c>
      <c r="E1865" s="101">
        <v>0</v>
      </c>
    </row>
    <row r="1866" spans="3:5">
      <c r="C1866" s="58" t="s">
        <v>2063</v>
      </c>
      <c r="D1866" s="101">
        <v>0</v>
      </c>
      <c r="E1866" s="101">
        <v>0</v>
      </c>
    </row>
    <row r="1867" spans="3:5">
      <c r="C1867" s="58" t="s">
        <v>939</v>
      </c>
      <c r="D1867" s="101">
        <v>40000000</v>
      </c>
      <c r="E1867" s="101">
        <v>0</v>
      </c>
    </row>
    <row r="1868" spans="3:5">
      <c r="C1868" s="58" t="s">
        <v>415</v>
      </c>
      <c r="D1868" s="101">
        <v>577903533</v>
      </c>
      <c r="E1868" s="101">
        <v>0</v>
      </c>
    </row>
    <row r="1869" spans="3:5">
      <c r="C1869" s="58" t="s">
        <v>422</v>
      </c>
      <c r="D1869" s="101">
        <v>380802850</v>
      </c>
      <c r="E1869" s="101">
        <v>23172268.09</v>
      </c>
    </row>
    <row r="1870" spans="3:5">
      <c r="C1870" s="58" t="s">
        <v>748</v>
      </c>
      <c r="D1870" s="101">
        <v>415622153</v>
      </c>
      <c r="E1870" s="101">
        <v>264328413.15000001</v>
      </c>
    </row>
    <row r="1871" spans="3:5">
      <c r="C1871" s="100" t="s">
        <v>247</v>
      </c>
      <c r="D1871" s="101">
        <v>9124994244</v>
      </c>
      <c r="E1871" s="101">
        <v>5420208.25</v>
      </c>
    </row>
    <row r="1872" spans="3:5">
      <c r="C1872" s="58" t="s">
        <v>245</v>
      </c>
      <c r="D1872" s="101">
        <v>3244604490</v>
      </c>
      <c r="E1872" s="101">
        <v>4782208.25</v>
      </c>
    </row>
    <row r="1873" spans="3:5">
      <c r="C1873" s="58" t="s">
        <v>1108</v>
      </c>
      <c r="D1873" s="101">
        <v>315550000</v>
      </c>
      <c r="E1873" s="101">
        <v>0</v>
      </c>
    </row>
    <row r="1874" spans="3:5">
      <c r="C1874" s="58" t="s">
        <v>412</v>
      </c>
      <c r="D1874" s="101">
        <v>757320000</v>
      </c>
      <c r="E1874" s="101">
        <v>0</v>
      </c>
    </row>
    <row r="1875" spans="3:5">
      <c r="C1875" s="58" t="s">
        <v>1907</v>
      </c>
      <c r="D1875" s="101">
        <v>300000000</v>
      </c>
      <c r="E1875" s="101">
        <v>0</v>
      </c>
    </row>
    <row r="1876" spans="3:5">
      <c r="C1876" s="58" t="s">
        <v>1908</v>
      </c>
      <c r="D1876" s="101">
        <v>802375000</v>
      </c>
      <c r="E1876" s="101">
        <v>0</v>
      </c>
    </row>
    <row r="1877" spans="3:5">
      <c r="C1877" s="58" t="s">
        <v>1909</v>
      </c>
      <c r="D1877" s="101">
        <v>2082055874</v>
      </c>
      <c r="E1877" s="101">
        <v>638000</v>
      </c>
    </row>
    <row r="1878" spans="3:5">
      <c r="C1878" s="58" t="s">
        <v>1036</v>
      </c>
      <c r="D1878" s="101">
        <v>100000000</v>
      </c>
      <c r="E1878" s="101">
        <v>0</v>
      </c>
    </row>
    <row r="1879" spans="3:5">
      <c r="C1879" s="58" t="s">
        <v>416</v>
      </c>
      <c r="D1879" s="101">
        <v>512873880</v>
      </c>
      <c r="E1879" s="101">
        <v>0</v>
      </c>
    </row>
    <row r="1880" spans="3:5">
      <c r="C1880" s="58" t="s">
        <v>414</v>
      </c>
      <c r="D1880" s="101">
        <v>410215000</v>
      </c>
      <c r="E1880" s="101">
        <v>0</v>
      </c>
    </row>
    <row r="1881" spans="3:5">
      <c r="C1881" s="58" t="s">
        <v>1463</v>
      </c>
      <c r="D1881" s="101">
        <v>600000000</v>
      </c>
      <c r="E1881" s="101">
        <v>0</v>
      </c>
    </row>
    <row r="1882" spans="3:5">
      <c r="C1882" s="100" t="s">
        <v>248</v>
      </c>
      <c r="D1882" s="101">
        <v>408057011</v>
      </c>
      <c r="E1882" s="101">
        <v>2235610.4900000002</v>
      </c>
    </row>
    <row r="1883" spans="3:5">
      <c r="C1883" s="58" t="s">
        <v>245</v>
      </c>
      <c r="D1883" s="101">
        <v>387039011</v>
      </c>
      <c r="E1883" s="101">
        <v>2235610.4900000002</v>
      </c>
    </row>
    <row r="1884" spans="3:5">
      <c r="C1884" s="58" t="s">
        <v>1108</v>
      </c>
      <c r="D1884" s="101">
        <v>21018000</v>
      </c>
      <c r="E1884" s="101">
        <v>0</v>
      </c>
    </row>
    <row r="1885" spans="3:5">
      <c r="C1885" s="168" t="s">
        <v>417</v>
      </c>
      <c r="D1885" s="169">
        <v>96543478243</v>
      </c>
      <c r="E1885" s="169">
        <v>11783300425.230003</v>
      </c>
    </row>
    <row r="1886" spans="3:5">
      <c r="C1886" s="172"/>
      <c r="D1886" s="173"/>
      <c r="E1886" s="173"/>
    </row>
    <row r="1887" spans="3:5" ht="16.149999999999999" customHeight="1">
      <c r="C1887" s="135" t="s">
        <v>1947</v>
      </c>
    </row>
    <row r="1888" spans="3:5">
      <c r="C1888" s="116" t="s">
        <v>1911</v>
      </c>
      <c r="D1888" s="116"/>
      <c r="E1888" s="116"/>
    </row>
    <row r="1889" spans="3:5" ht="33" customHeight="1">
      <c r="C1889" s="180" t="s">
        <v>2082</v>
      </c>
      <c r="D1889" s="180"/>
      <c r="E1889" s="180"/>
    </row>
    <row r="1890" spans="3:5">
      <c r="C1890" s="180" t="s">
        <v>39</v>
      </c>
      <c r="D1890" s="180"/>
    </row>
  </sheetData>
  <mergeCells count="12">
    <mergeCell ref="C1889:E1889"/>
    <mergeCell ref="C1890:D1890"/>
    <mergeCell ref="A7:E7"/>
    <mergeCell ref="A1:E1"/>
    <mergeCell ref="A2:E2"/>
    <mergeCell ref="A3:E3"/>
    <mergeCell ref="A5:E5"/>
    <mergeCell ref="A6:E6"/>
    <mergeCell ref="E13:E14"/>
    <mergeCell ref="A8:E8"/>
    <mergeCell ref="A9:E9"/>
    <mergeCell ref="C13:C14"/>
  </mergeCells>
  <phoneticPr fontId="42"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B1:E260"/>
  <sheetViews>
    <sheetView showGridLines="0" topLeftCell="A5" zoomScaleNormal="100" workbookViewId="0">
      <selection activeCell="D12" sqref="D12:D14"/>
    </sheetView>
  </sheetViews>
  <sheetFormatPr baseColWidth="10" defaultColWidth="11.42578125" defaultRowHeight="15"/>
  <cols>
    <col min="1" max="1" width="11.42578125" style="1"/>
    <col min="2" max="2" width="99.140625" style="1" customWidth="1"/>
    <col min="3" max="3" width="15.42578125" style="1" customWidth="1"/>
    <col min="4" max="4" width="18.42578125" style="1" customWidth="1"/>
    <col min="5" max="5" width="38.5703125" style="1" customWidth="1"/>
    <col min="6" max="16384" width="11.42578125" style="1"/>
  </cols>
  <sheetData>
    <row r="1" spans="2:5" ht="27.75">
      <c r="B1" s="176" t="s">
        <v>1467</v>
      </c>
      <c r="C1" s="176"/>
      <c r="D1" s="176"/>
    </row>
    <row r="2" spans="2:5" ht="31.5" customHeight="1">
      <c r="B2" s="209" t="s">
        <v>0</v>
      </c>
      <c r="C2" s="209"/>
      <c r="D2" s="209"/>
    </row>
    <row r="3" spans="2:5" ht="15.6" customHeight="1">
      <c r="B3" s="188" t="s">
        <v>1</v>
      </c>
      <c r="C3" s="188"/>
      <c r="D3" s="188"/>
    </row>
    <row r="4" spans="2:5" ht="13.9" customHeight="1">
      <c r="B4" s="11"/>
      <c r="C4" s="11"/>
    </row>
    <row r="5" spans="2:5" ht="18.75">
      <c r="B5" s="179" t="s">
        <v>22</v>
      </c>
      <c r="C5" s="179"/>
      <c r="D5" s="179"/>
    </row>
    <row r="6" spans="2:5" ht="18.75">
      <c r="B6" s="179" t="s">
        <v>1081</v>
      </c>
      <c r="C6" s="179"/>
      <c r="D6" s="179"/>
      <c r="E6" s="2"/>
    </row>
    <row r="7" spans="2:5" ht="18.75">
      <c r="B7" s="190" t="s">
        <v>2080</v>
      </c>
      <c r="C7" s="190"/>
      <c r="D7" s="190"/>
      <c r="E7" s="2"/>
    </row>
    <row r="8" spans="2:5" ht="18.75">
      <c r="B8" s="187" t="s">
        <v>1466</v>
      </c>
      <c r="C8" s="187"/>
      <c r="D8" s="187"/>
      <c r="E8" s="2"/>
    </row>
    <row r="9" spans="2:5" ht="15.75">
      <c r="B9" s="175" t="s">
        <v>4</v>
      </c>
      <c r="C9" s="175"/>
      <c r="D9" s="175"/>
      <c r="E9" s="3"/>
    </row>
    <row r="10" spans="2:5">
      <c r="B10" s="11"/>
      <c r="C10" s="11"/>
      <c r="E10" s="3"/>
    </row>
    <row r="11" spans="2:5">
      <c r="B11" s="7"/>
      <c r="C11" s="7"/>
      <c r="E11" s="3"/>
    </row>
    <row r="12" spans="2:5" ht="9.6" customHeight="1">
      <c r="B12" s="191" t="s">
        <v>5</v>
      </c>
      <c r="C12" s="208" t="s">
        <v>1468</v>
      </c>
      <c r="D12" s="208" t="s">
        <v>1913</v>
      </c>
    </row>
    <row r="13" spans="2:5" ht="13.15" customHeight="1">
      <c r="B13" s="191"/>
      <c r="C13" s="208"/>
      <c r="D13" s="208"/>
    </row>
    <row r="14" spans="2:5" ht="15" customHeight="1">
      <c r="B14" s="191"/>
      <c r="C14" s="111" t="s">
        <v>1466</v>
      </c>
      <c r="D14" s="208"/>
      <c r="E14" s="4"/>
    </row>
    <row r="15" spans="2:5">
      <c r="B15" s="66" t="s">
        <v>1471</v>
      </c>
      <c r="C15" s="148">
        <f>C16+C18</f>
        <v>924038651</v>
      </c>
      <c r="D15" s="148">
        <f>D16+D18</f>
        <v>121066605.81</v>
      </c>
      <c r="E15" s="5"/>
    </row>
    <row r="16" spans="2:5">
      <c r="B16" s="67" t="s">
        <v>82</v>
      </c>
      <c r="C16" s="149">
        <f>C17</f>
        <v>855088894</v>
      </c>
      <c r="D16" s="149">
        <f>D17</f>
        <v>103829166.81</v>
      </c>
      <c r="E16" s="4"/>
    </row>
    <row r="17" spans="2:5" ht="16.149999999999999" customHeight="1">
      <c r="B17" s="68" t="s">
        <v>87</v>
      </c>
      <c r="C17" s="150">
        <v>855088894</v>
      </c>
      <c r="D17" s="150">
        <v>103829166.81</v>
      </c>
      <c r="E17" s="8"/>
    </row>
    <row r="18" spans="2:5">
      <c r="B18" s="69" t="s">
        <v>95</v>
      </c>
      <c r="C18" s="151">
        <f>C19</f>
        <v>68949757</v>
      </c>
      <c r="D18" s="151">
        <f>D19</f>
        <v>17237439</v>
      </c>
      <c r="E18" s="8"/>
    </row>
    <row r="19" spans="2:5" ht="14.45" customHeight="1">
      <c r="B19" s="70" t="s">
        <v>101</v>
      </c>
      <c r="C19" s="141">
        <v>68949757</v>
      </c>
      <c r="D19" s="141">
        <v>17237439</v>
      </c>
      <c r="E19" s="5"/>
    </row>
    <row r="20" spans="2:5">
      <c r="B20" s="66" t="s">
        <v>1076</v>
      </c>
      <c r="C20" s="148">
        <f t="shared" ref="C20:D21" si="0">C21</f>
        <v>247158357</v>
      </c>
      <c r="D20" s="148">
        <f t="shared" si="0"/>
        <v>21838697.539999999</v>
      </c>
      <c r="E20" s="5"/>
    </row>
    <row r="21" spans="2:5">
      <c r="B21" s="69" t="s">
        <v>103</v>
      </c>
      <c r="C21" s="151">
        <f t="shared" si="0"/>
        <v>247158357</v>
      </c>
      <c r="D21" s="151">
        <f t="shared" si="0"/>
        <v>21838697.539999999</v>
      </c>
      <c r="E21" s="6"/>
    </row>
    <row r="22" spans="2:5">
      <c r="B22" s="71" t="s">
        <v>106</v>
      </c>
      <c r="C22" s="141">
        <v>247158357</v>
      </c>
      <c r="D22" s="141">
        <v>21838697.539999999</v>
      </c>
      <c r="E22" s="5"/>
    </row>
    <row r="23" spans="2:5">
      <c r="B23" s="66" t="s">
        <v>1077</v>
      </c>
      <c r="C23" s="148">
        <f>C24+C26+C28</f>
        <v>1284834128</v>
      </c>
      <c r="D23" s="148">
        <f>D24+D26+D28</f>
        <v>162019954.09999999</v>
      </c>
      <c r="E23" s="5"/>
    </row>
    <row r="24" spans="2:5">
      <c r="B24" s="67" t="s">
        <v>160</v>
      </c>
      <c r="C24" s="149">
        <f>C25</f>
        <v>26513048</v>
      </c>
      <c r="D24" s="149">
        <f>D25</f>
        <v>71540</v>
      </c>
      <c r="E24" s="5"/>
    </row>
    <row r="25" spans="2:5">
      <c r="B25" s="72" t="s">
        <v>163</v>
      </c>
      <c r="C25" s="150">
        <v>26513048</v>
      </c>
      <c r="D25" s="150">
        <v>71540</v>
      </c>
      <c r="E25" s="5"/>
    </row>
    <row r="26" spans="2:5">
      <c r="B26" s="67" t="s">
        <v>1078</v>
      </c>
      <c r="C26" s="149">
        <f>C27</f>
        <v>6033490</v>
      </c>
      <c r="D26" s="149">
        <f>D27</f>
        <v>0</v>
      </c>
      <c r="E26" s="5"/>
    </row>
    <row r="27" spans="2:5">
      <c r="B27" s="72" t="s">
        <v>847</v>
      </c>
      <c r="C27" s="150">
        <v>6033490</v>
      </c>
      <c r="D27" s="150">
        <v>0</v>
      </c>
      <c r="E27" s="5"/>
    </row>
    <row r="28" spans="2:5">
      <c r="B28" s="67" t="s">
        <v>187</v>
      </c>
      <c r="C28" s="149">
        <f>C29+C31+C32+C30</f>
        <v>1252287590</v>
      </c>
      <c r="D28" s="149">
        <f>D29+D31+D32+D30</f>
        <v>161948414.09999999</v>
      </c>
      <c r="E28" s="5"/>
    </row>
    <row r="29" spans="2:5" ht="15.6" customHeight="1">
      <c r="B29" s="72" t="s">
        <v>188</v>
      </c>
      <c r="C29" s="150">
        <v>298552955</v>
      </c>
      <c r="D29" s="150">
        <v>22517037.289999999</v>
      </c>
      <c r="E29" s="5"/>
    </row>
    <row r="30" spans="2:5" ht="17.25" customHeight="1">
      <c r="B30" s="72" t="s">
        <v>968</v>
      </c>
      <c r="C30" s="150">
        <v>112471764</v>
      </c>
      <c r="D30" s="150">
        <v>11390285.58</v>
      </c>
      <c r="E30" s="5"/>
    </row>
    <row r="31" spans="2:5" ht="15.75" customHeight="1">
      <c r="B31" s="72" t="s">
        <v>189</v>
      </c>
      <c r="C31" s="150">
        <v>314754182</v>
      </c>
      <c r="D31" s="150">
        <v>16699835.74</v>
      </c>
      <c r="E31" s="8"/>
    </row>
    <row r="32" spans="2:5" ht="19.899999999999999" customHeight="1">
      <c r="B32" s="72" t="s">
        <v>190</v>
      </c>
      <c r="C32" s="150">
        <v>526508689</v>
      </c>
      <c r="D32" s="150">
        <v>111341255.48999999</v>
      </c>
      <c r="E32" s="6"/>
    </row>
    <row r="33" spans="2:4">
      <c r="B33" s="73" t="s">
        <v>1079</v>
      </c>
      <c r="C33" s="51">
        <f>C15+C20+C23</f>
        <v>2456031136</v>
      </c>
      <c r="D33" s="51">
        <f>D15+D20+D23</f>
        <v>304925257.44999999</v>
      </c>
    </row>
    <row r="34" spans="2:4">
      <c r="B34" s="137" t="s">
        <v>1947</v>
      </c>
    </row>
    <row r="35" spans="2:4">
      <c r="B35" s="116" t="s">
        <v>1911</v>
      </c>
      <c r="C35" s="116"/>
      <c r="D35" s="116"/>
    </row>
    <row r="36" spans="2:4" ht="27" customHeight="1">
      <c r="B36" s="193" t="s">
        <v>2082</v>
      </c>
      <c r="C36" s="193"/>
      <c r="D36" s="193"/>
    </row>
    <row r="37" spans="2:4">
      <c r="B37" s="207" t="s">
        <v>1949</v>
      </c>
      <c r="C37" s="207"/>
    </row>
    <row r="260" spans="2:2">
      <c r="B260" s="1" t="s">
        <v>1080</v>
      </c>
    </row>
  </sheetData>
  <mergeCells count="13">
    <mergeCell ref="B2:D2"/>
    <mergeCell ref="B1:D1"/>
    <mergeCell ref="D12:D14"/>
    <mergeCell ref="B36:D36"/>
    <mergeCell ref="B9:D9"/>
    <mergeCell ref="B6:D6"/>
    <mergeCell ref="B5:D5"/>
    <mergeCell ref="B3:D3"/>
    <mergeCell ref="B37:C37"/>
    <mergeCell ref="C12:C13"/>
    <mergeCell ref="B12:B14"/>
    <mergeCell ref="B8:D8"/>
    <mergeCell ref="B7:D7"/>
  </mergeCells>
  <phoneticPr fontId="42" type="noConversion"/>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4E4AE-E8DF-4004-957B-D0C590583F30}">
  <dimension ref="B1:M72"/>
  <sheetViews>
    <sheetView showGridLines="0" zoomScaleNormal="100" workbookViewId="0">
      <selection activeCell="G58" sqref="G58"/>
    </sheetView>
  </sheetViews>
  <sheetFormatPr baseColWidth="10" defaultColWidth="11.5703125" defaultRowHeight="15"/>
  <cols>
    <col min="1" max="1" width="11.5703125" style="62"/>
    <col min="2" max="2" width="87.85546875" style="62" bestFit="1" customWidth="1"/>
    <col min="3" max="4" width="24.7109375" style="62" customWidth="1"/>
    <col min="5" max="5" width="16.85546875" style="62" customWidth="1"/>
    <col min="6" max="6" width="14.42578125" style="62" customWidth="1"/>
    <col min="7" max="7" width="18.140625" style="62" customWidth="1"/>
    <col min="8" max="8" width="21.5703125" style="62" customWidth="1"/>
    <col min="9" max="11" width="11.5703125" style="62"/>
    <col min="12" max="12" width="36.28515625" style="62" bestFit="1" customWidth="1"/>
    <col min="13" max="13" width="25.28515625" style="62" bestFit="1" customWidth="1"/>
    <col min="14" max="16384" width="11.5703125" style="62"/>
  </cols>
  <sheetData>
    <row r="1" spans="2:13" ht="28.5" thickBot="1">
      <c r="B1" s="176" t="s">
        <v>1467</v>
      </c>
      <c r="C1" s="176"/>
      <c r="D1" s="176"/>
      <c r="E1" s="176"/>
      <c r="F1" s="176"/>
      <c r="G1" s="176"/>
      <c r="H1" s="176"/>
    </row>
    <row r="2" spans="2:13" ht="21" customHeight="1" thickBot="1">
      <c r="B2" s="177" t="s">
        <v>0</v>
      </c>
      <c r="C2" s="177"/>
      <c r="D2" s="177"/>
      <c r="E2" s="177"/>
      <c r="F2" s="177"/>
      <c r="G2" s="177"/>
      <c r="H2" s="177"/>
      <c r="L2" s="10" t="s">
        <v>1082</v>
      </c>
      <c r="M2" s="156">
        <v>8659730022875.3203</v>
      </c>
    </row>
    <row r="3" spans="2:13" ht="14.45" customHeight="1">
      <c r="B3" s="178" t="s">
        <v>1</v>
      </c>
      <c r="C3" s="178"/>
      <c r="D3" s="178"/>
      <c r="E3" s="178"/>
      <c r="F3" s="178"/>
      <c r="G3" s="178"/>
      <c r="H3" s="178"/>
    </row>
    <row r="4" spans="2:13" ht="14.45" customHeight="1">
      <c r="C4" s="11"/>
      <c r="D4" s="11"/>
      <c r="E4" s="11"/>
      <c r="F4" s="11"/>
      <c r="G4" s="11"/>
      <c r="H4" s="11"/>
    </row>
    <row r="5" spans="2:13" ht="18" customHeight="1">
      <c r="B5" s="179" t="s">
        <v>22</v>
      </c>
      <c r="C5" s="179"/>
      <c r="D5" s="179"/>
      <c r="E5" s="179"/>
      <c r="F5" s="179"/>
      <c r="G5" s="179"/>
      <c r="H5" s="179"/>
    </row>
    <row r="6" spans="2:13" ht="18" customHeight="1">
      <c r="B6" s="194" t="s">
        <v>1086</v>
      </c>
      <c r="C6" s="194"/>
      <c r="D6" s="194"/>
      <c r="E6" s="194"/>
      <c r="F6" s="194"/>
      <c r="G6" s="194"/>
      <c r="H6" s="194"/>
    </row>
    <row r="7" spans="2:13" ht="18" customHeight="1">
      <c r="B7" s="190" t="s">
        <v>2080</v>
      </c>
      <c r="C7" s="190"/>
      <c r="D7" s="190"/>
      <c r="E7" s="190"/>
      <c r="F7" s="190"/>
      <c r="G7" s="190"/>
      <c r="H7" s="190"/>
    </row>
    <row r="8" spans="2:13" ht="18" customHeight="1">
      <c r="B8" s="187" t="s">
        <v>1466</v>
      </c>
      <c r="C8" s="187"/>
      <c r="D8" s="187"/>
      <c r="E8" s="187"/>
      <c r="F8" s="187"/>
      <c r="G8" s="187"/>
      <c r="H8" s="187"/>
    </row>
    <row r="9" spans="2:13" ht="15.6" customHeight="1">
      <c r="B9" s="175" t="s">
        <v>4</v>
      </c>
      <c r="C9" s="175"/>
      <c r="D9" s="175"/>
      <c r="E9" s="175"/>
      <c r="F9" s="175"/>
      <c r="G9" s="175"/>
      <c r="H9" s="175"/>
    </row>
    <row r="11" spans="2:13" ht="9" customHeight="1">
      <c r="B11" s="214" t="s">
        <v>5</v>
      </c>
      <c r="C11" s="215" t="s">
        <v>1468</v>
      </c>
      <c r="D11" s="210" t="s">
        <v>1913</v>
      </c>
      <c r="E11" s="213" t="s">
        <v>1464</v>
      </c>
      <c r="F11" s="213" t="s">
        <v>1465</v>
      </c>
      <c r="G11" s="213" t="s">
        <v>2078</v>
      </c>
      <c r="H11" s="213" t="s">
        <v>1085</v>
      </c>
    </row>
    <row r="12" spans="2:13" ht="9" customHeight="1">
      <c r="B12" s="214"/>
      <c r="C12" s="215"/>
      <c r="D12" s="211"/>
      <c r="E12" s="213"/>
      <c r="F12" s="213"/>
      <c r="G12" s="213"/>
      <c r="H12" s="213"/>
    </row>
    <row r="13" spans="2:13" ht="9" customHeight="1">
      <c r="B13" s="214"/>
      <c r="C13" s="210"/>
      <c r="D13" s="211"/>
      <c r="E13" s="213"/>
      <c r="F13" s="213"/>
      <c r="G13" s="213"/>
      <c r="H13" s="213"/>
    </row>
    <row r="14" spans="2:13" ht="18.600000000000001" customHeight="1">
      <c r="B14" s="214"/>
      <c r="C14" s="112" t="s">
        <v>1466</v>
      </c>
      <c r="D14" s="212"/>
      <c r="E14" s="213"/>
      <c r="F14" s="213"/>
      <c r="G14" s="213"/>
      <c r="H14" s="213"/>
    </row>
    <row r="15" spans="2:13" ht="13.15" customHeight="1">
      <c r="B15" s="214"/>
      <c r="C15" s="74">
        <v>1</v>
      </c>
      <c r="D15" s="74">
        <v>2</v>
      </c>
      <c r="E15" s="74">
        <v>3</v>
      </c>
      <c r="F15" s="74">
        <v>4</v>
      </c>
      <c r="G15" s="74" t="s">
        <v>2077</v>
      </c>
      <c r="H15" s="74" t="s">
        <v>2076</v>
      </c>
    </row>
    <row r="16" spans="2:13">
      <c r="B16" s="75" t="s">
        <v>1471</v>
      </c>
      <c r="C16" s="138">
        <f t="shared" ref="C16:E17" si="0">C17</f>
        <v>1394684725</v>
      </c>
      <c r="D16" s="138">
        <f t="shared" si="0"/>
        <v>177548311.94</v>
      </c>
      <c r="E16" s="152">
        <f t="shared" si="0"/>
        <v>177548311.94</v>
      </c>
      <c r="F16" s="152">
        <f t="shared" ref="F16" si="1">F17</f>
        <v>0</v>
      </c>
      <c r="G16" s="152">
        <f>+E16-F16</f>
        <v>177548311.94</v>
      </c>
      <c r="H16" s="76">
        <f t="shared" ref="H16:H26" si="2">D16/$M$2</f>
        <v>2.050275371991886E-5</v>
      </c>
      <c r="L16" s="9"/>
    </row>
    <row r="17" spans="2:12">
      <c r="B17" s="77" t="s">
        <v>95</v>
      </c>
      <c r="C17" s="153">
        <f t="shared" si="0"/>
        <v>1394684725</v>
      </c>
      <c r="D17" s="153">
        <f t="shared" si="0"/>
        <v>177548311.94</v>
      </c>
      <c r="E17" s="153">
        <f t="shared" si="0"/>
        <v>177548311.94</v>
      </c>
      <c r="F17" s="153">
        <v>0</v>
      </c>
      <c r="G17" s="153">
        <f t="shared" ref="G17:G57" si="3">+E17-F17</f>
        <v>177548311.94</v>
      </c>
      <c r="H17" s="78">
        <f t="shared" si="2"/>
        <v>2.050275371991886E-5</v>
      </c>
    </row>
    <row r="18" spans="2:12">
      <c r="B18" s="79" t="s">
        <v>97</v>
      </c>
      <c r="C18" s="154">
        <v>1394684725</v>
      </c>
      <c r="D18" s="154">
        <v>177548311.94</v>
      </c>
      <c r="E18" s="154">
        <f>D18</f>
        <v>177548311.94</v>
      </c>
      <c r="F18" s="154">
        <v>0</v>
      </c>
      <c r="G18" s="154">
        <f t="shared" si="3"/>
        <v>177548311.94</v>
      </c>
      <c r="H18" s="80">
        <f t="shared" si="2"/>
        <v>2.050275371991886E-5</v>
      </c>
    </row>
    <row r="19" spans="2:12">
      <c r="B19" s="75" t="s">
        <v>1076</v>
      </c>
      <c r="C19" s="138">
        <f>C20+C23+C29+C31</f>
        <v>132703618317</v>
      </c>
      <c r="D19" s="138">
        <f>D20+D23+D29+D31</f>
        <v>23699235593.399998</v>
      </c>
      <c r="E19" s="138">
        <f>E20+E23+E29+E31</f>
        <v>6300102142.9400005</v>
      </c>
      <c r="F19" s="138">
        <f>F20+F23+F29+F31</f>
        <v>17399133450.459999</v>
      </c>
      <c r="G19" s="138">
        <f t="shared" si="3"/>
        <v>-11099031307.519999</v>
      </c>
      <c r="H19" s="76">
        <f t="shared" si="2"/>
        <v>2.7367176032967199E-3</v>
      </c>
      <c r="J19" s="81"/>
    </row>
    <row r="20" spans="2:12">
      <c r="B20" s="77" t="s">
        <v>107</v>
      </c>
      <c r="C20" s="153">
        <f>C22+C21</f>
        <v>1077523771</v>
      </c>
      <c r="D20" s="153">
        <f>D22+D21</f>
        <v>78074019.680000007</v>
      </c>
      <c r="E20" s="153">
        <f>E22+E21</f>
        <v>78074019.680000007</v>
      </c>
      <c r="F20" s="153">
        <f>F22+F21</f>
        <v>0</v>
      </c>
      <c r="G20" s="153">
        <f t="shared" si="3"/>
        <v>78074019.680000007</v>
      </c>
      <c r="H20" s="78">
        <f t="shared" si="2"/>
        <v>9.0157567815349529E-6</v>
      </c>
      <c r="J20" s="81"/>
    </row>
    <row r="21" spans="2:12">
      <c r="B21" s="79" t="s">
        <v>1084</v>
      </c>
      <c r="C21" s="154">
        <v>100000000</v>
      </c>
      <c r="D21" s="154">
        <v>0</v>
      </c>
      <c r="E21" s="154">
        <f>D21</f>
        <v>0</v>
      </c>
      <c r="F21" s="154">
        <v>0</v>
      </c>
      <c r="G21" s="154">
        <f t="shared" si="3"/>
        <v>0</v>
      </c>
      <c r="H21" s="80">
        <f t="shared" si="2"/>
        <v>0</v>
      </c>
      <c r="J21" s="82"/>
      <c r="L21" s="83"/>
    </row>
    <row r="22" spans="2:12">
      <c r="B22" s="79" t="s">
        <v>110</v>
      </c>
      <c r="C22" s="154">
        <v>977523771</v>
      </c>
      <c r="D22" s="154">
        <v>78074019.680000007</v>
      </c>
      <c r="E22" s="154">
        <f>D22</f>
        <v>78074019.680000007</v>
      </c>
      <c r="F22" s="154">
        <v>0</v>
      </c>
      <c r="G22" s="154">
        <f t="shared" si="3"/>
        <v>78074019.680000007</v>
      </c>
      <c r="H22" s="84">
        <f t="shared" si="2"/>
        <v>9.0157567815349529E-6</v>
      </c>
      <c r="J22" s="85"/>
    </row>
    <row r="23" spans="2:12">
      <c r="B23" s="77" t="s">
        <v>114</v>
      </c>
      <c r="C23" s="153">
        <f>SUM(C24:C28)</f>
        <v>95599385504</v>
      </c>
      <c r="D23" s="153">
        <f>SUM(D24:D28)</f>
        <v>18669005399.059998</v>
      </c>
      <c r="E23" s="153">
        <f>SUM(E24:E28)</f>
        <v>1379661722.55</v>
      </c>
      <c r="F23" s="153">
        <f>SUM(F24:F28)</f>
        <v>17289343676.509998</v>
      </c>
      <c r="G23" s="153">
        <f t="shared" si="3"/>
        <v>-15909681953.959999</v>
      </c>
      <c r="H23" s="86">
        <f t="shared" si="2"/>
        <v>2.155841504266811E-3</v>
      </c>
    </row>
    <row r="24" spans="2:12">
      <c r="B24" s="79" t="s">
        <v>115</v>
      </c>
      <c r="C24" s="154">
        <v>581376265</v>
      </c>
      <c r="D24" s="154">
        <v>72937551.50999999</v>
      </c>
      <c r="E24" s="154">
        <v>0</v>
      </c>
      <c r="F24" s="154">
        <f>D24</f>
        <v>72937551.50999999</v>
      </c>
      <c r="G24" s="154">
        <f t="shared" si="3"/>
        <v>-72937551.50999999</v>
      </c>
      <c r="H24" s="84">
        <f t="shared" si="2"/>
        <v>8.4226126354205076E-6</v>
      </c>
    </row>
    <row r="25" spans="2:12">
      <c r="B25" s="79" t="s">
        <v>116</v>
      </c>
      <c r="C25" s="154">
        <v>92475769241</v>
      </c>
      <c r="D25" s="154">
        <v>17216406125</v>
      </c>
      <c r="E25" s="154">
        <v>0</v>
      </c>
      <c r="F25" s="154">
        <f>D25</f>
        <v>17216406125</v>
      </c>
      <c r="G25" s="154">
        <f t="shared" si="3"/>
        <v>-17216406125</v>
      </c>
      <c r="H25" s="84">
        <f t="shared" si="2"/>
        <v>1.9880996381551833E-3</v>
      </c>
      <c r="J25" s="63"/>
    </row>
    <row r="26" spans="2:12">
      <c r="B26" s="79" t="s">
        <v>1474</v>
      </c>
      <c r="C26" s="154">
        <v>288905038</v>
      </c>
      <c r="D26" s="154">
        <v>1078623875.55</v>
      </c>
      <c r="E26" s="154">
        <f>D26</f>
        <v>1078623875.55</v>
      </c>
      <c r="F26" s="154">
        <v>0</v>
      </c>
      <c r="G26" s="154">
        <f t="shared" si="3"/>
        <v>1078623875.55</v>
      </c>
      <c r="H26" s="84">
        <f t="shared" si="2"/>
        <v>1.2455629363741536E-4</v>
      </c>
      <c r="J26" s="63"/>
    </row>
    <row r="27" spans="2:12">
      <c r="B27" s="79" t="s">
        <v>117</v>
      </c>
      <c r="C27" s="154">
        <v>19334653</v>
      </c>
      <c r="D27" s="154">
        <v>0</v>
      </c>
      <c r="E27" s="154">
        <f>D27</f>
        <v>0</v>
      </c>
      <c r="F27" s="154">
        <v>0</v>
      </c>
      <c r="G27" s="154">
        <f t="shared" si="3"/>
        <v>0</v>
      </c>
      <c r="H27" s="84">
        <f t="shared" ref="H27:H57" si="4">D27/$M$2</f>
        <v>0</v>
      </c>
    </row>
    <row r="28" spans="2:12">
      <c r="B28" s="79" t="s">
        <v>118</v>
      </c>
      <c r="C28" s="154">
        <v>2234000307</v>
      </c>
      <c r="D28" s="154">
        <v>301037847</v>
      </c>
      <c r="E28" s="154">
        <f>D28</f>
        <v>301037847</v>
      </c>
      <c r="F28" s="154">
        <v>0</v>
      </c>
      <c r="G28" s="154">
        <f t="shared" si="3"/>
        <v>301037847</v>
      </c>
      <c r="H28" s="84">
        <f t="shared" si="4"/>
        <v>3.4762959838792449E-5</v>
      </c>
    </row>
    <row r="29" spans="2:12">
      <c r="B29" s="77" t="s">
        <v>119</v>
      </c>
      <c r="C29" s="153">
        <f>C30</f>
        <v>983650259</v>
      </c>
      <c r="D29" s="153">
        <f>D30</f>
        <v>109789773.95</v>
      </c>
      <c r="E29" s="153">
        <v>0</v>
      </c>
      <c r="F29" s="153">
        <f>F30</f>
        <v>109789773.95</v>
      </c>
      <c r="G29" s="153">
        <f t="shared" si="3"/>
        <v>-109789773.95</v>
      </c>
      <c r="H29" s="86">
        <f t="shared" si="4"/>
        <v>1.2678198241744507E-5</v>
      </c>
    </row>
    <row r="30" spans="2:12">
      <c r="B30" s="79" t="s">
        <v>120</v>
      </c>
      <c r="C30" s="154">
        <v>983650259</v>
      </c>
      <c r="D30" s="154">
        <v>109789773.95</v>
      </c>
      <c r="E30" s="154">
        <v>0</v>
      </c>
      <c r="F30" s="154">
        <f>D30</f>
        <v>109789773.95</v>
      </c>
      <c r="G30" s="154">
        <f t="shared" si="3"/>
        <v>-109789773.95</v>
      </c>
      <c r="H30" s="84">
        <f t="shared" si="4"/>
        <v>1.2678198241744507E-5</v>
      </c>
    </row>
    <row r="31" spans="2:12">
      <c r="B31" s="77" t="s">
        <v>121</v>
      </c>
      <c r="C31" s="153">
        <f>C32</f>
        <v>35043058783</v>
      </c>
      <c r="D31" s="153">
        <f>D32</f>
        <v>4842366400.71</v>
      </c>
      <c r="E31" s="153">
        <f>E32</f>
        <v>4842366400.71</v>
      </c>
      <c r="F31" s="153">
        <f>F32</f>
        <v>0</v>
      </c>
      <c r="G31" s="153">
        <f t="shared" si="3"/>
        <v>4842366400.71</v>
      </c>
      <c r="H31" s="86">
        <f t="shared" si="4"/>
        <v>5.5918214400662951E-4</v>
      </c>
    </row>
    <row r="32" spans="2:12">
      <c r="B32" s="79" t="s">
        <v>124</v>
      </c>
      <c r="C32" s="154">
        <v>35043058783</v>
      </c>
      <c r="D32" s="154">
        <v>4842366400.71</v>
      </c>
      <c r="E32" s="154">
        <f>D32</f>
        <v>4842366400.71</v>
      </c>
      <c r="F32" s="154">
        <v>0</v>
      </c>
      <c r="G32" s="154">
        <f t="shared" si="3"/>
        <v>4842366400.71</v>
      </c>
      <c r="H32" s="80">
        <f t="shared" si="4"/>
        <v>5.5918214400662951E-4</v>
      </c>
    </row>
    <row r="33" spans="2:8">
      <c r="B33" s="75" t="s">
        <v>1083</v>
      </c>
      <c r="C33" s="138">
        <f>C34+C37+C48</f>
        <v>14779834097</v>
      </c>
      <c r="D33" s="138">
        <f>D34+D37+D48</f>
        <v>1107773798.8</v>
      </c>
      <c r="E33" s="138">
        <f>E34+E37+E48</f>
        <v>1104949045.46</v>
      </c>
      <c r="F33" s="138">
        <f>F34+F37+F48</f>
        <v>2824753.34</v>
      </c>
      <c r="G33" s="138">
        <f t="shared" si="3"/>
        <v>1102124292.1200001</v>
      </c>
      <c r="H33" s="76">
        <f t="shared" si="4"/>
        <v>1.2792244052340352E-4</v>
      </c>
    </row>
    <row r="34" spans="2:8">
      <c r="B34" s="77" t="s">
        <v>133</v>
      </c>
      <c r="C34" s="153">
        <f>C35+C36</f>
        <v>562058313</v>
      </c>
      <c r="D34" s="153">
        <f>D35+D36</f>
        <v>62541563.269999996</v>
      </c>
      <c r="E34" s="153">
        <f>E35+E36</f>
        <v>62541563.269999996</v>
      </c>
      <c r="F34" s="153">
        <f>F35+F36</f>
        <v>0</v>
      </c>
      <c r="G34" s="153">
        <f t="shared" si="3"/>
        <v>62541563.269999996</v>
      </c>
      <c r="H34" s="78">
        <f t="shared" si="4"/>
        <v>7.2221146738745675E-6</v>
      </c>
    </row>
    <row r="35" spans="2:8">
      <c r="B35" s="79" t="s">
        <v>134</v>
      </c>
      <c r="C35" s="154">
        <v>228885000</v>
      </c>
      <c r="D35" s="154">
        <v>38157583.280000001</v>
      </c>
      <c r="E35" s="154">
        <f>D35</f>
        <v>38157583.280000001</v>
      </c>
      <c r="F35" s="154">
        <v>0</v>
      </c>
      <c r="G35" s="154">
        <f t="shared" si="3"/>
        <v>38157583.280000001</v>
      </c>
      <c r="H35" s="80">
        <f t="shared" si="4"/>
        <v>4.4063248137302099E-6</v>
      </c>
    </row>
    <row r="36" spans="2:8">
      <c r="B36" s="79" t="s">
        <v>136</v>
      </c>
      <c r="C36" s="154">
        <v>333173313</v>
      </c>
      <c r="D36" s="154">
        <v>24383979.989999998</v>
      </c>
      <c r="E36" s="154">
        <f>D36</f>
        <v>24383979.989999998</v>
      </c>
      <c r="F36" s="154">
        <v>0</v>
      </c>
      <c r="G36" s="154">
        <f t="shared" si="3"/>
        <v>24383979.989999998</v>
      </c>
      <c r="H36" s="80">
        <f t="shared" si="4"/>
        <v>2.8157898601443584E-6</v>
      </c>
    </row>
    <row r="37" spans="2:8">
      <c r="B37" s="77" t="s">
        <v>137</v>
      </c>
      <c r="C37" s="153">
        <f>SUM(C38:C47)</f>
        <v>7891993630</v>
      </c>
      <c r="D37" s="153">
        <f>SUM(D38:D47)</f>
        <v>766896288.46000004</v>
      </c>
      <c r="E37" s="153">
        <f>SUM(E38:E47)</f>
        <v>764071535.12000012</v>
      </c>
      <c r="F37" s="153">
        <f>SUM(F38:F47)</f>
        <v>2824753.34</v>
      </c>
      <c r="G37" s="153">
        <f t="shared" si="3"/>
        <v>761246781.78000009</v>
      </c>
      <c r="H37" s="78">
        <f t="shared" si="4"/>
        <v>8.8558914242613392E-5</v>
      </c>
    </row>
    <row r="38" spans="2:8">
      <c r="B38" s="79" t="s">
        <v>138</v>
      </c>
      <c r="C38" s="154">
        <v>1430788520</v>
      </c>
      <c r="D38" s="154">
        <v>2594156.84</v>
      </c>
      <c r="E38" s="154">
        <f t="shared" ref="E38:E44" si="5">D38</f>
        <v>2594156.84</v>
      </c>
      <c r="F38" s="154">
        <v>0</v>
      </c>
      <c r="G38" s="154">
        <f t="shared" si="3"/>
        <v>2594156.84</v>
      </c>
      <c r="H38" s="80">
        <f t="shared" si="4"/>
        <v>2.9956555610248146E-7</v>
      </c>
    </row>
    <row r="39" spans="2:8">
      <c r="B39" s="79" t="s">
        <v>139</v>
      </c>
      <c r="C39" s="154">
        <v>402894786</v>
      </c>
      <c r="D39" s="154">
        <v>62157730</v>
      </c>
      <c r="E39" s="154">
        <f t="shared" si="5"/>
        <v>62157730</v>
      </c>
      <c r="F39" s="154">
        <v>0</v>
      </c>
      <c r="G39" s="154">
        <f t="shared" si="3"/>
        <v>62157730</v>
      </c>
      <c r="H39" s="84">
        <f t="shared" si="4"/>
        <v>7.1777907435688801E-6</v>
      </c>
    </row>
    <row r="40" spans="2:8">
      <c r="B40" s="79" t="s">
        <v>141</v>
      </c>
      <c r="C40" s="154">
        <v>5800000</v>
      </c>
      <c r="D40" s="154">
        <v>310874.81</v>
      </c>
      <c r="E40" s="154">
        <f t="shared" si="5"/>
        <v>310874.81</v>
      </c>
      <c r="F40" s="154">
        <v>0</v>
      </c>
      <c r="G40" s="154">
        <f t="shared" si="3"/>
        <v>310874.81</v>
      </c>
      <c r="H40" s="84">
        <f t="shared" si="4"/>
        <v>3.5898903219707901E-8</v>
      </c>
    </row>
    <row r="41" spans="2:8">
      <c r="B41" s="79" t="s">
        <v>143</v>
      </c>
      <c r="C41" s="154">
        <v>1341832252</v>
      </c>
      <c r="D41" s="154">
        <v>157232708.02000001</v>
      </c>
      <c r="E41" s="154">
        <f t="shared" si="5"/>
        <v>157232708.02000001</v>
      </c>
      <c r="F41" s="154">
        <v>0</v>
      </c>
      <c r="G41" s="154">
        <f t="shared" si="3"/>
        <v>157232708.02000001</v>
      </c>
      <c r="H41" s="84">
        <f t="shared" si="4"/>
        <v>1.8156767890529859E-5</v>
      </c>
    </row>
    <row r="42" spans="2:8">
      <c r="B42" s="79" t="s">
        <v>144</v>
      </c>
      <c r="C42" s="154">
        <v>1205895920</v>
      </c>
      <c r="D42" s="154">
        <v>91582910.189999998</v>
      </c>
      <c r="E42" s="154">
        <f t="shared" si="5"/>
        <v>91582910.189999998</v>
      </c>
      <c r="F42" s="154">
        <v>0</v>
      </c>
      <c r="G42" s="154">
        <f t="shared" si="3"/>
        <v>91582910.189999998</v>
      </c>
      <c r="H42" s="84">
        <f t="shared" si="4"/>
        <v>1.0575723486537909E-5</v>
      </c>
    </row>
    <row r="43" spans="2:8">
      <c r="B43" s="79" t="s">
        <v>145</v>
      </c>
      <c r="C43" s="154">
        <v>96423204</v>
      </c>
      <c r="D43" s="154">
        <v>13754241.67</v>
      </c>
      <c r="E43" s="154">
        <f t="shared" si="5"/>
        <v>13754241.67</v>
      </c>
      <c r="F43" s="154">
        <v>0</v>
      </c>
      <c r="G43" s="154">
        <f t="shared" si="3"/>
        <v>13754241.67</v>
      </c>
      <c r="H43" s="84">
        <f t="shared" si="4"/>
        <v>1.5882991309968266E-6</v>
      </c>
    </row>
    <row r="44" spans="2:8">
      <c r="B44" s="79" t="s">
        <v>146</v>
      </c>
      <c r="C44" s="154">
        <v>1300000</v>
      </c>
      <c r="D44" s="154">
        <v>6125</v>
      </c>
      <c r="E44" s="154">
        <f t="shared" si="5"/>
        <v>6125</v>
      </c>
      <c r="F44" s="154">
        <v>0</v>
      </c>
      <c r="G44" s="154">
        <f t="shared" si="3"/>
        <v>6125</v>
      </c>
      <c r="H44" s="84">
        <f t="shared" si="4"/>
        <v>7.0729687690266985E-10</v>
      </c>
    </row>
    <row r="45" spans="2:8">
      <c r="B45" s="79" t="s">
        <v>963</v>
      </c>
      <c r="C45" s="154">
        <v>48847564</v>
      </c>
      <c r="D45" s="154">
        <v>2824753.34</v>
      </c>
      <c r="E45" s="154">
        <v>0</v>
      </c>
      <c r="F45" s="154">
        <f>D45</f>
        <v>2824753.34</v>
      </c>
      <c r="G45" s="154">
        <f t="shared" si="3"/>
        <v>-2824753.34</v>
      </c>
      <c r="H45" s="84">
        <f t="shared" si="4"/>
        <v>3.2619415761671598E-7</v>
      </c>
    </row>
    <row r="46" spans="2:8">
      <c r="B46" s="79" t="s">
        <v>1472</v>
      </c>
      <c r="C46" s="154">
        <v>21670500</v>
      </c>
      <c r="D46" s="154">
        <v>8226713.75</v>
      </c>
      <c r="E46" s="154">
        <f>D46</f>
        <v>8226713.75</v>
      </c>
      <c r="F46" s="154">
        <v>0</v>
      </c>
      <c r="G46" s="154">
        <f t="shared" si="3"/>
        <v>8226713.75</v>
      </c>
      <c r="H46" s="84">
        <f t="shared" si="4"/>
        <v>9.4999656204853089E-7</v>
      </c>
    </row>
    <row r="47" spans="2:8">
      <c r="B47" s="79" t="s">
        <v>148</v>
      </c>
      <c r="C47" s="154">
        <v>3336540884</v>
      </c>
      <c r="D47" s="154">
        <v>428206074.84000003</v>
      </c>
      <c r="E47" s="154">
        <f>D47</f>
        <v>428206074.84000003</v>
      </c>
      <c r="F47" s="154">
        <v>0</v>
      </c>
      <c r="G47" s="154">
        <f t="shared" si="3"/>
        <v>428206074.84000003</v>
      </c>
      <c r="H47" s="84">
        <f t="shared" si="4"/>
        <v>4.9447970515115582E-5</v>
      </c>
    </row>
    <row r="48" spans="2:8">
      <c r="B48" s="77" t="s">
        <v>149</v>
      </c>
      <c r="C48" s="153">
        <f>SUM(C49:C56)</f>
        <v>6325782154</v>
      </c>
      <c r="D48" s="153">
        <f>SUM(D49:D56)</f>
        <v>278335947.06999999</v>
      </c>
      <c r="E48" s="153">
        <f>SUM(E49:E56)</f>
        <v>278335947.06999999</v>
      </c>
      <c r="F48" s="153">
        <f>SUM(F49:F56)</f>
        <v>0</v>
      </c>
      <c r="G48" s="153">
        <f t="shared" si="3"/>
        <v>278335947.06999999</v>
      </c>
      <c r="H48" s="86">
        <f t="shared" si="4"/>
        <v>3.214141160691556E-5</v>
      </c>
    </row>
    <row r="49" spans="2:9">
      <c r="B49" s="79" t="s">
        <v>150</v>
      </c>
      <c r="C49" s="154">
        <v>353570167</v>
      </c>
      <c r="D49" s="154">
        <v>49233101.579999998</v>
      </c>
      <c r="E49" s="154">
        <f t="shared" ref="E49:E56" si="6">D49</f>
        <v>49233101.579999998</v>
      </c>
      <c r="F49" s="154">
        <v>0</v>
      </c>
      <c r="G49" s="154">
        <f t="shared" si="3"/>
        <v>49233101.579999998</v>
      </c>
      <c r="H49" s="84">
        <f t="shared" si="4"/>
        <v>5.6852928959617794E-6</v>
      </c>
    </row>
    <row r="50" spans="2:9">
      <c r="B50" s="79" t="s">
        <v>151</v>
      </c>
      <c r="C50" s="154">
        <v>5549769</v>
      </c>
      <c r="D50" s="154">
        <v>716987.9</v>
      </c>
      <c r="E50" s="154">
        <f t="shared" si="6"/>
        <v>716987.9</v>
      </c>
      <c r="F50" s="154">
        <v>0</v>
      </c>
      <c r="G50" s="154">
        <f t="shared" si="3"/>
        <v>716987.9</v>
      </c>
      <c r="H50" s="84">
        <f t="shared" si="4"/>
        <v>8.2795641215837353E-8</v>
      </c>
    </row>
    <row r="51" spans="2:9">
      <c r="B51" s="79" t="s">
        <v>152</v>
      </c>
      <c r="C51" s="154">
        <v>147468421</v>
      </c>
      <c r="D51" s="154">
        <v>13109028.279999999</v>
      </c>
      <c r="E51" s="154">
        <f t="shared" si="6"/>
        <v>13109028.279999999</v>
      </c>
      <c r="F51" s="154">
        <v>0</v>
      </c>
      <c r="G51" s="154">
        <f t="shared" si="3"/>
        <v>13109028.279999999</v>
      </c>
      <c r="H51" s="80">
        <f t="shared" si="4"/>
        <v>1.5137917978241271E-6</v>
      </c>
    </row>
    <row r="52" spans="2:9">
      <c r="B52" s="79" t="s">
        <v>153</v>
      </c>
      <c r="C52" s="154">
        <v>31680000</v>
      </c>
      <c r="D52" s="154">
        <v>1534591.05</v>
      </c>
      <c r="E52" s="154">
        <f t="shared" si="6"/>
        <v>1534591.05</v>
      </c>
      <c r="F52" s="154">
        <v>0</v>
      </c>
      <c r="G52" s="154">
        <f t="shared" si="3"/>
        <v>1534591.05</v>
      </c>
      <c r="H52" s="80">
        <f t="shared" si="4"/>
        <v>1.7721003379392472E-7</v>
      </c>
    </row>
    <row r="53" spans="2:9">
      <c r="B53" s="79" t="s">
        <v>964</v>
      </c>
      <c r="C53" s="154">
        <v>5262147142</v>
      </c>
      <c r="D53" s="154">
        <v>180626407.51999998</v>
      </c>
      <c r="E53" s="154">
        <f t="shared" si="6"/>
        <v>180626407.51999998</v>
      </c>
      <c r="F53" s="154">
        <v>0</v>
      </c>
      <c r="G53" s="154">
        <f t="shared" si="3"/>
        <v>180626407.51999998</v>
      </c>
      <c r="H53" s="80">
        <f t="shared" si="4"/>
        <v>2.0858203089803251E-5</v>
      </c>
    </row>
    <row r="54" spans="2:9">
      <c r="B54" s="79" t="s">
        <v>965</v>
      </c>
      <c r="C54" s="154">
        <v>330078958</v>
      </c>
      <c r="D54" s="154">
        <v>9289187.8900000006</v>
      </c>
      <c r="E54" s="154">
        <f t="shared" si="6"/>
        <v>9289187.8900000006</v>
      </c>
      <c r="F54" s="154">
        <v>0</v>
      </c>
      <c r="G54" s="154">
        <f t="shared" si="3"/>
        <v>9289187.8900000006</v>
      </c>
      <c r="H54" s="80">
        <f t="shared" si="4"/>
        <v>1.0726879320096494E-6</v>
      </c>
    </row>
    <row r="55" spans="2:9">
      <c r="B55" s="79" t="s">
        <v>154</v>
      </c>
      <c r="C55" s="154">
        <v>4539681</v>
      </c>
      <c r="D55" s="154">
        <v>621681.5</v>
      </c>
      <c r="E55" s="154">
        <f t="shared" si="6"/>
        <v>621681.5</v>
      </c>
      <c r="F55" s="154">
        <v>0</v>
      </c>
      <c r="G55" s="154">
        <f t="shared" si="3"/>
        <v>621681.5</v>
      </c>
      <c r="H55" s="80">
        <f t="shared" si="4"/>
        <v>7.1789940143374227E-8</v>
      </c>
    </row>
    <row r="56" spans="2:9">
      <c r="B56" s="79" t="s">
        <v>155</v>
      </c>
      <c r="C56" s="154">
        <v>190748016</v>
      </c>
      <c r="D56" s="154">
        <v>23204961.350000001</v>
      </c>
      <c r="E56" s="154">
        <f t="shared" si="6"/>
        <v>23204961.350000001</v>
      </c>
      <c r="F56" s="154">
        <v>0</v>
      </c>
      <c r="G56" s="154">
        <f t="shared" si="3"/>
        <v>23204961.350000001</v>
      </c>
      <c r="H56" s="80">
        <f t="shared" si="4"/>
        <v>2.6796402761636185E-6</v>
      </c>
    </row>
    <row r="57" spans="2:9">
      <c r="B57" s="87" t="s">
        <v>417</v>
      </c>
      <c r="C57" s="155">
        <f>C16+C19+C33</f>
        <v>148878137139</v>
      </c>
      <c r="D57" s="155">
        <f>D16+D19+D33</f>
        <v>24984557704.139996</v>
      </c>
      <c r="E57" s="155">
        <f>E16+E19+E33</f>
        <v>7582599500.3400002</v>
      </c>
      <c r="F57" s="155">
        <f>F16+F19+F33</f>
        <v>17401958203.799999</v>
      </c>
      <c r="G57" s="155">
        <f>+E57-F57</f>
        <v>-9819358703.4599991</v>
      </c>
      <c r="H57" s="88">
        <f t="shared" si="4"/>
        <v>2.8851427975400421E-3</v>
      </c>
    </row>
    <row r="58" spans="2:9">
      <c r="B58" s="137" t="s">
        <v>1947</v>
      </c>
    </row>
    <row r="59" spans="2:9">
      <c r="B59" s="116" t="s">
        <v>1911</v>
      </c>
    </row>
    <row r="60" spans="2:9">
      <c r="B60" s="104" t="s">
        <v>1910</v>
      </c>
      <c r="C60" s="116"/>
      <c r="D60" s="116"/>
      <c r="E60" s="116"/>
    </row>
    <row r="61" spans="2:9" ht="25.9" customHeight="1">
      <c r="B61" s="193" t="s">
        <v>2082</v>
      </c>
      <c r="C61" s="193"/>
      <c r="D61" s="193"/>
      <c r="E61" s="193"/>
    </row>
    <row r="62" spans="2:9">
      <c r="B62" s="52" t="s">
        <v>1949</v>
      </c>
      <c r="H62" s="81"/>
      <c r="I62" s="81"/>
    </row>
    <row r="64" spans="2:9">
      <c r="H64" s="81"/>
    </row>
    <row r="65" spans="8:8">
      <c r="H65" s="81"/>
    </row>
    <row r="66" spans="8:8">
      <c r="H66" s="81"/>
    </row>
    <row r="67" spans="8:8">
      <c r="H67" s="89"/>
    </row>
    <row r="68" spans="8:8">
      <c r="H68" s="89"/>
    </row>
    <row r="72" spans="8:8">
      <c r="H72" s="81"/>
    </row>
  </sheetData>
  <mergeCells count="16">
    <mergeCell ref="B61:E61"/>
    <mergeCell ref="D11:D14"/>
    <mergeCell ref="B9:H9"/>
    <mergeCell ref="B8:H8"/>
    <mergeCell ref="B1:H1"/>
    <mergeCell ref="B2:H2"/>
    <mergeCell ref="H11:H14"/>
    <mergeCell ref="B11:B15"/>
    <mergeCell ref="C11:C13"/>
    <mergeCell ref="B3:H3"/>
    <mergeCell ref="B5:H5"/>
    <mergeCell ref="B6:H6"/>
    <mergeCell ref="B7:H7"/>
    <mergeCell ref="F11:F14"/>
    <mergeCell ref="E11:E14"/>
    <mergeCell ref="G11:G14"/>
  </mergeCells>
  <pageMargins left="0.7" right="0.7" top="0.75" bottom="0.75" header="0.3" footer="0.3"/>
  <ignoredErrors>
    <ignoredError sqref="E31:F31 E37:F37 E35 E36 E48:F48 E38 E39:E44 E49 F29 F30 E33:F34 E32 E46:E47" formula="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F2051731F90E4A81F5ABF3E3054ABB" ma:contentTypeVersion="14" ma:contentTypeDescription="Crear nuevo documento." ma:contentTypeScope="" ma:versionID="d98b649813ee6ba0af171d4fbac3a984">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a8acdaf60c1f3fd0940dea6868c91b06"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D7A7C53-7498-459B-ABC4-1908023CBE6A}">
  <ds:schemaRefs>
    <ds:schemaRef ds:uri="http://schemas.microsoft.com/sharepoint/v3/contenttype/forms"/>
  </ds:schemaRefs>
</ds:datastoreItem>
</file>

<file path=customXml/itemProps2.xml><?xml version="1.0" encoding="utf-8"?>
<ds:datastoreItem xmlns:ds="http://schemas.openxmlformats.org/officeDocument/2006/customXml" ds:itemID="{47808C33-E477-4BE3-9006-389D8F4EE3CF}"/>
</file>

<file path=customXml/itemProps3.xml><?xml version="1.0" encoding="utf-8"?>
<ds:datastoreItem xmlns:ds="http://schemas.openxmlformats.org/officeDocument/2006/customXml" ds:itemID="{06840239-D551-4719-A05A-0DA694200ED9}">
  <ds:schemaRefs>
    <ds:schemaRef ds:uri="c32176ac-cccf-46d9-9564-a55966a26443"/>
    <ds:schemaRef ds:uri="27b106c2-2eb6-4f76-8712-c370ecd06fde"/>
    <ds:schemaRef ds:uri="http://schemas.microsoft.com/office/infopath/2007/PartnerControls"/>
    <ds:schemaRef ds:uri="http://purl.org/dc/terms/"/>
    <ds:schemaRef ds:uri="http://purl.org/dc/elements/1.1/"/>
    <ds:schemaRef ds:uri="http://schemas.microsoft.com/office/2006/metadata/properties"/>
    <ds:schemaRef ds:uri="http://www.w3.org/XML/1998/namespace"/>
    <ds:schemaRef ds:uri="http://schemas.microsoft.com/office/2006/documentManagement/types"/>
    <ds:schemaRef ds:uri="http://schemas.openxmlformats.org/package/2006/metadata/core-properties"/>
    <ds:schemaRef ds:uri="http://purl.org/dc/dcmitype/"/>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 </vt:lpstr>
      <vt:lpstr>Fiscal Mes</vt:lpstr>
      <vt:lpstr>Económica</vt:lpstr>
      <vt:lpstr>Institucional</vt:lpstr>
      <vt:lpstr>Funcional</vt:lpstr>
      <vt:lpstr>Objetal</vt:lpstr>
      <vt:lpstr>Proyectos de Inversión</vt:lpstr>
      <vt:lpstr>Género</vt:lpstr>
      <vt:lpstr>Cambio climático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2026-03-10T19:01:25Z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