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Anuales/2025/Gastos/Administración Central/"/>
    </mc:Choice>
  </mc:AlternateContent>
  <xr:revisionPtr revIDLastSave="285" documentId="8_{3153AB15-0D0F-4BC1-A252-E5565F938E00}" xr6:coauthVersionLast="47" xr6:coauthVersionMax="47" xr10:uidLastSave="{67BC34D6-810C-446C-A52A-13FD1021A5F4}"/>
  <bookViews>
    <workbookView xWindow="-120" yWindow="-120" windowWidth="29040" windowHeight="15720" firstSheet="3" activeTab="3" xr2:uid="{00000000-000D-0000-FFFF-FFFF00000000}"/>
  </bookViews>
  <sheets>
    <sheet name="1990-2002" sheetId="5" r:id="rId1"/>
    <sheet name="2003" sheetId="2" r:id="rId2"/>
    <sheet name="2004-2013" sheetId="1" r:id="rId3"/>
    <sheet name="2014 - 2025" sheetId="4" r:id="rId4"/>
  </sheets>
  <definedNames>
    <definedName name="_xlnm.Print_Area" localSheetId="1">'2003'!$C$2:$D$19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5" i="4" l="1"/>
  <c r="M75" i="4"/>
  <c r="M127" i="4" s="1"/>
  <c r="L75" i="4"/>
  <c r="K75" i="4"/>
  <c r="K127" i="4" s="1"/>
  <c r="J75" i="4"/>
  <c r="I75" i="4"/>
  <c r="H75" i="4"/>
  <c r="H127" i="4" s="1"/>
  <c r="G75" i="4"/>
  <c r="G127" i="4" s="1"/>
  <c r="F75" i="4"/>
  <c r="E75" i="4"/>
  <c r="D75" i="4"/>
  <c r="N125" i="4"/>
  <c r="J125" i="4"/>
  <c r="I127" i="4"/>
  <c r="F127" i="4"/>
  <c r="L127" i="4"/>
  <c r="D127" i="4"/>
  <c r="C127" i="4"/>
  <c r="M125" i="4"/>
  <c r="L125" i="4"/>
  <c r="K125" i="4"/>
  <c r="I125" i="4"/>
  <c r="H125" i="4"/>
  <c r="G125" i="4"/>
  <c r="F125" i="4"/>
  <c r="D125" i="4"/>
  <c r="C125" i="4"/>
  <c r="C75" i="4"/>
  <c r="O22" i="5"/>
  <c r="N22" i="5"/>
  <c r="M22" i="5"/>
  <c r="L22" i="5"/>
  <c r="K22" i="5"/>
  <c r="J22" i="5"/>
  <c r="I22" i="5"/>
  <c r="H22" i="5"/>
  <c r="G22" i="5"/>
  <c r="F22" i="5"/>
  <c r="E22" i="5"/>
  <c r="D22" i="5"/>
  <c r="C22" i="5"/>
  <c r="N127" i="4" l="1"/>
  <c r="J127" i="4"/>
  <c r="D19" i="2"/>
</calcChain>
</file>

<file path=xl/sharedStrings.xml><?xml version="1.0" encoding="utf-8"?>
<sst xmlns="http://schemas.openxmlformats.org/spreadsheetml/2006/main" count="248" uniqueCount="227">
  <si>
    <t>MINISTERIO DE HACIENDA</t>
  </si>
  <si>
    <t>DIRECCIÓN GENERAL DE PRESUPUESTO</t>
  </si>
  <si>
    <t>EJECUCIÓN PRESUPUESTARIA DEL GOBIERNO CENTRAL</t>
  </si>
  <si>
    <t>CLASIFICACIÓN OBJETAL</t>
  </si>
  <si>
    <t>PERIODO 1990 - 2002</t>
  </si>
  <si>
    <t>En millones RD$</t>
  </si>
  <si>
    <t>DETALLE</t>
  </si>
  <si>
    <t>01.     SERVICIOS PERSONALES</t>
  </si>
  <si>
    <t>02.     SERVICIOS NO PERSONALES</t>
  </si>
  <si>
    <t>03.     MATERIALES Y SUMINISTRO</t>
  </si>
  <si>
    <t>04.     MAQUINARIAS Y EQUIPOS</t>
  </si>
  <si>
    <t>05.     ADQUISICION DE INMUEBLES</t>
  </si>
  <si>
    <t>06.     CONST. DE OBRAS Y PLANTS. AGRICOLAS</t>
  </si>
  <si>
    <t>07.     APORTES CORRIENTES  -PUBLICOS-</t>
  </si>
  <si>
    <t>07.     APORTES CORRIENTES  -PRIVADOS-</t>
  </si>
  <si>
    <t>08.     APORTES DE CAPITAL  -PUBLICOS-</t>
  </si>
  <si>
    <t>08.     APORTES DE CAPITAL  -PRIVADOS-</t>
  </si>
  <si>
    <t>09.    DEUDA PUBLICA</t>
  </si>
  <si>
    <t>10.     DESEMBOLSOS FINANCIEROS.</t>
  </si>
  <si>
    <t>TOTALES</t>
  </si>
  <si>
    <t>Fuente: Informes de Ejecución Presupuestaria (DIGEPRES).</t>
  </si>
  <si>
    <t>1. Gasto Presupuestario.</t>
  </si>
  <si>
    <t>AÑO 2003</t>
  </si>
  <si>
    <t>PARTIDAS</t>
  </si>
  <si>
    <t>MONTO</t>
  </si>
  <si>
    <t>01.     Servicios Personales</t>
  </si>
  <si>
    <t xml:space="preserve">02.    Servicios No Personales </t>
  </si>
  <si>
    <t xml:space="preserve">03.    Materiales y Suministro </t>
  </si>
  <si>
    <t xml:space="preserve">04.    Transferencias Corrientes </t>
  </si>
  <si>
    <t xml:space="preserve">05.    Transferencias de Capital </t>
  </si>
  <si>
    <t xml:space="preserve">06.    Activos No Financieros </t>
  </si>
  <si>
    <t>07.    Activos Financieros</t>
  </si>
  <si>
    <t>08.    Pasivos Financieros</t>
  </si>
  <si>
    <t xml:space="preserve">09.    Gastos Financieros </t>
  </si>
  <si>
    <t>TOTAL DE GASTO + APLICACIONES</t>
  </si>
  <si>
    <t>PERIODO 2004 - 2013</t>
  </si>
  <si>
    <t>2004</t>
  </si>
  <si>
    <t>2005</t>
  </si>
  <si>
    <t>2006</t>
  </si>
  <si>
    <t>2007</t>
  </si>
  <si>
    <t>2008</t>
  </si>
  <si>
    <t>2009</t>
  </si>
  <si>
    <t>2010</t>
  </si>
  <si>
    <t>2011</t>
  </si>
  <si>
    <t>1 SERVICIOS PERSONALES</t>
  </si>
  <si>
    <t>11 SUELDOS PARA CARGOS FIJOS</t>
  </si>
  <si>
    <t>12 SUELDOS PERSONAL TEMPORERO</t>
  </si>
  <si>
    <t>13 SOBRESUELDOS</t>
  </si>
  <si>
    <t>14 JORNALES</t>
  </si>
  <si>
    <t>15 HONORARIOS</t>
  </si>
  <si>
    <t>16 DIETAS Y GASTOS DE REPRESENTACIÓN</t>
  </si>
  <si>
    <t>18 GRATIFICACIONES Y BONIFICACIONES</t>
  </si>
  <si>
    <t>19 CONTRIBUCIONES A LA SEGURIDAD SOCIAL</t>
  </si>
  <si>
    <t>2 SERVICIOS NO PERSONALES</t>
  </si>
  <si>
    <t>21 SERVICIOS DE COMUNICACIONES</t>
  </si>
  <si>
    <t>22 SERVICIOS BÁSICOS</t>
  </si>
  <si>
    <t>23 PUBLICIDAD, IMPRESIÓN Y ENCUADERNACIÓN</t>
  </si>
  <si>
    <t>24 VIÁTICOS</t>
  </si>
  <si>
    <t>25 TRANSPORTE Y ALMACENAJE</t>
  </si>
  <si>
    <t>26 ALQUILERES</t>
  </si>
  <si>
    <t>27 SEGUROS</t>
  </si>
  <si>
    <t>28 CONSERV.,  REPS.  MENORES Y CONSTS. TEMP.</t>
  </si>
  <si>
    <t>29 OTROS SERVICIOS NO PERSONALES</t>
  </si>
  <si>
    <t>3 MATERIALES Y SUMINISTROS</t>
  </si>
  <si>
    <t>31 ALIMENTOS Y PRODUCTOS AGROFORESTALES</t>
  </si>
  <si>
    <t>32 TEXTILES Y VESTUARIO</t>
  </si>
  <si>
    <t>33 PRODUCTOS DE PAPEL, CARTÓN E IMPRESOS</t>
  </si>
  <si>
    <t>34 COMBUSTIBLES, LUBRICANTES, PROD. QUÍMICOS Y C.</t>
  </si>
  <si>
    <t>35 PRODUCTOS DE CUERO,CAUCHO Y PLASTICOS</t>
  </si>
  <si>
    <t>36 PRODUCTOS DE MINERALES METALICOS Y NO METALICOS</t>
  </si>
  <si>
    <t>37 5% PARA GASTOS IMPREVISTOS</t>
  </si>
  <si>
    <t>39 PRODUCTOS Y ÚTILES VARIOS</t>
  </si>
  <si>
    <t>4 TRANSFERENCIAS CORRIENTES</t>
  </si>
  <si>
    <t>41 PRESTACIONES DE LA SEGURIDAD SOCIAL</t>
  </si>
  <si>
    <t>42 TRANSFERENCIAS CORRIENTES AL SECTOR PRIVADO</t>
  </si>
  <si>
    <t>43 TRANSFERENCIAS CORRIENTES AL SECTOR PÚBLICO</t>
  </si>
  <si>
    <t>44 TRANSFERENCIAS CORRIENTES AL SECTOR EXTERNO</t>
  </si>
  <si>
    <t>5 TRANSFERENCIAS DE CAPITAL</t>
  </si>
  <si>
    <t>51 TRANSFERENCIAS DE CAPITAL AL SECTOR PRIVADO</t>
  </si>
  <si>
    <t>52 TRANSFERENCIAS DE CAPITAL AL SECTOR PÚBLICO</t>
  </si>
  <si>
    <t>53 DONACIONES DE CAPITAL AL SECTOR EXTERNO</t>
  </si>
  <si>
    <t>6 ACTIVOS NO FINANCIEROS</t>
  </si>
  <si>
    <t>61 MAQUINARIA Y EQUIPO</t>
  </si>
  <si>
    <t>62 INMUEBLES</t>
  </si>
  <si>
    <t>63 CONSTRUCCIONES Y MEJORAS</t>
  </si>
  <si>
    <t>64 5% PARA IMPREVISTOS DE INVERSION</t>
  </si>
  <si>
    <t>69 OTROS ACTIVOS</t>
  </si>
  <si>
    <t>9 GASTOS FINANCIEROS</t>
  </si>
  <si>
    <t>91 INTERESES DEUDA INTERNA</t>
  </si>
  <si>
    <t>92 INTERESES DEUDA EXTERNA</t>
  </si>
  <si>
    <t>93 COMISIONES Y OTROS GASTOS DE LA LA DEUDA PÚBLICA</t>
  </si>
  <si>
    <t xml:space="preserve">TOTAL GASTOS </t>
  </si>
  <si>
    <t>APLICACIONES FINANCIERAS</t>
  </si>
  <si>
    <t>7 ACTIVOS FINANCIEROS</t>
  </si>
  <si>
    <t>71 CONCESIÓN DE PRESTAMOS INTERNOS</t>
  </si>
  <si>
    <t>73 COMPRA DE ACCIONES Y PARTICIPACIONES DE CAPITAL</t>
  </si>
  <si>
    <t>74 INCREMENTO DE OTROS ACTIVOS FINANCIEROS</t>
  </si>
  <si>
    <t>8 PASIVOS FINANCIEROS</t>
  </si>
  <si>
    <t>81 AMORTIZACIÓN DE PRÉSTAMOS INTERNOS</t>
  </si>
  <si>
    <t>83 AMORTIZACIÓN DE PRÉSTAMOS EXTERNOS</t>
  </si>
  <si>
    <t>87 DISMINUCIÓN DE PASIVOS</t>
  </si>
  <si>
    <t xml:space="preserve">TOTAL APLICACIONES </t>
  </si>
  <si>
    <t>TOTAL GASTOS Y APLICACIONES FINANCIERAS</t>
  </si>
  <si>
    <t>Fuente: Sistema de Información de la Gestión Financiera (SIGEF). Cifras preliminares.</t>
  </si>
  <si>
    <t>1. Etapa del gasto considerada como ejecutada: Compromiso en años 2004-2006; Libramiento en año 2007; Devengado en años 2008-2013.</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</si>
  <si>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</si>
  <si>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</si>
  <si>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</si>
  <si>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</si>
  <si>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</si>
  <si>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</si>
  <si>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</si>
  <si>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</si>
  <si>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</si>
  <si>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</si>
  <si>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</si>
  <si>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</si>
  <si>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</si>
  <si>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</si>
  <si>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</si>
  <si>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</si>
  <si>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</si>
  <si>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</si>
  <si>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</si>
  <si>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</si>
  <si>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</si>
  <si>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</si>
  <si>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</si>
  <si>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</si>
  <si>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</si>
  <si>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</si>
  <si>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</si>
  <si>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</si>
  <si>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</si>
  <si>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</si>
  <si>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</si>
  <si>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</si>
  <si>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</si>
  <si>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</si>
  <si>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</si>
  <si>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</si>
  <si>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</si>
  <si>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</si>
  <si>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</si>
  <si>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</si>
  <si>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</si>
  <si>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</si>
  <si>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</si>
  <si>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</si>
  <si>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</si>
  <si>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</si>
  <si>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</si>
  <si>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</si>
  <si>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</si>
  <si>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</si>
  <si>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</si>
  <si>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</si>
  <si>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</si>
  <si>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</si>
  <si>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</si>
  <si>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</si>
  <si>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</si>
  <si>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</si>
  <si>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</si>
  <si>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</si>
  <si>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</si>
  <si>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</si>
  <si>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</si>
  <si>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</si>
  <si>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</si>
  <si>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2.8.4 - OBLIGACIONES NEGOCIALES</t>
  </si>
  <si>
    <t>2.9 - GASTOS FINANCIEROS</t>
  </si>
  <si>
    <t>2.9.1 - INTERESES DE LA DEUDA PÚBLICA INTERNA</t>
  </si>
  <si>
    <t>2.9.2 - INTERESES DE LA DEUDA PUBLICA EXTERNA</t>
  </si>
  <si>
    <t>2.9.4 - COMISIONES Y OTROS GASTOS BANCARIOS DE LA DEUDA PÚBLICA</t>
  </si>
  <si>
    <t>2.9.5 - GASTOS DE INTERESES, RECARGOS MULTAS Y SANCIONES DE IMPUESTOS Y CONTRIBUCIONES SOCIALES</t>
  </si>
  <si>
    <t>TOTAL GASTO</t>
  </si>
  <si>
    <t>4.1 - Incremento de activos financieros</t>
  </si>
  <si>
    <t>4.1.2 - Incremento de activos financieros no corrientes</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</si>
  <si>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</si>
  <si>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</si>
  <si>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</si>
  <si>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</si>
  <si>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</si>
  <si>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4.1.2.9.04 - Prima para garantía de préstamos</t>
  </si>
  <si>
    <t>4.2 - Disminución de pasivos</t>
  </si>
  <si>
    <t>4.2.1 - Disminución de pasivos corrientes</t>
  </si>
  <si>
    <t>4.2.1.1 - Disminución de cuentas por pagar de corto plazo</t>
  </si>
  <si>
    <t>4.2.1.1.01 - Disminución de cuentas por pagar internas de corto plazo</t>
  </si>
  <si>
    <t>4.2.1.1.02 - Disminución de cuentas por pagar externas de corto plazo</t>
  </si>
  <si>
    <t>4.2.1.1.05 - Disminución de ctas. por pagar internas de corto plazo sentencias condenatorias</t>
  </si>
  <si>
    <t>4.2.1.3 - Disminución de préstamos de corto plazo</t>
  </si>
  <si>
    <t>4.2.1.3.01 - Disminución de préstamos internos de corto plazo</t>
  </si>
  <si>
    <t>4.2.1.5.02 - Amortización de la porción de corto plazo de la deuda pública externa en títulos valores de largo plazo</t>
  </si>
  <si>
    <t>4.2.1.5 - Amortización de la porción de corto plazo de la deuda pública en títulos valores de largo plazo</t>
  </si>
  <si>
    <t>4.2.1.5.01 - Amortización de la porción de corto plazo de la deuda pública interna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</si>
  <si>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</si>
  <si>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</si>
  <si>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</si>
  <si>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</si>
  <si>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4.2.2 - Disminución de pasivos no corrientes</t>
  </si>
  <si>
    <t>4.2.2.1-Disminución de cuentas por pagar de largo plazo</t>
  </si>
  <si>
    <t>4.2.2.1.01-Disminución de cuentas por pagar internas de largo plazo</t>
  </si>
  <si>
    <t>4.2.2.2-Disminución de documentos por pagar de largo plazo</t>
  </si>
  <si>
    <t>4.2.2.2.01-Disminución de documentos por pagar internos de largo plazo</t>
  </si>
  <si>
    <t>4.2.2.9 - Disminución de otros pasivos de largo plazo</t>
  </si>
  <si>
    <t>4.2.2.9.01 - Disminución de otros pasivos internos de largo plazo</t>
  </si>
  <si>
    <t>4.2.1.9.03 - Disminución de otros pasivos contingentes de corto plazo</t>
  </si>
  <si>
    <t>4.5 - Importes a devengar por descuentos en colocaciones de títulos valores</t>
  </si>
  <si>
    <t>4.5.2 - Descuentos por colocación de títulos valores internos y externo de largo plazo</t>
  </si>
  <si>
    <t>4.5.2.1 - Descuentos por colocación de títulos valores internos y externos de largo plazo bajo la par</t>
  </si>
  <si>
    <t>4.5.2.1.01 - Descuentos por colocación de títulos valores internos de largo plazo bajo la par a devengar</t>
  </si>
  <si>
    <t>4.5.2.1.02 - Descuentos por colocación de títulos valores externos de largo plazo bajo la par a devengar</t>
  </si>
  <si>
    <t>4.5.4 - Intereses corridos internos y externos en compra de títulos valores de largo plazo</t>
  </si>
  <si>
    <t>4.5.4.1 - Intereses corridos en compra de títulos internos y externos de deuda a largo plazo</t>
  </si>
  <si>
    <t>4.5.4.1.01 - Intereses corridos en compra de títulos internos de deuda a largo plazo</t>
  </si>
  <si>
    <t>4.5.4.1.02 - Intereses corridos en compra de títulos externos de deuda a largo plazo</t>
  </si>
  <si>
    <t>4.6 - Primas  en Recompra de Títulos y Valores</t>
  </si>
  <si>
    <t>4.6.2 - Primas en Recompra de Títulos Valores de Largo Plazo</t>
  </si>
  <si>
    <t>4.6.2.1 - Primas en Recompra de Títulos Valores Internos y Externos de Largo Plazo</t>
  </si>
  <si>
    <t>4.6.2.1.01 - Primas en Recompra de Títulos Valores Internos de Largo Plazo</t>
  </si>
  <si>
    <t>4.6.2.1.02 - Primas en Recompra de Títulos Valores Externos de Largo Plazo</t>
  </si>
  <si>
    <t>TOTAL APLICACIONES</t>
  </si>
  <si>
    <t>TOTAL GASTOS + APLICACIONES</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</si>
  <si>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</si>
  <si>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PERIODO 2014 - 2025</t>
  </si>
  <si>
    <t>4.2.1.1.03 - Disminución de ctas. por pagar internas de corto plazo deuda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</si>
</sst>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_-* #,##0.0_-;\-* #,##0.0_-;_-* &quot;-&quot;??_-;_-@_-"/>
    <numFmt numFmtId="166" formatCode="#,##0.0,,"/>
  </numFmts>
  <fonts count="28"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1"/>
      <color theme="0"/>
      <name val="Calibri"/>
      <family val="2"/>
      <scheme val="minor"/>
    </font>
    <font>
      <b/>
      <sz val="11"/>
      <color theme="1"/>
      <name val="Calibri"/>
      <family val="2"/>
      <scheme val="minor"/>
    </font>
    <font>
      <sz val="10"/>
      <name val="Calibri"/>
      <family val="2"/>
      <scheme val="minor"/>
    </font>
    <font>
      <sz val="9"/>
      <color theme="1"/>
      <name val="Calibri"/>
      <family val="2"/>
      <scheme val="minor"/>
    </font>
    <font>
      <b/>
      <sz val="10"/>
      <name val="Calibri"/>
      <family val="2"/>
      <scheme val="minor"/>
    </font>
    <font>
      <sz val="11"/>
      <name val="Calibri"/>
      <family val="2"/>
      <scheme val="minor"/>
    </font>
    <font>
      <sz val="12"/>
      <color theme="1"/>
      <name val="Calibri"/>
      <family val="2"/>
      <scheme val="minor"/>
    </font>
    <font>
      <b/>
      <sz val="14"/>
      <color theme="1"/>
      <name val="Calibri"/>
      <family val="2"/>
      <scheme val="minor"/>
    </font>
    <font>
      <b/>
      <sz val="18"/>
      <color theme="1"/>
      <name val="Calibri"/>
      <family val="2"/>
      <scheme val="minor"/>
    </font>
    <font>
      <sz val="22"/>
      <color rgb="FF000000"/>
      <name val="Calibri"/>
      <family val="2"/>
      <scheme val="minor"/>
    </font>
    <font>
      <sz val="16"/>
      <color rgb="FF000000"/>
      <name val="Calibri"/>
      <family val="2"/>
      <scheme val="minor"/>
    </font>
    <font>
      <sz val="12"/>
      <color rgb="FF000000"/>
      <name val="Calibri"/>
      <family val="2"/>
      <scheme val="minor"/>
    </font>
    <font>
      <sz val="11"/>
      <color rgb="FF000000"/>
      <name val="Calibri"/>
      <family val="2"/>
      <scheme val="minor"/>
    </font>
    <font>
      <b/>
      <sz val="9"/>
      <color theme="1"/>
      <name val="Calibri"/>
      <family val="2"/>
      <scheme val="minor"/>
    </font>
    <font>
      <b/>
      <sz val="10"/>
      <color rgb="FF000000"/>
      <name val="Calibri"/>
      <family val="2"/>
      <scheme val="minor"/>
    </font>
    <font>
      <sz val="14"/>
      <color theme="1"/>
      <name val="Calibri"/>
      <family val="2"/>
      <scheme val="minor"/>
    </font>
    <font>
      <sz val="18"/>
      <color theme="1"/>
      <name val="Calibri"/>
      <family val="2"/>
      <scheme val="minor"/>
    </font>
    <font>
      <u/>
      <sz val="11"/>
      <color theme="1"/>
      <name val="Calibri"/>
      <family val="2"/>
      <scheme val="minor"/>
    </font>
    <font>
      <sz val="8"/>
      <name val="Calibri"/>
      <family val="2"/>
      <scheme val="minor"/>
    </font>
    <font>
      <b/>
      <sz val="8"/>
      <name val="Calibri"/>
      <family val="2"/>
      <scheme val="minor"/>
    </font>
    <font>
      <b/>
      <sz val="11"/>
      <color rgb="FF000000"/>
      <name val="Calibri"/>
      <family val="2"/>
    </font>
    <font>
      <sz val="11"/>
      <color rgb="FF000000"/>
      <name val="Calibri"/>
      <family val="2"/>
    </font>
    <font>
      <b/>
      <sz val="11"/>
      <color rgb="FFFFFFFF"/>
      <name val="Calibri"/>
      <family val="2"/>
    </font>
  </fonts>
  <fills count="5">
    <fill>
      <patternFill patternType="none"/>
    </fill>
    <fill>
      <patternFill patternType="gray125"/>
    </fill>
    <fill>
      <patternFill patternType="solid">
        <fgColor theme="4" tint="-0.249977111117893"/>
        <bgColor theme="4" tint="0.79998168889431442"/>
      </patternFill>
    </fill>
    <fill>
      <patternFill patternType="solid">
        <fgColor rgb="FFFF0000"/>
        <bgColor theme="4" tint="0.79998168889431442"/>
      </patternFill>
    </fill>
    <fill>
      <patternFill patternType="solid">
        <fgColor rgb="FFFF0000"/>
        <bgColor rgb="FFDDEBF7"/>
      </patternFill>
    </fill>
  </fills>
  <borders count="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style="thin">
        <color theme="0"/>
      </right>
      <top/>
      <bottom style="thin">
        <color theme="4" tint="0.39997558519241921"/>
      </bottom>
      <diagonal/>
    </border>
    <border>
      <left/>
      <right/>
      <top/>
      <bottom style="thin">
        <color rgb="FF9BC2E6"/>
      </bottom>
      <diagonal/>
    </border>
    <border>
      <left style="thin">
        <color rgb="FFFFFFFF"/>
      </left>
      <right/>
      <top style="thin">
        <color rgb="FFFFFFFF"/>
      </top>
      <bottom style="thin">
        <color rgb="FFFFFFFF"/>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 fillId="0" borderId="0"/>
    <xf numFmtId="0" fontId="1"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cellStyleXfs>
  <cellXfs count="92">
    <xf numFmtId="0" fontId="0" fillId="0" borderId="0" xfId="0"/>
    <xf numFmtId="0" fontId="2" fillId="0" borderId="0" xfId="0" applyFont="1"/>
    <xf numFmtId="0" fontId="3" fillId="0" borderId="0" xfId="0" applyFont="1"/>
    <xf numFmtId="0" fontId="4" fillId="0" borderId="0" xfId="8"/>
    <xf numFmtId="0" fontId="0" fillId="0" borderId="2" xfId="0" applyBorder="1"/>
    <xf numFmtId="164" fontId="17" fillId="0" borderId="0" xfId="0" applyNumberFormat="1" applyFont="1" applyAlignment="1">
      <alignment horizontal="center" vertical="top" wrapText="1" readingOrder="1"/>
    </xf>
    <xf numFmtId="0" fontId="5" fillId="3" borderId="2" xfId="0" applyFont="1" applyFill="1" applyBorder="1" applyAlignment="1">
      <alignment horizontal="center" vertical="center"/>
    </xf>
    <xf numFmtId="0" fontId="6" fillId="0" borderId="0" xfId="0" applyFont="1" applyAlignment="1">
      <alignment horizontal="left" indent="1"/>
    </xf>
    <xf numFmtId="0" fontId="0" fillId="0" borderId="0" xfId="0" applyAlignment="1">
      <alignment horizontal="left" indent="2"/>
    </xf>
    <xf numFmtId="0" fontId="8" fillId="0" borderId="0" xfId="0" applyFont="1" applyAlignment="1">
      <alignment vertical="top" wrapText="1"/>
    </xf>
    <xf numFmtId="43" fontId="8" fillId="0" borderId="0" xfId="0" applyNumberFormat="1" applyFont="1" applyAlignment="1">
      <alignment vertical="top" wrapText="1"/>
    </xf>
    <xf numFmtId="0" fontId="5" fillId="2" borderId="2" xfId="0" applyFont="1" applyFill="1" applyBorder="1" applyAlignment="1">
      <alignment horizontal="left" vertical="center"/>
    </xf>
    <xf numFmtId="164" fontId="2" fillId="0" borderId="0" xfId="0" applyNumberFormat="1" applyFont="1"/>
    <xf numFmtId="0" fontId="19" fillId="0" borderId="0" xfId="0" applyFont="1" applyAlignment="1">
      <alignment vertical="center" wrapText="1" readingOrder="1"/>
    </xf>
    <xf numFmtId="0" fontId="6" fillId="0" borderId="0" xfId="0" applyFont="1" applyAlignment="1">
      <alignment horizontal="left" indent="3"/>
    </xf>
    <xf numFmtId="0" fontId="0" fillId="0" borderId="0" xfId="0" applyAlignment="1">
      <alignment horizontal="left" indent="4"/>
    </xf>
    <xf numFmtId="0" fontId="5" fillId="2" borderId="4" xfId="0" applyFont="1" applyFill="1" applyBorder="1" applyAlignment="1">
      <alignment horizontal="left" vertical="center"/>
    </xf>
    <xf numFmtId="0" fontId="6" fillId="0" borderId="0" xfId="0" applyFont="1" applyAlignment="1">
      <alignment horizontal="left"/>
    </xf>
    <xf numFmtId="0" fontId="0" fillId="0" borderId="0" xfId="0" applyAlignment="1">
      <alignment horizontal="left" indent="1"/>
    </xf>
    <xf numFmtId="164" fontId="0" fillId="0" borderId="0" xfId="0" applyNumberFormat="1"/>
    <xf numFmtId="0" fontId="13" fillId="0" borderId="0" xfId="8" applyFont="1"/>
    <xf numFmtId="0" fontId="7" fillId="0" borderId="0" xfId="8" applyFont="1"/>
    <xf numFmtId="0" fontId="12" fillId="0" borderId="0" xfId="8" applyFont="1"/>
    <xf numFmtId="0" fontId="11" fillId="0" borderId="0" xfId="8" applyFont="1"/>
    <xf numFmtId="0" fontId="7" fillId="0" borderId="0" xfId="8" applyFont="1" applyAlignment="1">
      <alignment vertical="center"/>
    </xf>
    <xf numFmtId="0" fontId="5" fillId="2" borderId="0" xfId="0" applyFont="1" applyFill="1" applyAlignment="1">
      <alignment horizontal="left" vertical="center"/>
    </xf>
    <xf numFmtId="0" fontId="5" fillId="3" borderId="0" xfId="0" applyFont="1" applyFill="1" applyAlignment="1">
      <alignment horizontal="center" vertical="center"/>
    </xf>
    <xf numFmtId="0" fontId="9" fillId="0" borderId="0" xfId="8" applyFont="1"/>
    <xf numFmtId="0" fontId="8" fillId="0" borderId="0" xfId="8" applyFont="1" applyAlignment="1">
      <alignment horizontal="left" vertical="center"/>
    </xf>
    <xf numFmtId="0" fontId="7" fillId="0" borderId="0" xfId="8" applyFont="1" applyAlignment="1">
      <alignment horizontal="left"/>
    </xf>
    <xf numFmtId="43" fontId="10" fillId="0" borderId="0" xfId="2" applyFont="1" applyBorder="1" applyAlignment="1">
      <alignment horizontal="left" indent="1"/>
    </xf>
    <xf numFmtId="0" fontId="18" fillId="0" borderId="0" xfId="0" applyFont="1"/>
    <xf numFmtId="164" fontId="6" fillId="0" borderId="0" xfId="1" applyNumberFormat="1" applyFont="1"/>
    <xf numFmtId="164" fontId="0" fillId="0" borderId="0" xfId="1" applyNumberFormat="1" applyFont="1"/>
    <xf numFmtId="0" fontId="3" fillId="0" borderId="0" xfId="0" applyFont="1" applyAlignment="1">
      <alignment vertical="center"/>
    </xf>
    <xf numFmtId="0" fontId="22" fillId="0" borderId="0" xfId="0" applyFont="1"/>
    <xf numFmtId="0" fontId="10" fillId="0" borderId="0" xfId="7" applyFont="1" applyAlignment="1">
      <alignment horizontal="left" indent="1"/>
    </xf>
    <xf numFmtId="0" fontId="5" fillId="3" borderId="2" xfId="1" applyNumberFormat="1" applyFont="1" applyFill="1" applyBorder="1" applyAlignment="1">
      <alignment horizontal="center" vertical="center"/>
    </xf>
    <xf numFmtId="43" fontId="6" fillId="0" borderId="0" xfId="0" applyNumberFormat="1" applyFont="1"/>
    <xf numFmtId="2" fontId="0" fillId="0" borderId="0" xfId="0" applyNumberFormat="1"/>
    <xf numFmtId="0" fontId="0" fillId="0" borderId="0" xfId="0" applyAlignment="1">
      <alignment horizontal="left"/>
    </xf>
    <xf numFmtId="165" fontId="6" fillId="0" borderId="3" xfId="1" applyNumberFormat="1" applyFont="1" applyBorder="1" applyAlignment="1">
      <alignment horizontal="right" vertical="center"/>
    </xf>
    <xf numFmtId="0" fontId="6" fillId="0" borderId="3" xfId="0" applyFont="1" applyBorder="1" applyAlignment="1">
      <alignment horizontal="left" vertical="center" wrapText="1"/>
    </xf>
    <xf numFmtId="43" fontId="0" fillId="0" borderId="0" xfId="1" applyFont="1"/>
    <xf numFmtId="166" fontId="6" fillId="0" borderId="0" xfId="1" applyNumberFormat="1" applyFont="1"/>
    <xf numFmtId="166" fontId="0" fillId="0" borderId="0" xfId="1" applyNumberFormat="1" applyFont="1"/>
    <xf numFmtId="166" fontId="26" fillId="0" borderId="0" xfId="0" applyNumberFormat="1" applyFont="1" applyAlignment="1">
      <alignment wrapText="1"/>
    </xf>
    <xf numFmtId="166" fontId="0" fillId="0" borderId="0" xfId="0" applyNumberFormat="1"/>
    <xf numFmtId="166" fontId="27" fillId="4" borderId="6" xfId="0" applyNumberFormat="1" applyFont="1" applyFill="1" applyBorder="1" applyAlignment="1">
      <alignment wrapText="1"/>
    </xf>
    <xf numFmtId="166" fontId="25" fillId="0" borderId="5" xfId="0" applyNumberFormat="1" applyFont="1" applyBorder="1" applyAlignment="1">
      <alignment wrapText="1"/>
    </xf>
    <xf numFmtId="166" fontId="25" fillId="0" borderId="0" xfId="0" applyNumberFormat="1" applyFont="1" applyAlignment="1">
      <alignment wrapText="1"/>
    </xf>
    <xf numFmtId="166" fontId="6" fillId="0" borderId="0" xfId="0" applyNumberFormat="1" applyFont="1"/>
    <xf numFmtId="166" fontId="6" fillId="0" borderId="3" xfId="1" applyNumberFormat="1" applyFont="1" applyBorder="1" applyAlignment="1">
      <alignment horizontal="right" vertical="center"/>
    </xf>
    <xf numFmtId="0" fontId="0" fillId="0" borderId="0" xfId="0" applyAlignment="1">
      <alignment horizontal="left" indent="3"/>
    </xf>
    <xf numFmtId="164" fontId="0" fillId="0" borderId="0" xfId="0" applyNumberFormat="1" applyAlignment="1">
      <alignment horizontal="right"/>
    </xf>
    <xf numFmtId="164" fontId="6" fillId="0" borderId="0" xfId="0" applyNumberFormat="1" applyFont="1" applyAlignment="1">
      <alignment horizontal="right"/>
    </xf>
    <xf numFmtId="166" fontId="6" fillId="0" borderId="0" xfId="1" applyNumberFormat="1" applyFont="1" applyFill="1"/>
    <xf numFmtId="166" fontId="6" fillId="0" borderId="0" xfId="1" applyNumberFormat="1" applyFont="1" applyAlignment="1">
      <alignment horizontal="right"/>
    </xf>
    <xf numFmtId="166" fontId="0" fillId="0" borderId="0" xfId="1" applyNumberFormat="1" applyFont="1" applyAlignment="1">
      <alignment horizontal="right"/>
    </xf>
    <xf numFmtId="166" fontId="26" fillId="0" borderId="0" xfId="0" applyNumberFormat="1" applyFont="1" applyAlignment="1">
      <alignment horizontal="right" wrapText="1"/>
    </xf>
    <xf numFmtId="164" fontId="0" fillId="0" borderId="0" xfId="1" applyNumberFormat="1" applyFont="1" applyAlignment="1">
      <alignment horizontal="right"/>
    </xf>
    <xf numFmtId="164" fontId="6" fillId="0" borderId="0" xfId="1" applyNumberFormat="1" applyFont="1" applyAlignment="1">
      <alignment horizontal="right"/>
    </xf>
    <xf numFmtId="166" fontId="5" fillId="3" borderId="2" xfId="1" applyNumberFormat="1" applyFont="1" applyFill="1" applyBorder="1" applyAlignment="1">
      <alignment horizontal="right" vertical="center"/>
    </xf>
    <xf numFmtId="166" fontId="27" fillId="4" borderId="6" xfId="0" applyNumberFormat="1" applyFont="1" applyFill="1" applyBorder="1" applyAlignment="1">
      <alignment horizontal="right" wrapText="1"/>
    </xf>
    <xf numFmtId="43" fontId="0" fillId="0" borderId="0" xfId="0" applyNumberFormat="1" applyAlignment="1">
      <alignment horizontal="right"/>
    </xf>
    <xf numFmtId="43" fontId="6" fillId="0" borderId="0" xfId="0" applyNumberFormat="1" applyFont="1" applyAlignment="1">
      <alignment horizontal="right"/>
    </xf>
    <xf numFmtId="0" fontId="5" fillId="3" borderId="2" xfId="1" applyNumberFormat="1" applyFont="1" applyFill="1" applyBorder="1" applyAlignment="1">
      <alignment horizontal="right" vertical="center"/>
    </xf>
    <xf numFmtId="166" fontId="25" fillId="0" borderId="5" xfId="0" applyNumberFormat="1" applyFont="1" applyBorder="1" applyAlignment="1">
      <alignment horizontal="right" wrapText="1"/>
    </xf>
    <xf numFmtId="166" fontId="0" fillId="0" borderId="0" xfId="0" applyNumberFormat="1" applyAlignment="1">
      <alignment horizontal="right"/>
    </xf>
    <xf numFmtId="166" fontId="25" fillId="0" borderId="0" xfId="0" applyNumberFormat="1" applyFont="1" applyAlignment="1">
      <alignment horizontal="right" wrapText="1"/>
    </xf>
    <xf numFmtId="166" fontId="6" fillId="0" borderId="0" xfId="0" applyNumberFormat="1" applyFont="1" applyAlignment="1">
      <alignment horizontal="right"/>
    </xf>
    <xf numFmtId="164" fontId="0" fillId="0" borderId="0" xfId="1" applyNumberFormat="1" applyFont="1" applyBorder="1" applyAlignment="1">
      <alignment horizontal="right"/>
    </xf>
    <xf numFmtId="43" fontId="5" fillId="3" borderId="3" xfId="1" applyFont="1" applyFill="1" applyBorder="1" applyAlignment="1">
      <alignment horizontal="right" vertical="center"/>
    </xf>
    <xf numFmtId="0" fontId="5" fillId="3" borderId="3" xfId="1" applyNumberFormat="1" applyFont="1" applyFill="1" applyBorder="1" applyAlignment="1">
      <alignment horizontal="right" vertical="center"/>
    </xf>
    <xf numFmtId="166" fontId="5" fillId="3" borderId="0" xfId="1" applyNumberFormat="1" applyFont="1" applyFill="1" applyBorder="1" applyAlignment="1">
      <alignment horizontal="right" vertical="center"/>
    </xf>
    <xf numFmtId="166" fontId="10" fillId="0" borderId="0" xfId="1" applyNumberFormat="1" applyFont="1" applyBorder="1" applyAlignment="1">
      <alignment horizontal="right" vertical="center"/>
    </xf>
    <xf numFmtId="166" fontId="10" fillId="0" borderId="0" xfId="7" applyNumberFormat="1" applyFont="1" applyAlignment="1">
      <alignment horizontal="right"/>
    </xf>
    <xf numFmtId="43" fontId="0" fillId="0" borderId="0" xfId="1" applyFont="1" applyAlignment="1">
      <alignment horizontal="right"/>
    </xf>
    <xf numFmtId="43" fontId="6" fillId="0" borderId="0" xfId="1" applyFont="1"/>
    <xf numFmtId="165" fontId="1" fillId="0" borderId="3" xfId="1" applyNumberFormat="1" applyFont="1" applyBorder="1" applyAlignment="1">
      <alignment horizontal="right" vertical="center"/>
    </xf>
    <xf numFmtId="0" fontId="23" fillId="0" borderId="0" xfId="0" applyFont="1" applyAlignment="1">
      <alignment horizontal="left" vertical="top" wrapText="1"/>
    </xf>
    <xf numFmtId="0" fontId="14" fillId="0" borderId="1" xfId="0" applyFont="1" applyBorder="1" applyAlignment="1">
      <alignment horizontal="center" vertical="center" wrapText="1" readingOrder="1"/>
    </xf>
    <xf numFmtId="0" fontId="14" fillId="0" borderId="0" xfId="0" applyFont="1" applyAlignment="1">
      <alignment horizontal="center" vertical="center" wrapText="1" readingOrder="1"/>
    </xf>
    <xf numFmtId="0" fontId="15" fillId="0" borderId="1" xfId="0" applyFont="1" applyBorder="1" applyAlignment="1">
      <alignment horizontal="center" vertical="top" wrapText="1" readingOrder="1"/>
    </xf>
    <xf numFmtId="0" fontId="15" fillId="0" borderId="0" xfId="0" applyFont="1" applyAlignment="1">
      <alignment horizontal="center" vertical="top" wrapText="1" readingOrder="1"/>
    </xf>
    <xf numFmtId="0" fontId="16" fillId="0" borderId="1" xfId="0" applyFont="1" applyBorder="1" applyAlignment="1">
      <alignment horizontal="center" vertical="top" wrapText="1" readingOrder="1"/>
    </xf>
    <xf numFmtId="0" fontId="16" fillId="0" borderId="0" xfId="0" applyFont="1" applyAlignment="1">
      <alignment horizontal="center" vertical="top" wrapText="1" readingOrder="1"/>
    </xf>
    <xf numFmtId="0" fontId="17" fillId="0" borderId="1" xfId="0" applyFont="1" applyBorder="1" applyAlignment="1">
      <alignment horizontal="center" vertical="top" wrapText="1" readingOrder="1"/>
    </xf>
    <xf numFmtId="0" fontId="17" fillId="0" borderId="0" xfId="0" applyFont="1" applyAlignment="1">
      <alignment horizontal="center" vertical="top" wrapText="1" readingOrder="1"/>
    </xf>
    <xf numFmtId="0" fontId="0" fillId="0" borderId="0" xfId="0"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cellXfs>
  <cellStyles count="15">
    <cellStyle name="Comma"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Porcentaje 2" xfId="13" xr:uid="{00000000-0005-0000-0000-00000D000000}"/>
    <cellStyle name="Porcentual 2"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133349</xdr:rowOff>
    </xdr:from>
    <xdr:ext cx="738895" cy="733825"/>
    <xdr:pic>
      <xdr:nvPicPr>
        <xdr:cNvPr id="7" name="4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323849"/>
          <a:ext cx="738895" cy="733825"/>
        </a:xfrm>
        <a:prstGeom prst="rect">
          <a:avLst/>
        </a:prstGeom>
      </xdr:spPr>
    </xdr:pic>
    <xdr:clientData/>
  </xdr:oneCellAnchor>
  <xdr:oneCellAnchor>
    <xdr:from>
      <xdr:col>12</xdr:col>
      <xdr:colOff>718457</xdr:colOff>
      <xdr:row>1</xdr:row>
      <xdr:rowOff>114300</xdr:rowOff>
    </xdr:from>
    <xdr:ext cx="1536071" cy="787067"/>
    <xdr:pic>
      <xdr:nvPicPr>
        <xdr:cNvPr id="8" name="3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24557" y="304800"/>
          <a:ext cx="1536071" cy="7870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342900</xdr:colOff>
      <xdr:row>10</xdr:row>
      <xdr:rowOff>177800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42900" cy="2273300"/>
        </a:xfrm>
        <a:prstGeom prst="rect">
          <a:avLst/>
        </a:prstGeom>
      </xdr:spPr>
    </xdr:pic>
    <xdr:clientData/>
  </xdr:twoCellAnchor>
  <xdr:oneCellAnchor>
    <xdr:from>
      <xdr:col>0</xdr:col>
      <xdr:colOff>428625</xdr:colOff>
      <xdr:row>2</xdr:row>
      <xdr:rowOff>114300</xdr:rowOff>
    </xdr:from>
    <xdr:ext cx="738895" cy="733825"/>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571500"/>
          <a:ext cx="738895" cy="733825"/>
        </a:xfrm>
        <a:prstGeom prst="rect">
          <a:avLst/>
        </a:prstGeom>
      </xdr:spPr>
    </xdr:pic>
    <xdr:clientData/>
  </xdr:oneCellAnchor>
  <xdr:oneCellAnchor>
    <xdr:from>
      <xdr:col>4</xdr:col>
      <xdr:colOff>200025</xdr:colOff>
      <xdr:row>1</xdr:row>
      <xdr:rowOff>247650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81575" y="409575"/>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111125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2235200"/>
        </a:xfrm>
        <a:prstGeom prst="rect">
          <a:avLst/>
        </a:prstGeom>
      </xdr:spPr>
    </xdr:pic>
    <xdr:clientData/>
  </xdr:twoCellAnchor>
  <xdr:oneCellAnchor>
    <xdr:from>
      <xdr:col>1</xdr:col>
      <xdr:colOff>95250</xdr:colOff>
      <xdr:row>1</xdr:row>
      <xdr:rowOff>133349</xdr:rowOff>
    </xdr:from>
    <xdr:ext cx="738895" cy="733825"/>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 y="323849"/>
          <a:ext cx="738895" cy="733825"/>
        </a:xfrm>
        <a:prstGeom prst="rect">
          <a:avLst/>
        </a:prstGeom>
      </xdr:spPr>
    </xdr:pic>
    <xdr:clientData/>
  </xdr:oneCellAnchor>
  <xdr:oneCellAnchor>
    <xdr:from>
      <xdr:col>9</xdr:col>
      <xdr:colOff>718457</xdr:colOff>
      <xdr:row>1</xdr:row>
      <xdr:rowOff>85725</xdr:rowOff>
    </xdr:from>
    <xdr:ext cx="1536071" cy="787067"/>
    <xdr:pic>
      <xdr:nvPicPr>
        <xdr:cNvPr id="6" name="3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29257" y="27622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stretch>
          <a:fillRect/>
        </a:stretch>
      </xdr:blipFill>
      <xdr:spPr>
        <a:xfrm>
          <a:off x="0" y="0"/>
          <a:ext cx="336176" cy="1941419"/>
        </a:xfrm>
        <a:prstGeom prst="rect">
          <a:avLst/>
        </a:prstGeom>
      </xdr:spPr>
    </xdr:pic>
    <xdr:clientData/>
  </xdr:twoCellAnchor>
  <xdr:oneCellAnchor>
    <xdr:from>
      <xdr:col>1</xdr:col>
      <xdr:colOff>176241</xdr:colOff>
      <xdr:row>1</xdr:row>
      <xdr:rowOff>214311</xdr:rowOff>
    </xdr:from>
    <xdr:ext cx="1801226" cy="903184"/>
    <xdr:pic>
      <xdr:nvPicPr>
        <xdr:cNvPr id="3" name="Imagen 4">
          <a:extLst>
            <a:ext uri="{FF2B5EF4-FFF2-40B4-BE49-F238E27FC236}">
              <a16:creationId xmlns:a16="http://schemas.microsoft.com/office/drawing/2014/main" id="{37D69233-E2BC-4247-89A4-079A53D33D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4866" y="404811"/>
          <a:ext cx="1801226" cy="903184"/>
        </a:xfrm>
        <a:prstGeom prst="rect">
          <a:avLst/>
        </a:prstGeom>
      </xdr:spPr>
    </xdr:pic>
    <xdr:clientData/>
  </xdr:oneCellAnchor>
  <xdr:oneCellAnchor>
    <xdr:from>
      <xdr:col>6</xdr:col>
      <xdr:colOff>404812</xdr:colOff>
      <xdr:row>1</xdr:row>
      <xdr:rowOff>59532</xdr:rowOff>
    </xdr:from>
    <xdr:ext cx="2076010" cy="1026583"/>
    <xdr:pic>
      <xdr:nvPicPr>
        <xdr:cNvPr id="5" name="Imagen 4">
          <a:extLst>
            <a:ext uri="{FF2B5EF4-FFF2-40B4-BE49-F238E27FC236}">
              <a16:creationId xmlns:a16="http://schemas.microsoft.com/office/drawing/2014/main" id="{41D74B94-C7EC-4A04-A222-10B255E88B0B}"/>
            </a:ext>
          </a:extLst>
        </xdr:cNvPr>
        <xdr:cNvPicPr>
          <a:picLocks noChangeAspect="1"/>
        </xdr:cNvPicPr>
      </xdr:nvPicPr>
      <xdr:blipFill>
        <a:blip xmlns:r="http://schemas.openxmlformats.org/officeDocument/2006/relationships" r:embed="rId3"/>
        <a:stretch>
          <a:fillRect/>
        </a:stretch>
      </xdr:blipFill>
      <xdr:spPr>
        <a:xfrm>
          <a:off x="9632156" y="250032"/>
          <a:ext cx="2076010" cy="102658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1:P33"/>
  <sheetViews>
    <sheetView showGridLines="0" zoomScale="85" zoomScaleNormal="85" workbookViewId="0">
      <selection activeCell="N38" sqref="N38"/>
    </sheetView>
  </sheetViews>
  <sheetFormatPr defaultColWidth="11.42578125" defaultRowHeight="15" x14ac:dyDescent="0.25"/>
  <cols>
    <col min="1" max="1" width="4.42578125" customWidth="1"/>
    <col min="2" max="2" width="43.140625" bestFit="1" customWidth="1"/>
    <col min="16" max="16" width="11.42578125" customWidth="1"/>
  </cols>
  <sheetData>
    <row r="1" spans="2:16" x14ac:dyDescent="0.25">
      <c r="B1" s="1"/>
      <c r="C1" s="1"/>
      <c r="D1" s="1"/>
      <c r="E1" s="1"/>
      <c r="F1" s="1"/>
      <c r="G1" s="1"/>
      <c r="H1" s="1"/>
      <c r="I1" s="1"/>
      <c r="J1" s="1"/>
      <c r="K1" s="1"/>
      <c r="L1" s="1"/>
    </row>
    <row r="2" spans="2:16" ht="28.5" customHeight="1" x14ac:dyDescent="0.25">
      <c r="B2" s="81" t="s">
        <v>0</v>
      </c>
      <c r="C2" s="82"/>
      <c r="D2" s="82"/>
      <c r="E2" s="82"/>
      <c r="F2" s="82"/>
      <c r="G2" s="82"/>
      <c r="H2" s="82"/>
      <c r="I2" s="82"/>
      <c r="J2" s="82"/>
      <c r="K2" s="82"/>
      <c r="L2" s="82"/>
      <c r="M2" s="82"/>
      <c r="N2" s="82"/>
      <c r="O2" s="82"/>
    </row>
    <row r="3" spans="2:16" ht="21" customHeight="1" x14ac:dyDescent="0.25">
      <c r="B3" s="83" t="s">
        <v>1</v>
      </c>
      <c r="C3" s="84"/>
      <c r="D3" s="84"/>
      <c r="E3" s="84"/>
      <c r="F3" s="84"/>
      <c r="G3" s="84"/>
      <c r="H3" s="84"/>
      <c r="I3" s="84"/>
      <c r="J3" s="84"/>
      <c r="K3" s="84"/>
      <c r="L3" s="84"/>
      <c r="M3" s="84"/>
      <c r="N3" s="84"/>
      <c r="O3" s="84"/>
    </row>
    <row r="4" spans="2:16" ht="15.75" customHeight="1" x14ac:dyDescent="0.25">
      <c r="B4" s="85" t="s">
        <v>2</v>
      </c>
      <c r="C4" s="86"/>
      <c r="D4" s="86"/>
      <c r="E4" s="86"/>
      <c r="F4" s="86"/>
      <c r="G4" s="86"/>
      <c r="H4" s="86"/>
      <c r="I4" s="86"/>
      <c r="J4" s="86"/>
      <c r="K4" s="86"/>
      <c r="L4" s="86"/>
      <c r="M4" s="86"/>
      <c r="N4" s="86"/>
      <c r="O4" s="86"/>
    </row>
    <row r="5" spans="2:16" ht="15.75" x14ac:dyDescent="0.25">
      <c r="B5" s="85" t="s">
        <v>3</v>
      </c>
      <c r="C5" s="86"/>
      <c r="D5" s="86"/>
      <c r="E5" s="86"/>
      <c r="F5" s="86"/>
      <c r="G5" s="86"/>
      <c r="H5" s="86"/>
      <c r="I5" s="86"/>
      <c r="J5" s="86"/>
      <c r="K5" s="86"/>
      <c r="L5" s="86"/>
      <c r="M5" s="86"/>
      <c r="N5" s="86"/>
      <c r="O5" s="86"/>
    </row>
    <row r="6" spans="2:16" x14ac:dyDescent="0.25">
      <c r="B6" s="87" t="s">
        <v>4</v>
      </c>
      <c r="C6" s="88"/>
      <c r="D6" s="88"/>
      <c r="E6" s="88"/>
      <c r="F6" s="88"/>
      <c r="G6" s="88"/>
      <c r="H6" s="88"/>
      <c r="I6" s="88"/>
      <c r="J6" s="88"/>
      <c r="K6" s="88"/>
      <c r="L6" s="88"/>
      <c r="M6" s="88"/>
      <c r="N6" s="88"/>
      <c r="O6" s="88"/>
    </row>
    <row r="7" spans="2:16" ht="3.75" customHeight="1" x14ac:dyDescent="0.25">
      <c r="C7" s="13"/>
      <c r="D7" s="13"/>
      <c r="E7" s="13"/>
      <c r="F7" s="13"/>
      <c r="G7" s="13"/>
      <c r="H7" s="13"/>
      <c r="I7" s="13"/>
      <c r="J7" s="13"/>
      <c r="K7" s="13"/>
      <c r="L7" s="13"/>
    </row>
    <row r="8" spans="2:16" x14ac:dyDescent="0.25">
      <c r="B8" s="40" t="s">
        <v>5</v>
      </c>
    </row>
    <row r="9" spans="2:16" ht="25.5" customHeight="1" x14ac:dyDescent="0.25">
      <c r="B9" s="11" t="s">
        <v>6</v>
      </c>
      <c r="C9" s="6">
        <v>1990</v>
      </c>
      <c r="D9" s="6">
        <v>1991</v>
      </c>
      <c r="E9" s="6">
        <v>1992</v>
      </c>
      <c r="F9" s="6">
        <v>1993</v>
      </c>
      <c r="G9" s="6">
        <v>1994</v>
      </c>
      <c r="H9" s="6">
        <v>1995</v>
      </c>
      <c r="I9" s="6">
        <v>1996</v>
      </c>
      <c r="J9" s="6">
        <v>1997</v>
      </c>
      <c r="K9" s="6">
        <v>1998</v>
      </c>
      <c r="L9" s="6">
        <v>1999</v>
      </c>
      <c r="M9" s="6">
        <v>2000</v>
      </c>
      <c r="N9" s="6">
        <v>2001</v>
      </c>
      <c r="O9" s="6">
        <v>2002</v>
      </c>
    </row>
    <row r="10" spans="2:16" x14ac:dyDescent="0.25">
      <c r="B10" s="36" t="s">
        <v>7</v>
      </c>
      <c r="C10" s="76">
        <v>1645212352</v>
      </c>
      <c r="D10" s="76">
        <v>2208436337</v>
      </c>
      <c r="E10" s="76">
        <v>2822924639</v>
      </c>
      <c r="F10" s="76">
        <v>3562137969</v>
      </c>
      <c r="G10" s="76">
        <v>4241021996.0000005</v>
      </c>
      <c r="H10" s="76">
        <v>5635658457</v>
      </c>
      <c r="I10" s="76">
        <v>6537308795</v>
      </c>
      <c r="J10" s="76">
        <v>10951073701</v>
      </c>
      <c r="K10" s="76">
        <v>12489537778</v>
      </c>
      <c r="L10" s="76">
        <v>14268082047</v>
      </c>
      <c r="M10" s="76">
        <v>18193936497</v>
      </c>
      <c r="N10" s="76">
        <v>21317714160</v>
      </c>
      <c r="O10" s="76">
        <v>24659676772</v>
      </c>
      <c r="P10" s="1"/>
    </row>
    <row r="11" spans="2:16" x14ac:dyDescent="0.25">
      <c r="B11" s="36" t="s">
        <v>8</v>
      </c>
      <c r="C11" s="76">
        <v>138280270</v>
      </c>
      <c r="D11" s="76">
        <v>162805409</v>
      </c>
      <c r="E11" s="76">
        <v>421119878</v>
      </c>
      <c r="F11" s="76">
        <v>633341649</v>
      </c>
      <c r="G11" s="76">
        <v>665154174</v>
      </c>
      <c r="H11" s="76">
        <v>576308331</v>
      </c>
      <c r="I11" s="76">
        <v>734612360</v>
      </c>
      <c r="J11" s="76">
        <v>829924551</v>
      </c>
      <c r="K11" s="76">
        <v>1407482448</v>
      </c>
      <c r="L11" s="76">
        <v>1979203152</v>
      </c>
      <c r="M11" s="76">
        <v>2604019253</v>
      </c>
      <c r="N11" s="76">
        <v>2379805677</v>
      </c>
      <c r="O11" s="76">
        <v>3548147984</v>
      </c>
      <c r="P11" s="1"/>
    </row>
    <row r="12" spans="2:16" x14ac:dyDescent="0.25">
      <c r="B12" s="36" t="s">
        <v>9</v>
      </c>
      <c r="C12" s="76">
        <v>488907062</v>
      </c>
      <c r="D12" s="76">
        <v>698218770</v>
      </c>
      <c r="E12" s="76">
        <v>1163530613</v>
      </c>
      <c r="F12" s="76">
        <v>1579428648</v>
      </c>
      <c r="G12" s="76">
        <v>1884058484</v>
      </c>
      <c r="H12" s="76">
        <v>1456996130</v>
      </c>
      <c r="I12" s="76">
        <v>1622507489</v>
      </c>
      <c r="J12" s="76">
        <v>2432912609</v>
      </c>
      <c r="K12" s="76">
        <v>3017110157</v>
      </c>
      <c r="L12" s="76">
        <v>3509661425</v>
      </c>
      <c r="M12" s="76">
        <v>3533305957</v>
      </c>
      <c r="N12" s="76">
        <v>4145196259.0000005</v>
      </c>
      <c r="O12" s="76">
        <v>4970537904</v>
      </c>
      <c r="P12" s="1"/>
    </row>
    <row r="13" spans="2:16" x14ac:dyDescent="0.25">
      <c r="B13" s="36" t="s">
        <v>10</v>
      </c>
      <c r="C13" s="76">
        <v>79115514</v>
      </c>
      <c r="D13" s="76">
        <v>67073029.000000007</v>
      </c>
      <c r="E13" s="76">
        <v>268412496.99999997</v>
      </c>
      <c r="F13" s="76">
        <v>648945168</v>
      </c>
      <c r="G13" s="76">
        <v>584761963</v>
      </c>
      <c r="H13" s="76">
        <v>242133325</v>
      </c>
      <c r="I13" s="76">
        <v>277508885</v>
      </c>
      <c r="J13" s="76">
        <v>399899854</v>
      </c>
      <c r="K13" s="76">
        <v>439148912</v>
      </c>
      <c r="L13" s="76">
        <v>675440947</v>
      </c>
      <c r="M13" s="76">
        <v>652539703</v>
      </c>
      <c r="N13" s="76">
        <v>1053746478</v>
      </c>
      <c r="O13" s="76">
        <v>1314595087</v>
      </c>
      <c r="P13" s="1"/>
    </row>
    <row r="14" spans="2:16" x14ac:dyDescent="0.25">
      <c r="B14" s="36" t="s">
        <v>11</v>
      </c>
      <c r="C14" s="76">
        <v>34635640</v>
      </c>
      <c r="D14" s="76">
        <v>49534278</v>
      </c>
      <c r="E14" s="76">
        <v>11604154</v>
      </c>
      <c r="F14" s="76">
        <v>58452632</v>
      </c>
      <c r="G14" s="76">
        <v>123811890</v>
      </c>
      <c r="H14" s="76">
        <v>174995904</v>
      </c>
      <c r="I14" s="76">
        <v>118351641</v>
      </c>
      <c r="J14" s="76">
        <v>29479325</v>
      </c>
      <c r="K14" s="76">
        <v>160638149</v>
      </c>
      <c r="L14" s="76">
        <v>327628664</v>
      </c>
      <c r="M14" s="76">
        <v>154015469</v>
      </c>
      <c r="N14" s="76">
        <v>49887817</v>
      </c>
      <c r="O14" s="76">
        <v>84093512</v>
      </c>
      <c r="P14" s="1"/>
    </row>
    <row r="15" spans="2:16" x14ac:dyDescent="0.25">
      <c r="B15" s="36" t="s">
        <v>12</v>
      </c>
      <c r="C15" s="76">
        <v>1941488579</v>
      </c>
      <c r="D15" s="76">
        <v>2144125744</v>
      </c>
      <c r="E15" s="76">
        <v>3686346307</v>
      </c>
      <c r="F15" s="76">
        <v>5704536054</v>
      </c>
      <c r="G15" s="76">
        <v>6772752485</v>
      </c>
      <c r="H15" s="76">
        <v>6955443506</v>
      </c>
      <c r="I15" s="76">
        <v>8092154261</v>
      </c>
      <c r="J15" s="76">
        <v>5616511320</v>
      </c>
      <c r="K15" s="76">
        <v>6095360557</v>
      </c>
      <c r="L15" s="76">
        <v>9065164718</v>
      </c>
      <c r="M15" s="76">
        <v>7349441213</v>
      </c>
      <c r="N15" s="76">
        <v>7990743679</v>
      </c>
      <c r="O15" s="76">
        <v>8808908906</v>
      </c>
      <c r="P15" s="1"/>
    </row>
    <row r="16" spans="2:16" x14ac:dyDescent="0.25">
      <c r="B16" s="36" t="s">
        <v>13</v>
      </c>
      <c r="C16" s="76">
        <v>704272723</v>
      </c>
      <c r="D16" s="76">
        <v>914796974</v>
      </c>
      <c r="E16" s="76">
        <v>1078427161</v>
      </c>
      <c r="F16" s="76">
        <v>1608525987</v>
      </c>
      <c r="G16" s="76">
        <v>1317102912</v>
      </c>
      <c r="H16" s="76">
        <v>2081082362</v>
      </c>
      <c r="I16" s="76">
        <v>3243450067</v>
      </c>
      <c r="J16" s="76">
        <v>5277000205</v>
      </c>
      <c r="K16" s="76">
        <v>6137956034</v>
      </c>
      <c r="L16" s="76">
        <v>6326483688</v>
      </c>
      <c r="M16" s="76">
        <v>5762430302</v>
      </c>
      <c r="N16" s="76">
        <v>6716138288</v>
      </c>
      <c r="O16" s="76">
        <v>6391375136</v>
      </c>
      <c r="P16" s="1"/>
    </row>
    <row r="17" spans="2:16" x14ac:dyDescent="0.25">
      <c r="B17" s="36" t="s">
        <v>14</v>
      </c>
      <c r="C17" s="76">
        <v>335107753</v>
      </c>
      <c r="D17" s="76">
        <v>539438862</v>
      </c>
      <c r="E17" s="76">
        <v>621808821</v>
      </c>
      <c r="F17" s="76">
        <v>750680482</v>
      </c>
      <c r="G17" s="76">
        <v>709343169</v>
      </c>
      <c r="H17" s="76">
        <v>921393655</v>
      </c>
      <c r="I17" s="76">
        <v>1264753639</v>
      </c>
      <c r="J17" s="76">
        <v>1861746072</v>
      </c>
      <c r="K17" s="76">
        <v>2199974530</v>
      </c>
      <c r="L17" s="76">
        <v>2320905672</v>
      </c>
      <c r="M17" s="76">
        <v>4338048115</v>
      </c>
      <c r="N17" s="76">
        <v>5115981128</v>
      </c>
      <c r="O17" s="76">
        <v>4610962884</v>
      </c>
      <c r="P17" s="1"/>
    </row>
    <row r="18" spans="2:16" x14ac:dyDescent="0.25">
      <c r="B18" s="36" t="s">
        <v>15</v>
      </c>
      <c r="C18" s="76">
        <v>944481094</v>
      </c>
      <c r="D18" s="76">
        <v>1851960617</v>
      </c>
      <c r="E18" s="76">
        <v>2737735393</v>
      </c>
      <c r="F18" s="76">
        <v>3246224166</v>
      </c>
      <c r="G18" s="76">
        <v>3458326751</v>
      </c>
      <c r="H18" s="76">
        <v>2650777529</v>
      </c>
      <c r="I18" s="76">
        <v>2443551744</v>
      </c>
      <c r="J18" s="76">
        <v>3441111471</v>
      </c>
      <c r="K18" s="76">
        <v>3033784489</v>
      </c>
      <c r="L18" s="76">
        <v>4031221052</v>
      </c>
      <c r="M18" s="76">
        <v>3459233794</v>
      </c>
      <c r="N18" s="76">
        <v>6912803053</v>
      </c>
      <c r="O18" s="76">
        <v>8626228702</v>
      </c>
      <c r="P18" s="1"/>
    </row>
    <row r="19" spans="2:16" x14ac:dyDescent="0.25">
      <c r="B19" s="36" t="s">
        <v>16</v>
      </c>
      <c r="C19" s="76">
        <v>15246244</v>
      </c>
      <c r="D19" s="76">
        <v>23692117</v>
      </c>
      <c r="E19" s="76">
        <v>9467359</v>
      </c>
      <c r="F19" s="76">
        <v>19034459</v>
      </c>
      <c r="G19" s="76">
        <v>33776716</v>
      </c>
      <c r="H19" s="76">
        <v>16094786</v>
      </c>
      <c r="I19" s="76">
        <v>13284500</v>
      </c>
      <c r="J19" s="76">
        <v>51401670</v>
      </c>
      <c r="K19" s="76">
        <v>12895679</v>
      </c>
      <c r="L19" s="76">
        <v>27972046</v>
      </c>
      <c r="M19" s="76">
        <v>27897322</v>
      </c>
      <c r="N19" s="76">
        <v>205948079</v>
      </c>
      <c r="O19" s="76">
        <v>341922901</v>
      </c>
      <c r="P19" s="1"/>
    </row>
    <row r="20" spans="2:16" x14ac:dyDescent="0.25">
      <c r="B20" s="36" t="s">
        <v>17</v>
      </c>
      <c r="C20" s="76">
        <v>745513567</v>
      </c>
      <c r="D20" s="76">
        <v>644822372</v>
      </c>
      <c r="E20" s="76">
        <v>2874447834</v>
      </c>
      <c r="F20" s="76">
        <v>1941115363</v>
      </c>
      <c r="G20" s="76">
        <v>1064976568.9999999</v>
      </c>
      <c r="H20" s="76">
        <v>2126738444</v>
      </c>
      <c r="I20" s="76">
        <v>2051413665</v>
      </c>
      <c r="J20" s="76">
        <v>3597031670</v>
      </c>
      <c r="K20" s="76">
        <v>3453405408</v>
      </c>
      <c r="L20" s="76">
        <v>3674431527</v>
      </c>
      <c r="M20" s="76">
        <v>4236076838</v>
      </c>
      <c r="N20" s="76">
        <v>8311426772.999999</v>
      </c>
      <c r="O20" s="76">
        <v>10266673604</v>
      </c>
      <c r="P20" s="1"/>
    </row>
    <row r="21" spans="2:16" x14ac:dyDescent="0.25">
      <c r="B21" s="36" t="s">
        <v>18</v>
      </c>
      <c r="C21" s="76">
        <v>99548897</v>
      </c>
      <c r="D21" s="76">
        <v>880740259</v>
      </c>
      <c r="E21" s="76">
        <v>1119403891</v>
      </c>
      <c r="F21" s="76">
        <v>628008167</v>
      </c>
      <c r="G21" s="76">
        <v>519186810.00000006</v>
      </c>
      <c r="H21" s="76">
        <v>115368</v>
      </c>
      <c r="I21" s="76">
        <v>80663</v>
      </c>
      <c r="J21" s="76">
        <v>51990370</v>
      </c>
      <c r="K21" s="76">
        <v>672750000</v>
      </c>
      <c r="L21" s="76">
        <v>73437976</v>
      </c>
      <c r="M21" s="76">
        <v>152719956</v>
      </c>
      <c r="N21" s="76">
        <v>112828253</v>
      </c>
      <c r="O21" s="76">
        <v>226889084</v>
      </c>
      <c r="P21" s="1"/>
    </row>
    <row r="22" spans="2:16" x14ac:dyDescent="0.25">
      <c r="B22" s="11" t="s">
        <v>19</v>
      </c>
      <c r="C22" s="62">
        <f t="shared" ref="C22:O22" si="0">SUM(C10:C21)</f>
        <v>7171809695</v>
      </c>
      <c r="D22" s="62">
        <f t="shared" si="0"/>
        <v>10185644768</v>
      </c>
      <c r="E22" s="62">
        <f t="shared" si="0"/>
        <v>16815228547</v>
      </c>
      <c r="F22" s="62">
        <f t="shared" si="0"/>
        <v>20380430744</v>
      </c>
      <c r="G22" s="62">
        <f t="shared" si="0"/>
        <v>21374273919</v>
      </c>
      <c r="H22" s="62">
        <f t="shared" si="0"/>
        <v>22837737797</v>
      </c>
      <c r="I22" s="62">
        <f t="shared" si="0"/>
        <v>26398977709</v>
      </c>
      <c r="J22" s="62">
        <f t="shared" si="0"/>
        <v>34540082818</v>
      </c>
      <c r="K22" s="62">
        <f t="shared" si="0"/>
        <v>39120044141</v>
      </c>
      <c r="L22" s="62">
        <f t="shared" si="0"/>
        <v>46279632914</v>
      </c>
      <c r="M22" s="62">
        <f t="shared" si="0"/>
        <v>50463664419</v>
      </c>
      <c r="N22" s="62">
        <f t="shared" si="0"/>
        <v>64312219644</v>
      </c>
      <c r="O22" s="62">
        <f t="shared" si="0"/>
        <v>73850012476</v>
      </c>
      <c r="P22" s="1"/>
    </row>
    <row r="23" spans="2:16" x14ac:dyDescent="0.25">
      <c r="B23" s="31" t="s">
        <v>20</v>
      </c>
      <c r="C23" s="2"/>
      <c r="D23" s="1"/>
      <c r="E23" s="1"/>
      <c r="F23" s="1"/>
      <c r="G23" s="1"/>
      <c r="H23" s="1"/>
      <c r="I23" s="1"/>
      <c r="J23" s="1"/>
      <c r="K23" s="1"/>
      <c r="L23" s="1"/>
      <c r="M23" s="1"/>
      <c r="N23" s="1"/>
      <c r="O23" s="1"/>
      <c r="P23" s="1"/>
    </row>
    <row r="24" spans="2:16" x14ac:dyDescent="0.25">
      <c r="B24" s="31" t="s">
        <v>21</v>
      </c>
      <c r="C24" s="2"/>
      <c r="D24" s="1"/>
      <c r="E24" s="1"/>
      <c r="F24" s="1"/>
      <c r="G24" s="1"/>
      <c r="H24" s="1"/>
      <c r="I24" s="1"/>
      <c r="J24" s="1"/>
      <c r="K24" s="1"/>
      <c r="L24" s="1"/>
      <c r="M24" s="1"/>
      <c r="N24" s="1"/>
      <c r="O24" s="1"/>
      <c r="P24" s="1"/>
    </row>
    <row r="25" spans="2:16" x14ac:dyDescent="0.25">
      <c r="B25" s="34"/>
      <c r="C25" s="2"/>
      <c r="D25" s="1"/>
      <c r="E25" s="1"/>
      <c r="F25" s="1"/>
      <c r="G25" s="1"/>
      <c r="H25" s="1"/>
      <c r="I25" s="1"/>
      <c r="J25" s="1"/>
      <c r="K25" s="1"/>
      <c r="L25" s="1"/>
      <c r="M25" s="1"/>
      <c r="N25" s="1"/>
      <c r="O25" s="1"/>
      <c r="P25" s="1"/>
    </row>
    <row r="26" spans="2:16" x14ac:dyDescent="0.25">
      <c r="B26" s="34"/>
      <c r="C26" s="2"/>
      <c r="D26" s="1"/>
      <c r="E26" s="1"/>
      <c r="F26" s="1"/>
      <c r="G26" s="1"/>
      <c r="H26" s="1"/>
      <c r="I26" s="1"/>
      <c r="J26" s="1"/>
      <c r="K26" s="1"/>
      <c r="L26" s="1"/>
      <c r="M26" s="1"/>
      <c r="N26" s="1"/>
      <c r="O26" s="1"/>
      <c r="P26" s="1"/>
    </row>
    <row r="27" spans="2:16" x14ac:dyDescent="0.25">
      <c r="B27" s="1"/>
      <c r="C27" s="1"/>
      <c r="D27" s="1"/>
      <c r="E27" s="1"/>
      <c r="F27" s="1"/>
      <c r="G27" s="1"/>
      <c r="H27" s="1"/>
      <c r="I27" s="1"/>
      <c r="J27" s="1"/>
      <c r="K27" s="1"/>
      <c r="L27" s="1"/>
      <c r="M27" s="1"/>
      <c r="N27" s="1"/>
      <c r="O27" s="1"/>
      <c r="P27" s="1"/>
    </row>
    <row r="28" spans="2:16" x14ac:dyDescent="0.25">
      <c r="G28" s="35"/>
    </row>
    <row r="33" spans="6:6" x14ac:dyDescent="0.25">
      <c r="F33" s="35"/>
    </row>
  </sheetData>
  <mergeCells count="5">
    <mergeCell ref="B2:O2"/>
    <mergeCell ref="B3:O3"/>
    <mergeCell ref="B4:O4"/>
    <mergeCell ref="B5:O5"/>
    <mergeCell ref="B6:O6"/>
  </mergeCells>
  <pageMargins left="0.7" right="0.7" top="0.75" bottom="0.75" header="0.3" footer="0.3"/>
  <pageSetup paperSize="9" orientation="portrait" verticalDpi="0" r:id="rId1"/>
  <ignoredErrors>
    <ignoredError sqref="C22:O2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499984740745262"/>
    <pageSetUpPr fitToPage="1"/>
  </sheetPr>
  <dimension ref="C2:I23"/>
  <sheetViews>
    <sheetView showGridLines="0" zoomScale="85" zoomScaleNormal="85" zoomScaleSheetLayoutView="100" workbookViewId="0">
      <selection activeCell="J19" sqref="J19"/>
    </sheetView>
  </sheetViews>
  <sheetFormatPr defaultColWidth="9.140625" defaultRowHeight="12.75" x14ac:dyDescent="0.2"/>
  <cols>
    <col min="1" max="2" width="10.42578125" style="21" customWidth="1"/>
    <col min="3" max="3" width="36.42578125" style="29" customWidth="1"/>
    <col min="4" max="4" width="14.42578125" style="21" customWidth="1"/>
    <col min="5" max="5" width="11.28515625" style="21" customWidth="1"/>
    <col min="6" max="16384" width="9.140625" style="21"/>
  </cols>
  <sheetData>
    <row r="2" spans="3:9" ht="23.25" x14ac:dyDescent="0.35">
      <c r="C2" s="90" t="s">
        <v>0</v>
      </c>
      <c r="D2" s="90"/>
      <c r="E2" s="20"/>
      <c r="F2" s="20"/>
      <c r="G2" s="20"/>
      <c r="H2" s="20"/>
      <c r="I2" s="20"/>
    </row>
    <row r="3" spans="3:9" ht="18" customHeight="1" x14ac:dyDescent="0.3">
      <c r="C3" s="91" t="s">
        <v>1</v>
      </c>
      <c r="D3" s="91"/>
      <c r="E3" s="22"/>
      <c r="F3" s="22"/>
      <c r="G3" s="22"/>
      <c r="H3" s="22"/>
      <c r="I3" s="22"/>
    </row>
    <row r="4" spans="3:9" ht="15.75" x14ac:dyDescent="0.25">
      <c r="C4" s="89" t="s">
        <v>2</v>
      </c>
      <c r="D4" s="89"/>
      <c r="E4" s="23"/>
      <c r="F4" s="23"/>
      <c r="G4" s="23"/>
      <c r="H4" s="23"/>
      <c r="I4" s="23"/>
    </row>
    <row r="5" spans="3:9" ht="15" x14ac:dyDescent="0.2">
      <c r="C5" s="89" t="s">
        <v>3</v>
      </c>
      <c r="D5" s="89"/>
    </row>
    <row r="6" spans="3:9" ht="18" customHeight="1" x14ac:dyDescent="0.2">
      <c r="C6" s="89" t="s">
        <v>22</v>
      </c>
      <c r="D6" s="89"/>
      <c r="E6" s="24"/>
      <c r="F6" s="24"/>
      <c r="G6" s="24"/>
      <c r="H6" s="24"/>
      <c r="I6" s="24"/>
    </row>
    <row r="7" spans="3:9" ht="15.75" customHeight="1" x14ac:dyDescent="0.2">
      <c r="C7" s="89"/>
      <c r="D7" s="89"/>
      <c r="E7" s="24"/>
      <c r="F7" s="24"/>
      <c r="G7" s="24"/>
      <c r="H7" s="24"/>
      <c r="I7" s="24"/>
    </row>
    <row r="8" spans="3:9" x14ac:dyDescent="0.2">
      <c r="C8" s="21" t="s">
        <v>5</v>
      </c>
    </row>
    <row r="9" spans="3:9" ht="20.25" customHeight="1" x14ac:dyDescent="0.2">
      <c r="C9" s="25" t="s">
        <v>23</v>
      </c>
      <c r="D9" s="26" t="s">
        <v>24</v>
      </c>
    </row>
    <row r="10" spans="3:9" ht="15" x14ac:dyDescent="0.25">
      <c r="C10" s="30" t="s">
        <v>25</v>
      </c>
      <c r="D10" s="75">
        <v>26368091445</v>
      </c>
    </row>
    <row r="11" spans="3:9" ht="15" x14ac:dyDescent="0.25">
      <c r="C11" s="30" t="s">
        <v>26</v>
      </c>
      <c r="D11" s="75">
        <v>4873943863</v>
      </c>
    </row>
    <row r="12" spans="3:9" ht="15" x14ac:dyDescent="0.25">
      <c r="C12" s="30" t="s">
        <v>27</v>
      </c>
      <c r="D12" s="75">
        <v>6084821828</v>
      </c>
    </row>
    <row r="13" spans="3:9" ht="15" x14ac:dyDescent="0.25">
      <c r="C13" s="30" t="s">
        <v>28</v>
      </c>
      <c r="D13" s="75">
        <v>14203691474</v>
      </c>
    </row>
    <row r="14" spans="3:9" ht="15" x14ac:dyDescent="0.25">
      <c r="C14" s="30" t="s">
        <v>29</v>
      </c>
      <c r="D14" s="75">
        <v>7801752339</v>
      </c>
    </row>
    <row r="15" spans="3:9" ht="15" x14ac:dyDescent="0.25">
      <c r="C15" s="30" t="s">
        <v>30</v>
      </c>
      <c r="D15" s="75">
        <v>9476510715</v>
      </c>
    </row>
    <row r="16" spans="3:9" ht="15" x14ac:dyDescent="0.25">
      <c r="C16" s="30" t="s">
        <v>31</v>
      </c>
      <c r="D16" s="75">
        <v>24051880</v>
      </c>
    </row>
    <row r="17" spans="3:4" ht="15" x14ac:dyDescent="0.25">
      <c r="C17" s="30" t="s">
        <v>32</v>
      </c>
      <c r="D17" s="75">
        <v>18292995668</v>
      </c>
    </row>
    <row r="18" spans="3:4" ht="15" x14ac:dyDescent="0.25">
      <c r="C18" s="30" t="s">
        <v>33</v>
      </c>
      <c r="D18" s="75">
        <v>6524330098</v>
      </c>
    </row>
    <row r="19" spans="3:4" s="27" customFormat="1" ht="22.5" customHeight="1" x14ac:dyDescent="0.2">
      <c r="C19" s="25" t="s">
        <v>34</v>
      </c>
      <c r="D19" s="74">
        <f>(SUM(D10:D18))</f>
        <v>93650189310</v>
      </c>
    </row>
    <row r="20" spans="3:4" x14ac:dyDescent="0.2">
      <c r="C20" s="2" t="s">
        <v>20</v>
      </c>
      <c r="D20" s="3"/>
    </row>
    <row r="21" spans="3:4" x14ac:dyDescent="0.2">
      <c r="C21" s="2" t="s">
        <v>21</v>
      </c>
      <c r="D21" s="3"/>
    </row>
    <row r="22" spans="3:4" x14ac:dyDescent="0.2">
      <c r="C22" s="28"/>
      <c r="D22" s="3"/>
    </row>
    <row r="23" spans="3:4" x14ac:dyDescent="0.2">
      <c r="C23" s="28"/>
    </row>
  </sheetData>
  <mergeCells count="6">
    <mergeCell ref="C7:D7"/>
    <mergeCell ref="C2:D2"/>
    <mergeCell ref="C3:D3"/>
    <mergeCell ref="C4:D4"/>
    <mergeCell ref="C5:D5"/>
    <mergeCell ref="C6:D6"/>
  </mergeCells>
  <printOptions horizontalCentered="1" verticalCentered="1"/>
  <pageMargins left="0.74803149606299213" right="0.74803149606299213" top="0.98425196850393704" bottom="0.98425196850393704" header="0.51181102362204722" footer="0.51181102362204722"/>
  <pageSetup scale="5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C00000"/>
  </sheetPr>
  <dimension ref="B1:N82"/>
  <sheetViews>
    <sheetView showGridLines="0" topLeftCell="A20" zoomScale="85" zoomScaleNormal="85" workbookViewId="0">
      <selection activeCell="C57" sqref="C57"/>
    </sheetView>
  </sheetViews>
  <sheetFormatPr defaultColWidth="11.42578125" defaultRowHeight="15" x14ac:dyDescent="0.25"/>
  <cols>
    <col min="1" max="1" width="6.42578125" customWidth="1"/>
    <col min="2" max="2" width="64.7109375" customWidth="1"/>
    <col min="3" max="10" width="11.7109375" bestFit="1" customWidth="1"/>
    <col min="11" max="11" width="11.42578125" customWidth="1"/>
    <col min="12" max="12" width="10.5703125" bestFit="1" customWidth="1"/>
  </cols>
  <sheetData>
    <row r="1" spans="2:12" x14ac:dyDescent="0.25">
      <c r="B1" s="1"/>
      <c r="C1" s="1"/>
      <c r="D1" s="1"/>
      <c r="E1" s="1"/>
      <c r="F1" s="1"/>
      <c r="G1" s="1"/>
      <c r="H1" s="1"/>
      <c r="I1" s="1"/>
      <c r="J1" s="1"/>
      <c r="K1" s="1"/>
      <c r="L1" s="1"/>
    </row>
    <row r="2" spans="2:12" ht="28.5" x14ac:dyDescent="0.25">
      <c r="B2" s="81" t="s">
        <v>0</v>
      </c>
      <c r="C2" s="82"/>
      <c r="D2" s="82"/>
      <c r="E2" s="82"/>
      <c r="F2" s="82"/>
      <c r="G2" s="82"/>
      <c r="H2" s="82"/>
      <c r="I2" s="82"/>
      <c r="J2" s="82"/>
      <c r="K2" s="82"/>
      <c r="L2" s="82"/>
    </row>
    <row r="3" spans="2:12" ht="21" x14ac:dyDescent="0.25">
      <c r="B3" s="83" t="s">
        <v>1</v>
      </c>
      <c r="C3" s="84"/>
      <c r="D3" s="84"/>
      <c r="E3" s="84"/>
      <c r="F3" s="84"/>
      <c r="G3" s="84"/>
      <c r="H3" s="84"/>
      <c r="I3" s="84"/>
      <c r="J3" s="84"/>
      <c r="K3" s="84"/>
      <c r="L3" s="84"/>
    </row>
    <row r="4" spans="2:12" ht="15.75" x14ac:dyDescent="0.25">
      <c r="B4" s="85" t="s">
        <v>2</v>
      </c>
      <c r="C4" s="86"/>
      <c r="D4" s="86"/>
      <c r="E4" s="86"/>
      <c r="F4" s="86"/>
      <c r="G4" s="86"/>
      <c r="H4" s="86"/>
      <c r="I4" s="86"/>
      <c r="J4" s="86"/>
      <c r="K4" s="86"/>
      <c r="L4" s="86"/>
    </row>
    <row r="5" spans="2:12" ht="15.75" x14ac:dyDescent="0.25">
      <c r="B5" s="85" t="s">
        <v>3</v>
      </c>
      <c r="C5" s="86"/>
      <c r="D5" s="86"/>
      <c r="E5" s="86"/>
      <c r="F5" s="86"/>
      <c r="G5" s="86"/>
      <c r="H5" s="86"/>
      <c r="I5" s="86"/>
      <c r="J5" s="86"/>
      <c r="K5" s="86"/>
      <c r="L5" s="86"/>
    </row>
    <row r="6" spans="2:12" x14ac:dyDescent="0.25">
      <c r="B6" s="87" t="s">
        <v>35</v>
      </c>
      <c r="C6" s="88"/>
      <c r="D6" s="88"/>
      <c r="E6" s="88"/>
      <c r="F6" s="88"/>
      <c r="G6" s="88"/>
      <c r="H6" s="88"/>
      <c r="I6" s="88"/>
      <c r="J6" s="88"/>
      <c r="K6" s="88"/>
      <c r="L6" s="88"/>
    </row>
    <row r="7" spans="2:12" ht="3.75" customHeight="1" x14ac:dyDescent="0.25">
      <c r="C7" s="13"/>
      <c r="D7" s="13"/>
      <c r="E7" s="13"/>
      <c r="F7" s="13"/>
      <c r="G7" s="13"/>
      <c r="H7" s="13"/>
      <c r="I7" s="13"/>
      <c r="J7" s="13"/>
      <c r="K7" s="13"/>
      <c r="L7" s="13"/>
    </row>
    <row r="8" spans="2:12" x14ac:dyDescent="0.25">
      <c r="B8" s="40" t="s">
        <v>5</v>
      </c>
    </row>
    <row r="9" spans="2:12" ht="25.5" customHeight="1" x14ac:dyDescent="0.25">
      <c r="B9" s="11" t="s">
        <v>6</v>
      </c>
      <c r="C9" s="6" t="s">
        <v>36</v>
      </c>
      <c r="D9" s="6" t="s">
        <v>37</v>
      </c>
      <c r="E9" s="6" t="s">
        <v>38</v>
      </c>
      <c r="F9" s="6" t="s">
        <v>39</v>
      </c>
      <c r="G9" s="6" t="s">
        <v>40</v>
      </c>
      <c r="H9" s="6" t="s">
        <v>41</v>
      </c>
      <c r="I9" s="6" t="s">
        <v>42</v>
      </c>
      <c r="J9" s="6" t="s">
        <v>43</v>
      </c>
      <c r="K9" s="6">
        <v>2012</v>
      </c>
      <c r="L9" s="6">
        <v>2013</v>
      </c>
    </row>
    <row r="10" spans="2:12" x14ac:dyDescent="0.25">
      <c r="B10" s="17" t="s">
        <v>44</v>
      </c>
      <c r="C10" s="70">
        <v>29815651611.479992</v>
      </c>
      <c r="D10" s="70">
        <v>37899198645.430008</v>
      </c>
      <c r="E10" s="70">
        <v>44231198330.329994</v>
      </c>
      <c r="F10" s="70">
        <v>48490423498.430008</v>
      </c>
      <c r="G10" s="70">
        <v>59489725665.759995</v>
      </c>
      <c r="H10" s="70">
        <v>69118519506.590012</v>
      </c>
      <c r="I10" s="70">
        <v>72880457390.220016</v>
      </c>
      <c r="J10" s="70">
        <v>80110970445.240005</v>
      </c>
      <c r="K10" s="70">
        <v>89142110888.649994</v>
      </c>
      <c r="L10" s="70">
        <v>104536528294.38991</v>
      </c>
    </row>
    <row r="11" spans="2:12" x14ac:dyDescent="0.25">
      <c r="B11" s="18" t="s">
        <v>45</v>
      </c>
      <c r="C11" s="68">
        <v>23432435312.409996</v>
      </c>
      <c r="D11" s="68">
        <v>29269813224.490002</v>
      </c>
      <c r="E11" s="68">
        <v>31774859179.68</v>
      </c>
      <c r="F11" s="68">
        <v>34390787204.330009</v>
      </c>
      <c r="G11" s="68">
        <v>41451683360.849998</v>
      </c>
      <c r="H11" s="68">
        <v>47802327637.170006</v>
      </c>
      <c r="I11" s="68">
        <v>50565200569.900017</v>
      </c>
      <c r="J11" s="68">
        <v>55050784972.139999</v>
      </c>
      <c r="K11" s="68">
        <v>61245275483.370003</v>
      </c>
      <c r="L11" s="68">
        <v>72240022091.21994</v>
      </c>
    </row>
    <row r="12" spans="2:12" x14ac:dyDescent="0.25">
      <c r="B12" s="18" t="s">
        <v>46</v>
      </c>
      <c r="C12" s="68">
        <v>760387671.01000047</v>
      </c>
      <c r="D12" s="68">
        <v>1181098675.3600001</v>
      </c>
      <c r="E12" s="68">
        <v>2470681833.9700003</v>
      </c>
      <c r="F12" s="68">
        <v>2872784088.5700011</v>
      </c>
      <c r="G12" s="68">
        <v>3437612512.8999996</v>
      </c>
      <c r="H12" s="68">
        <v>4412066088.3600016</v>
      </c>
      <c r="I12" s="68">
        <v>4415137157.6099997</v>
      </c>
      <c r="J12" s="68">
        <v>5347817495.2199984</v>
      </c>
      <c r="K12" s="68">
        <v>5420097203.1899986</v>
      </c>
      <c r="L12" s="68">
        <v>5654167066.4999895</v>
      </c>
    </row>
    <row r="13" spans="2:12" x14ac:dyDescent="0.25">
      <c r="B13" s="18" t="s">
        <v>47</v>
      </c>
      <c r="C13" s="68">
        <v>1365931043.9200008</v>
      </c>
      <c r="D13" s="68">
        <v>1944200788.6299994</v>
      </c>
      <c r="E13" s="68">
        <v>2895910816.9799995</v>
      </c>
      <c r="F13" s="68">
        <v>3305724196.9799995</v>
      </c>
      <c r="G13" s="68">
        <v>3900153094.6099992</v>
      </c>
      <c r="H13" s="68">
        <v>4299313157.0200014</v>
      </c>
      <c r="I13" s="68">
        <v>4734892311.8899994</v>
      </c>
      <c r="J13" s="68">
        <v>5235789651.9299994</v>
      </c>
      <c r="K13" s="68">
        <v>6229753965.7800016</v>
      </c>
      <c r="L13" s="68">
        <v>7076030644.7499723</v>
      </c>
    </row>
    <row r="14" spans="2:12" x14ac:dyDescent="0.25">
      <c r="B14" s="18" t="s">
        <v>48</v>
      </c>
      <c r="C14" s="68">
        <v>206646306.64000002</v>
      </c>
      <c r="D14" s="68">
        <v>99481915.580000013</v>
      </c>
      <c r="E14" s="68">
        <v>89474137.590000033</v>
      </c>
      <c r="F14" s="68">
        <v>50097781.690000005</v>
      </c>
      <c r="G14" s="68">
        <v>56247504.329999998</v>
      </c>
      <c r="H14" s="68">
        <v>57200640.75</v>
      </c>
      <c r="I14" s="68">
        <v>61441793.670000002</v>
      </c>
      <c r="J14" s="68">
        <v>58729440.890000001</v>
      </c>
      <c r="K14" s="68">
        <v>106244745.8</v>
      </c>
      <c r="L14" s="68">
        <v>416708169.22000027</v>
      </c>
    </row>
    <row r="15" spans="2:12" x14ac:dyDescent="0.25">
      <c r="B15" s="18" t="s">
        <v>49</v>
      </c>
      <c r="C15" s="68">
        <v>791218137.94000006</v>
      </c>
      <c r="D15" s="68">
        <v>458397580.87000018</v>
      </c>
      <c r="E15" s="68">
        <v>1028873863.78</v>
      </c>
      <c r="F15" s="68">
        <v>956451162.8900001</v>
      </c>
      <c r="G15" s="68">
        <v>989682693.1900003</v>
      </c>
      <c r="H15" s="68">
        <v>1229059565.6900001</v>
      </c>
      <c r="I15" s="68">
        <v>705531089.73999977</v>
      </c>
      <c r="J15" s="68">
        <v>651378678.88</v>
      </c>
      <c r="K15" s="68">
        <v>887287819.67000008</v>
      </c>
      <c r="L15" s="68">
        <v>1251766068.5500021</v>
      </c>
    </row>
    <row r="16" spans="2:12" x14ac:dyDescent="0.25">
      <c r="B16" s="18" t="s">
        <v>50</v>
      </c>
      <c r="C16" s="68">
        <v>357613195.7899999</v>
      </c>
      <c r="D16" s="68">
        <v>382135609.44000006</v>
      </c>
      <c r="E16" s="68">
        <v>482214059.36000001</v>
      </c>
      <c r="F16" s="68">
        <v>532743732.19999987</v>
      </c>
      <c r="G16" s="68">
        <v>747622153.38</v>
      </c>
      <c r="H16" s="68">
        <v>833611992.13000011</v>
      </c>
      <c r="I16" s="68">
        <v>862693505.28000009</v>
      </c>
      <c r="J16" s="68">
        <v>1067927420.23</v>
      </c>
      <c r="K16" s="68">
        <v>1165880412.5299997</v>
      </c>
      <c r="L16" s="68">
        <v>1215668628.0100002</v>
      </c>
    </row>
    <row r="17" spans="2:12" x14ac:dyDescent="0.25">
      <c r="B17" s="18" t="s">
        <v>51</v>
      </c>
      <c r="C17" s="68">
        <v>2222834541.3299994</v>
      </c>
      <c r="D17" s="68">
        <v>2911241252.27</v>
      </c>
      <c r="E17" s="68">
        <v>3392258727.5500007</v>
      </c>
      <c r="F17" s="68">
        <v>3443710813.4900007</v>
      </c>
      <c r="G17" s="68">
        <v>4095276174.9099998</v>
      </c>
      <c r="H17" s="68">
        <v>4765243173.7899981</v>
      </c>
      <c r="I17" s="68">
        <v>5204931069.29</v>
      </c>
      <c r="J17" s="68">
        <v>5630358168.8599987</v>
      </c>
      <c r="K17" s="68">
        <v>6264381815.3299971</v>
      </c>
      <c r="L17" s="68">
        <v>7113188313.6600056</v>
      </c>
    </row>
    <row r="18" spans="2:12" x14ac:dyDescent="0.25">
      <c r="B18" s="18" t="s">
        <v>52</v>
      </c>
      <c r="C18" s="68">
        <v>678585402.44000006</v>
      </c>
      <c r="D18" s="68">
        <v>1652829598.7900002</v>
      </c>
      <c r="E18" s="68">
        <v>2096925711.4199996</v>
      </c>
      <c r="F18" s="68">
        <v>2938124518.2799997</v>
      </c>
      <c r="G18" s="68">
        <v>4811448171.5899954</v>
      </c>
      <c r="H18" s="68">
        <v>5719697251.6800022</v>
      </c>
      <c r="I18" s="68">
        <v>6330629892.8400011</v>
      </c>
      <c r="J18" s="68">
        <v>7068184617.0900011</v>
      </c>
      <c r="K18" s="68">
        <v>7823189442.9800005</v>
      </c>
      <c r="L18" s="68">
        <v>9568977312.4800072</v>
      </c>
    </row>
    <row r="19" spans="2:12" x14ac:dyDescent="0.25">
      <c r="B19" s="17" t="s">
        <v>53</v>
      </c>
      <c r="C19" s="70">
        <v>5397923839.4499998</v>
      </c>
      <c r="D19" s="70">
        <v>8014295818.0599985</v>
      </c>
      <c r="E19" s="70">
        <v>12241416806.549997</v>
      </c>
      <c r="F19" s="70">
        <v>15058919236.509996</v>
      </c>
      <c r="G19" s="70">
        <v>15381845275.67</v>
      </c>
      <c r="H19" s="70">
        <v>16746191457.360004</v>
      </c>
      <c r="I19" s="70">
        <v>19449261722.18</v>
      </c>
      <c r="J19" s="70">
        <v>17592531020.060001</v>
      </c>
      <c r="K19" s="70">
        <v>18613310799.560001</v>
      </c>
      <c r="L19" s="70">
        <v>19274829538.649998</v>
      </c>
    </row>
    <row r="20" spans="2:12" x14ac:dyDescent="0.25">
      <c r="B20" s="18" t="s">
        <v>54</v>
      </c>
      <c r="C20" s="68">
        <v>469053078.98999983</v>
      </c>
      <c r="D20" s="68">
        <v>747926348.32000005</v>
      </c>
      <c r="E20" s="68">
        <v>935709815.25999987</v>
      </c>
      <c r="F20" s="68">
        <v>896125759.18999994</v>
      </c>
      <c r="G20" s="68">
        <v>962363610.06999981</v>
      </c>
      <c r="H20" s="68">
        <v>1045205328.62</v>
      </c>
      <c r="I20" s="68">
        <v>1123846395.02</v>
      </c>
      <c r="J20" s="68">
        <v>1294017957.0399995</v>
      </c>
      <c r="K20" s="68">
        <v>1498263261.2300007</v>
      </c>
      <c r="L20" s="68">
        <v>1323781225.069999</v>
      </c>
    </row>
    <row r="21" spans="2:12" x14ac:dyDescent="0.25">
      <c r="B21" s="18" t="s">
        <v>55</v>
      </c>
      <c r="C21" s="68">
        <v>1049524896.0299999</v>
      </c>
      <c r="D21" s="68">
        <v>734704693.08000016</v>
      </c>
      <c r="E21" s="68">
        <v>3429790883.98</v>
      </c>
      <c r="F21" s="68">
        <v>3870640149.0299997</v>
      </c>
      <c r="G21" s="68">
        <v>4142622817.23</v>
      </c>
      <c r="H21" s="68">
        <v>4195953147.8700018</v>
      </c>
      <c r="I21" s="68">
        <v>4184645904.499999</v>
      </c>
      <c r="J21" s="68">
        <v>3369710336.5199995</v>
      </c>
      <c r="K21" s="68">
        <v>3093272066.9499993</v>
      </c>
      <c r="L21" s="68">
        <v>3640063292.4099898</v>
      </c>
    </row>
    <row r="22" spans="2:12" x14ac:dyDescent="0.25">
      <c r="B22" s="18" t="s">
        <v>56</v>
      </c>
      <c r="C22" s="68">
        <v>927285814.69000018</v>
      </c>
      <c r="D22" s="68">
        <v>1624020923.4399998</v>
      </c>
      <c r="E22" s="68">
        <v>1975796056.5200002</v>
      </c>
      <c r="F22" s="68">
        <v>2310858144.6899996</v>
      </c>
      <c r="G22" s="68">
        <v>2300830441.2099996</v>
      </c>
      <c r="H22" s="68">
        <v>2019663517.0000012</v>
      </c>
      <c r="I22" s="68">
        <v>3473370598.0500002</v>
      </c>
      <c r="J22" s="68">
        <v>2260712003.9400005</v>
      </c>
      <c r="K22" s="68">
        <v>2537880864.7000008</v>
      </c>
      <c r="L22" s="68">
        <v>3003820266.4199982</v>
      </c>
    </row>
    <row r="23" spans="2:12" x14ac:dyDescent="0.25">
      <c r="B23" s="18" t="s">
        <v>57</v>
      </c>
      <c r="C23" s="68">
        <v>572784486.03000021</v>
      </c>
      <c r="D23" s="68">
        <v>585089798.2299999</v>
      </c>
      <c r="E23" s="68">
        <v>910866544.76000023</v>
      </c>
      <c r="F23" s="68">
        <v>850997844.81999993</v>
      </c>
      <c r="G23" s="68">
        <v>964731074.9600004</v>
      </c>
      <c r="H23" s="68">
        <v>938406578.90999985</v>
      </c>
      <c r="I23" s="68">
        <v>1076161756.0400004</v>
      </c>
      <c r="J23" s="68">
        <v>988372982.70000029</v>
      </c>
      <c r="K23" s="68">
        <v>1325603514.3599997</v>
      </c>
      <c r="L23" s="68">
        <v>981746567.36999989</v>
      </c>
    </row>
    <row r="24" spans="2:12" x14ac:dyDescent="0.25">
      <c r="B24" s="18" t="s">
        <v>58</v>
      </c>
      <c r="C24" s="68">
        <v>92231234.289999992</v>
      </c>
      <c r="D24" s="68">
        <v>288295545.40999985</v>
      </c>
      <c r="E24" s="68">
        <v>350217928.35999995</v>
      </c>
      <c r="F24" s="68">
        <v>385528106.09000003</v>
      </c>
      <c r="G24" s="68">
        <v>357961077.71000004</v>
      </c>
      <c r="H24" s="68">
        <v>468690953.54000002</v>
      </c>
      <c r="I24" s="68">
        <v>391418705.83000004</v>
      </c>
      <c r="J24" s="68">
        <v>405650579.27999991</v>
      </c>
      <c r="K24" s="68">
        <v>425375944.45999998</v>
      </c>
      <c r="L24" s="68">
        <v>434147593.87000024</v>
      </c>
    </row>
    <row r="25" spans="2:12" x14ac:dyDescent="0.25">
      <c r="B25" s="18" t="s">
        <v>59</v>
      </c>
      <c r="C25" s="68">
        <v>478968513.69</v>
      </c>
      <c r="D25" s="68">
        <v>664066667.79999995</v>
      </c>
      <c r="E25" s="68">
        <v>993517737.19999969</v>
      </c>
      <c r="F25" s="68">
        <v>1226150091.8700006</v>
      </c>
      <c r="G25" s="68">
        <v>1596237048</v>
      </c>
      <c r="H25" s="68">
        <v>1954865425.0399997</v>
      </c>
      <c r="I25" s="68">
        <v>1933405960.7599998</v>
      </c>
      <c r="J25" s="68">
        <v>2054533072.8299999</v>
      </c>
      <c r="K25" s="68">
        <v>2453851455.480001</v>
      </c>
      <c r="L25" s="68">
        <v>2146664900.0300021</v>
      </c>
    </row>
    <row r="26" spans="2:12" x14ac:dyDescent="0.25">
      <c r="B26" s="18" t="s">
        <v>60</v>
      </c>
      <c r="C26" s="68">
        <v>494727483.5</v>
      </c>
      <c r="D26" s="68">
        <v>898795589.87000024</v>
      </c>
      <c r="E26" s="68">
        <v>1232695042.9599996</v>
      </c>
      <c r="F26" s="68">
        <v>1184953940.4199996</v>
      </c>
      <c r="G26" s="68">
        <v>1000742054.99</v>
      </c>
      <c r="H26" s="68">
        <v>944796695.46999979</v>
      </c>
      <c r="I26" s="68">
        <v>881454255.14999986</v>
      </c>
      <c r="J26" s="68">
        <v>927353384.04999983</v>
      </c>
      <c r="K26" s="68">
        <v>983043125.74000025</v>
      </c>
      <c r="L26" s="68">
        <v>1175162779.2399995</v>
      </c>
    </row>
    <row r="27" spans="2:12" x14ac:dyDescent="0.25">
      <c r="B27" s="18" t="s">
        <v>61</v>
      </c>
      <c r="C27" s="68">
        <v>232755128.35000002</v>
      </c>
      <c r="D27" s="68">
        <v>555904813.64999986</v>
      </c>
      <c r="E27" s="68">
        <v>838674072.7899996</v>
      </c>
      <c r="F27" s="68">
        <v>1301306605.2900002</v>
      </c>
      <c r="G27" s="68">
        <v>1560344630.0999999</v>
      </c>
      <c r="H27" s="68">
        <v>2300716311.9699998</v>
      </c>
      <c r="I27" s="68">
        <v>2869798052.3200002</v>
      </c>
      <c r="J27" s="68">
        <v>2755180080.4399981</v>
      </c>
      <c r="K27" s="68">
        <v>2781770619.9000015</v>
      </c>
      <c r="L27" s="68">
        <v>2367007707.4300017</v>
      </c>
    </row>
    <row r="28" spans="2:12" x14ac:dyDescent="0.25">
      <c r="B28" s="18" t="s">
        <v>62</v>
      </c>
      <c r="C28" s="68">
        <v>1080593203.8800001</v>
      </c>
      <c r="D28" s="68">
        <v>1915491438.259999</v>
      </c>
      <c r="E28" s="68">
        <v>1574148724.7199993</v>
      </c>
      <c r="F28" s="68">
        <v>3032358595.1099982</v>
      </c>
      <c r="G28" s="68">
        <v>2496012521.3999996</v>
      </c>
      <c r="H28" s="68">
        <v>2877893498.9399996</v>
      </c>
      <c r="I28" s="68">
        <v>3515160094.5099993</v>
      </c>
      <c r="J28" s="68">
        <v>3537000623.2599998</v>
      </c>
      <c r="K28" s="68">
        <v>3514249946.7399993</v>
      </c>
      <c r="L28" s="68">
        <v>4202435206.8100033</v>
      </c>
    </row>
    <row r="29" spans="2:12" x14ac:dyDescent="0.25">
      <c r="B29" s="17" t="s">
        <v>63</v>
      </c>
      <c r="C29" s="70">
        <v>7792874325.5599985</v>
      </c>
      <c r="D29" s="70">
        <v>12444111934.949999</v>
      </c>
      <c r="E29" s="70">
        <v>15506732207.410002</v>
      </c>
      <c r="F29" s="70">
        <v>18131459140.929993</v>
      </c>
      <c r="G29" s="70">
        <v>18157234194.890003</v>
      </c>
      <c r="H29" s="70">
        <v>15165493912.960001</v>
      </c>
      <c r="I29" s="70">
        <v>17970178723.050003</v>
      </c>
      <c r="J29" s="70">
        <v>18171472915.950001</v>
      </c>
      <c r="K29" s="70">
        <v>24823000327.860001</v>
      </c>
      <c r="L29" s="70">
        <v>19793472632.01997</v>
      </c>
    </row>
    <row r="30" spans="2:12" x14ac:dyDescent="0.25">
      <c r="B30" s="18" t="s">
        <v>64</v>
      </c>
      <c r="C30" s="68">
        <v>3038712393.2599993</v>
      </c>
      <c r="D30" s="68">
        <v>5513305839.6299982</v>
      </c>
      <c r="E30" s="68">
        <v>5679688741.249999</v>
      </c>
      <c r="F30" s="68">
        <v>7542008943.239995</v>
      </c>
      <c r="G30" s="68">
        <v>7406011335.5300007</v>
      </c>
      <c r="H30" s="68">
        <v>5653251852.2399988</v>
      </c>
      <c r="I30" s="68">
        <v>7690207635.3500013</v>
      </c>
      <c r="J30" s="68">
        <v>6634037325.5999985</v>
      </c>
      <c r="K30" s="68">
        <v>10892861409.989998</v>
      </c>
      <c r="L30" s="68">
        <v>5409741667.8399992</v>
      </c>
    </row>
    <row r="31" spans="2:12" x14ac:dyDescent="0.25">
      <c r="B31" s="18" t="s">
        <v>65</v>
      </c>
      <c r="C31" s="68">
        <v>330318652.84999996</v>
      </c>
      <c r="D31" s="68">
        <v>942854687.94000041</v>
      </c>
      <c r="E31" s="68">
        <v>1510620142.0600004</v>
      </c>
      <c r="F31" s="68">
        <v>1158386997.2599998</v>
      </c>
      <c r="G31" s="68">
        <v>679107400.74999988</v>
      </c>
      <c r="H31" s="68">
        <v>665119016.2700001</v>
      </c>
      <c r="I31" s="68">
        <v>652500648.23999977</v>
      </c>
      <c r="J31" s="68">
        <v>632320967.4000001</v>
      </c>
      <c r="K31" s="68">
        <v>788939744.95999992</v>
      </c>
      <c r="L31" s="68">
        <v>740086978.30999959</v>
      </c>
    </row>
    <row r="32" spans="2:12" x14ac:dyDescent="0.25">
      <c r="B32" s="18" t="s">
        <v>66</v>
      </c>
      <c r="C32" s="68">
        <v>620160507.18999994</v>
      </c>
      <c r="D32" s="68">
        <v>874188437.12000012</v>
      </c>
      <c r="E32" s="68">
        <v>1259550048.7900009</v>
      </c>
      <c r="F32" s="68">
        <v>1460246892.6999998</v>
      </c>
      <c r="G32" s="68">
        <v>1336274744.0100012</v>
      </c>
      <c r="H32" s="68">
        <v>1333408516.5799999</v>
      </c>
      <c r="I32" s="68">
        <v>1516777130.3199999</v>
      </c>
      <c r="J32" s="68">
        <v>1824648146.4900002</v>
      </c>
      <c r="K32" s="68">
        <v>2585179247.5200014</v>
      </c>
      <c r="L32" s="68">
        <v>3092859289.2899957</v>
      </c>
    </row>
    <row r="33" spans="2:12" x14ac:dyDescent="0.25">
      <c r="B33" s="18" t="s">
        <v>67</v>
      </c>
      <c r="C33" s="68">
        <v>1748578823.8600004</v>
      </c>
      <c r="D33" s="68">
        <v>2957158430.4000001</v>
      </c>
      <c r="E33" s="68">
        <v>3832228461.29</v>
      </c>
      <c r="F33" s="68">
        <v>4650673967.5600004</v>
      </c>
      <c r="G33" s="68">
        <v>5661455248.8300018</v>
      </c>
      <c r="H33" s="68">
        <v>5064951305.0800028</v>
      </c>
      <c r="I33" s="68">
        <v>5470756247.9899988</v>
      </c>
      <c r="J33" s="68">
        <v>6056676206.9200029</v>
      </c>
      <c r="K33" s="68">
        <v>7041766224.1700001</v>
      </c>
      <c r="L33" s="68">
        <v>6828567863.0299807</v>
      </c>
    </row>
    <row r="34" spans="2:12" x14ac:dyDescent="0.25">
      <c r="B34" s="18" t="s">
        <v>68</v>
      </c>
      <c r="C34" s="68">
        <v>114734301.51999998</v>
      </c>
      <c r="D34" s="68">
        <v>170154086.30999985</v>
      </c>
      <c r="E34" s="68">
        <v>418307132.73000002</v>
      </c>
      <c r="F34" s="68">
        <v>376542115.5800001</v>
      </c>
      <c r="G34" s="68">
        <v>344264758.96999991</v>
      </c>
      <c r="H34" s="68">
        <v>300238778.62</v>
      </c>
      <c r="I34" s="68">
        <v>357022571.99000001</v>
      </c>
      <c r="J34" s="68">
        <v>278376013.19999993</v>
      </c>
      <c r="K34" s="68">
        <v>334608366.73000008</v>
      </c>
      <c r="L34" s="68">
        <v>327278867.48999953</v>
      </c>
    </row>
    <row r="35" spans="2:12" x14ac:dyDescent="0.25">
      <c r="B35" s="18" t="s">
        <v>69</v>
      </c>
      <c r="C35" s="68">
        <v>118121976.49000002</v>
      </c>
      <c r="D35" s="68">
        <v>335354415.87999994</v>
      </c>
      <c r="E35" s="68">
        <v>322163077.43999982</v>
      </c>
      <c r="F35" s="68">
        <v>364786996.29000008</v>
      </c>
      <c r="G35" s="68">
        <v>712021748.38</v>
      </c>
      <c r="H35" s="68">
        <v>233884719.15000001</v>
      </c>
      <c r="I35" s="68">
        <v>183986871.94999999</v>
      </c>
      <c r="J35" s="68">
        <v>324022069.38</v>
      </c>
      <c r="K35" s="68">
        <v>235632371.60999995</v>
      </c>
      <c r="L35" s="68">
        <v>274237285.22999972</v>
      </c>
    </row>
    <row r="36" spans="2:12" x14ac:dyDescent="0.25">
      <c r="B36" s="18" t="s">
        <v>70</v>
      </c>
      <c r="C36" s="54">
        <v>0</v>
      </c>
      <c r="D36" s="54">
        <v>0</v>
      </c>
      <c r="E36" s="68">
        <v>179970500.00000003</v>
      </c>
      <c r="F36" s="54">
        <v>0</v>
      </c>
      <c r="G36" s="54">
        <v>0</v>
      </c>
      <c r="H36" s="54">
        <v>0</v>
      </c>
      <c r="I36" s="54">
        <v>0</v>
      </c>
      <c r="J36" s="54">
        <v>0</v>
      </c>
      <c r="K36" s="54">
        <v>0</v>
      </c>
      <c r="L36" s="54">
        <v>0</v>
      </c>
    </row>
    <row r="37" spans="2:12" x14ac:dyDescent="0.25">
      <c r="B37" s="18" t="s">
        <v>71</v>
      </c>
      <c r="C37" s="68">
        <v>1822247670.3899994</v>
      </c>
      <c r="D37" s="68">
        <v>1651096037.6700006</v>
      </c>
      <c r="E37" s="68">
        <v>2304204103.8500009</v>
      </c>
      <c r="F37" s="68">
        <v>2578813228.3000002</v>
      </c>
      <c r="G37" s="68">
        <v>2018098958.4200003</v>
      </c>
      <c r="H37" s="68">
        <v>1914639725.0199995</v>
      </c>
      <c r="I37" s="68">
        <v>2098927617.2099998</v>
      </c>
      <c r="J37" s="68">
        <v>2421392186.96</v>
      </c>
      <c r="K37" s="68">
        <v>2944012962.8799992</v>
      </c>
      <c r="L37" s="68">
        <v>3120700680.8299966</v>
      </c>
    </row>
    <row r="38" spans="2:12" x14ac:dyDescent="0.25">
      <c r="B38" s="17" t="s">
        <v>72</v>
      </c>
      <c r="C38" s="70">
        <v>37316788756.200005</v>
      </c>
      <c r="D38" s="70">
        <v>53916291625.770004</v>
      </c>
      <c r="E38" s="70">
        <v>63680677049.589996</v>
      </c>
      <c r="F38" s="70">
        <v>77954672605.039993</v>
      </c>
      <c r="G38" s="70">
        <v>111426589077.33998</v>
      </c>
      <c r="H38" s="70">
        <v>89318389376.399994</v>
      </c>
      <c r="I38" s="70">
        <v>98296323947.139999</v>
      </c>
      <c r="J38" s="70">
        <v>118970413172.61005</v>
      </c>
      <c r="K38" s="70">
        <v>139212218146.37003</v>
      </c>
      <c r="L38" s="70">
        <v>148356385684.6301</v>
      </c>
    </row>
    <row r="39" spans="2:12" x14ac:dyDescent="0.25">
      <c r="B39" s="18" t="s">
        <v>73</v>
      </c>
      <c r="C39" s="68">
        <v>5141259385.2400007</v>
      </c>
      <c r="D39" s="68">
        <v>7188349181.1700001</v>
      </c>
      <c r="E39" s="68">
        <v>8517114073.8100004</v>
      </c>
      <c r="F39" s="68">
        <v>9660237478.1999989</v>
      </c>
      <c r="G39" s="68">
        <v>11943117807.040001</v>
      </c>
      <c r="H39" s="68">
        <v>14566203362.689999</v>
      </c>
      <c r="I39" s="68">
        <v>15734409417.339998</v>
      </c>
      <c r="J39" s="68">
        <v>17133170302.620001</v>
      </c>
      <c r="K39" s="68">
        <v>19464641993.849998</v>
      </c>
      <c r="L39" s="68">
        <v>21665367978.739986</v>
      </c>
    </row>
    <row r="40" spans="2:12" x14ac:dyDescent="0.25">
      <c r="B40" s="18" t="s">
        <v>74</v>
      </c>
      <c r="C40" s="68">
        <v>13096545113.440001</v>
      </c>
      <c r="D40" s="68">
        <v>7831579030.2600012</v>
      </c>
      <c r="E40" s="68">
        <v>11181455614.609999</v>
      </c>
      <c r="F40" s="68">
        <v>11447265153.200003</v>
      </c>
      <c r="G40" s="68">
        <v>20297663985.240005</v>
      </c>
      <c r="H40" s="68">
        <v>14877731650.740007</v>
      </c>
      <c r="I40" s="68">
        <v>14619012146.4</v>
      </c>
      <c r="J40" s="68">
        <v>15354105607.870005</v>
      </c>
      <c r="K40" s="68">
        <v>21936018045.73</v>
      </c>
      <c r="L40" s="68">
        <v>21384870970.099995</v>
      </c>
    </row>
    <row r="41" spans="2:12" x14ac:dyDescent="0.25">
      <c r="B41" s="18" t="s">
        <v>75</v>
      </c>
      <c r="C41" s="68">
        <v>19012460698.460007</v>
      </c>
      <c r="D41" s="68">
        <v>38707776632.400002</v>
      </c>
      <c r="E41" s="68">
        <v>43844663866.199997</v>
      </c>
      <c r="F41" s="68">
        <v>56668492520.749992</v>
      </c>
      <c r="G41" s="68">
        <v>78975271978.329987</v>
      </c>
      <c r="H41" s="68">
        <v>59725652373.159988</v>
      </c>
      <c r="I41" s="68">
        <v>67736618967.999992</v>
      </c>
      <c r="J41" s="68">
        <v>86322372719.460037</v>
      </c>
      <c r="K41" s="68">
        <v>97665351937.760025</v>
      </c>
      <c r="L41" s="68">
        <v>105004354590.41011</v>
      </c>
    </row>
    <row r="42" spans="2:12" x14ac:dyDescent="0.25">
      <c r="B42" s="18" t="s">
        <v>76</v>
      </c>
      <c r="C42" s="68">
        <v>66523559.059999995</v>
      </c>
      <c r="D42" s="68">
        <v>188586781.94</v>
      </c>
      <c r="E42" s="68">
        <v>137443494.97000003</v>
      </c>
      <c r="F42" s="68">
        <v>178677452.88999999</v>
      </c>
      <c r="G42" s="68">
        <v>210535306.73000002</v>
      </c>
      <c r="H42" s="68">
        <v>148801989.81</v>
      </c>
      <c r="I42" s="68">
        <v>206283415.40000001</v>
      </c>
      <c r="J42" s="68">
        <v>160764542.65999997</v>
      </c>
      <c r="K42" s="68">
        <v>146206169.02999997</v>
      </c>
      <c r="L42" s="68">
        <v>301792145.38000011</v>
      </c>
    </row>
    <row r="43" spans="2:12" x14ac:dyDescent="0.25">
      <c r="B43" s="17" t="s">
        <v>77</v>
      </c>
      <c r="C43" s="70">
        <v>17105373111.180004</v>
      </c>
      <c r="D43" s="70">
        <v>21466348576.41</v>
      </c>
      <c r="E43" s="70">
        <v>17285194647.650002</v>
      </c>
      <c r="F43" s="70">
        <v>22497511464.249992</v>
      </c>
      <c r="G43" s="70">
        <v>26333487879.500004</v>
      </c>
      <c r="H43" s="70">
        <v>21321442867.949997</v>
      </c>
      <c r="I43" s="70">
        <v>18127928110.049995</v>
      </c>
      <c r="J43" s="70">
        <v>20394028989.98</v>
      </c>
      <c r="K43" s="70">
        <v>31837281168.880001</v>
      </c>
      <c r="L43" s="70">
        <v>24348612312.310005</v>
      </c>
    </row>
    <row r="44" spans="2:12" x14ac:dyDescent="0.25">
      <c r="B44" s="18" t="s">
        <v>78</v>
      </c>
      <c r="C44" s="68">
        <v>39399975.200000003</v>
      </c>
      <c r="D44" s="54">
        <v>0</v>
      </c>
      <c r="E44" s="68">
        <v>3166666.66</v>
      </c>
      <c r="F44" s="68">
        <v>23500000</v>
      </c>
      <c r="G44" s="68">
        <v>59305420</v>
      </c>
      <c r="H44" s="68">
        <v>188697558.56999999</v>
      </c>
      <c r="I44" s="68">
        <v>188554774.20000002</v>
      </c>
      <c r="J44" s="68">
        <v>202818989.83999997</v>
      </c>
      <c r="K44" s="68">
        <v>296373987.30000001</v>
      </c>
      <c r="L44" s="68">
        <v>668016596.17999995</v>
      </c>
    </row>
    <row r="45" spans="2:12" x14ac:dyDescent="0.25">
      <c r="B45" s="18" t="s">
        <v>79</v>
      </c>
      <c r="C45" s="68">
        <v>17065973135.980003</v>
      </c>
      <c r="D45" s="68">
        <v>21466348576.41</v>
      </c>
      <c r="E45" s="68">
        <v>17282027980.990002</v>
      </c>
      <c r="F45" s="68">
        <v>22474011464.249992</v>
      </c>
      <c r="G45" s="68">
        <v>26274182459.500004</v>
      </c>
      <c r="H45" s="68">
        <v>21132745309.380001</v>
      </c>
      <c r="I45" s="68">
        <v>17899373335.849991</v>
      </c>
      <c r="J45" s="68">
        <v>20091210000.139999</v>
      </c>
      <c r="K45" s="68">
        <v>30431919436.439999</v>
      </c>
      <c r="L45" s="68">
        <v>23680595716.130005</v>
      </c>
    </row>
    <row r="46" spans="2:12" x14ac:dyDescent="0.25">
      <c r="B46" s="18" t="s">
        <v>80</v>
      </c>
      <c r="C46" s="54">
        <v>0</v>
      </c>
      <c r="D46" s="54">
        <v>0</v>
      </c>
      <c r="E46" s="54">
        <v>0</v>
      </c>
      <c r="F46" s="54">
        <v>0</v>
      </c>
      <c r="G46" s="54">
        <v>0</v>
      </c>
      <c r="H46" s="54">
        <v>0</v>
      </c>
      <c r="I46" s="68">
        <v>40000000</v>
      </c>
      <c r="J46" s="68">
        <v>100000000</v>
      </c>
      <c r="K46" s="68">
        <v>1108987745.1400001</v>
      </c>
      <c r="L46" s="54">
        <v>0</v>
      </c>
    </row>
    <row r="47" spans="2:12" x14ac:dyDescent="0.25">
      <c r="B47" s="17" t="s">
        <v>81</v>
      </c>
      <c r="C47" s="70">
        <v>9884886529.5400009</v>
      </c>
      <c r="D47" s="70">
        <v>17845930587.809998</v>
      </c>
      <c r="E47" s="70">
        <v>20908271605.12001</v>
      </c>
      <c r="F47" s="70">
        <v>34975845703.000008</v>
      </c>
      <c r="G47" s="70">
        <v>51775900554.829979</v>
      </c>
      <c r="H47" s="70">
        <v>35768155861.610001</v>
      </c>
      <c r="I47" s="70">
        <v>48022691062.390007</v>
      </c>
      <c r="J47" s="70">
        <v>44267185309.460007</v>
      </c>
      <c r="K47" s="70">
        <v>97987297803.51004</v>
      </c>
      <c r="L47" s="70">
        <v>61827632633.350067</v>
      </c>
    </row>
    <row r="48" spans="2:12" x14ac:dyDescent="0.25">
      <c r="B48" s="18" t="s">
        <v>82</v>
      </c>
      <c r="C48" s="68">
        <v>2038567000.6400006</v>
      </c>
      <c r="D48" s="68">
        <v>3421354689.5500011</v>
      </c>
      <c r="E48" s="68">
        <v>2237266568.5699997</v>
      </c>
      <c r="F48" s="68">
        <v>2708089461.4499993</v>
      </c>
      <c r="G48" s="68">
        <v>12991013823.929995</v>
      </c>
      <c r="H48" s="68">
        <v>3987869073.5700011</v>
      </c>
      <c r="I48" s="68">
        <v>4628908349.0100012</v>
      </c>
      <c r="J48" s="68">
        <v>4418753153.8099976</v>
      </c>
      <c r="K48" s="68">
        <v>6965557282.5800028</v>
      </c>
      <c r="L48" s="68">
        <v>5080907602.5600033</v>
      </c>
    </row>
    <row r="49" spans="2:12" x14ac:dyDescent="0.25">
      <c r="B49" s="18" t="s">
        <v>83</v>
      </c>
      <c r="C49" s="68">
        <v>59309815.829999998</v>
      </c>
      <c r="D49" s="68">
        <v>137512999.99999997</v>
      </c>
      <c r="E49" s="68">
        <v>278030520</v>
      </c>
      <c r="F49" s="68">
        <v>246882734.31</v>
      </c>
      <c r="G49" s="68">
        <v>78356746.890000001</v>
      </c>
      <c r="H49" s="68">
        <v>131686088.16</v>
      </c>
      <c r="I49" s="68">
        <v>249356471.75999999</v>
      </c>
      <c r="J49" s="68">
        <v>149208313.19000003</v>
      </c>
      <c r="K49" s="68">
        <v>426417947.21999997</v>
      </c>
      <c r="L49" s="68">
        <v>2512887668.1400003</v>
      </c>
    </row>
    <row r="50" spans="2:12" x14ac:dyDescent="0.25">
      <c r="B50" s="18" t="s">
        <v>84</v>
      </c>
      <c r="C50" s="68">
        <v>7305167911.4000006</v>
      </c>
      <c r="D50" s="68">
        <v>13777264514.689999</v>
      </c>
      <c r="E50" s="68">
        <v>16922896009.400011</v>
      </c>
      <c r="F50" s="68">
        <v>31462719512.280006</v>
      </c>
      <c r="G50" s="68">
        <v>38144899230.409981</v>
      </c>
      <c r="H50" s="68">
        <v>30894336107.790001</v>
      </c>
      <c r="I50" s="68">
        <v>42364047928.459999</v>
      </c>
      <c r="J50" s="68">
        <v>39039300760.390015</v>
      </c>
      <c r="K50" s="68">
        <v>89713840075.100037</v>
      </c>
      <c r="L50" s="68">
        <v>53248915626.180061</v>
      </c>
    </row>
    <row r="51" spans="2:12" x14ac:dyDescent="0.25">
      <c r="B51" s="18" t="s">
        <v>85</v>
      </c>
      <c r="C51" s="68">
        <v>151842707.97</v>
      </c>
      <c r="D51" s="68">
        <v>8584009.4299999997</v>
      </c>
      <c r="E51" s="68">
        <v>715000000</v>
      </c>
      <c r="F51" s="54">
        <v>0</v>
      </c>
      <c r="G51" s="54">
        <v>0</v>
      </c>
      <c r="H51" s="54">
        <v>0</v>
      </c>
      <c r="I51" s="54">
        <v>0</v>
      </c>
      <c r="J51" s="54">
        <v>0</v>
      </c>
      <c r="K51" s="54">
        <v>0</v>
      </c>
      <c r="L51" s="54">
        <v>0</v>
      </c>
    </row>
    <row r="52" spans="2:12" x14ac:dyDescent="0.25">
      <c r="B52" s="18" t="s">
        <v>86</v>
      </c>
      <c r="C52" s="68">
        <v>329999093.69999999</v>
      </c>
      <c r="D52" s="68">
        <v>501214374.14000005</v>
      </c>
      <c r="E52" s="68">
        <v>755078507.14999998</v>
      </c>
      <c r="F52" s="68">
        <v>558153994.95999992</v>
      </c>
      <c r="G52" s="68">
        <v>561630753.60000002</v>
      </c>
      <c r="H52" s="68">
        <v>754264592.08999991</v>
      </c>
      <c r="I52" s="68">
        <v>780378313.15999997</v>
      </c>
      <c r="J52" s="68">
        <v>659923082.07000017</v>
      </c>
      <c r="K52" s="68">
        <v>881482498.6099999</v>
      </c>
      <c r="L52" s="68">
        <v>984921736.47000015</v>
      </c>
    </row>
    <row r="53" spans="2:12" x14ac:dyDescent="0.25">
      <c r="B53" s="17" t="s">
        <v>87</v>
      </c>
      <c r="C53" s="70">
        <v>13717993694.23</v>
      </c>
      <c r="D53" s="70">
        <v>10791551483.68</v>
      </c>
      <c r="E53" s="70">
        <v>13508581634.83</v>
      </c>
      <c r="F53" s="70">
        <v>15700643685.829998</v>
      </c>
      <c r="G53" s="70">
        <v>21630997497.059998</v>
      </c>
      <c r="H53" s="70">
        <v>31211885043.820004</v>
      </c>
      <c r="I53" s="70">
        <v>37775957594.209999</v>
      </c>
      <c r="J53" s="70">
        <v>39392117820.25</v>
      </c>
      <c r="K53" s="70">
        <v>45616792765.260002</v>
      </c>
      <c r="L53" s="70">
        <v>59733525597.190002</v>
      </c>
    </row>
    <row r="54" spans="2:12" x14ac:dyDescent="0.25">
      <c r="B54" s="18" t="s">
        <v>88</v>
      </c>
      <c r="C54" s="68">
        <v>2810783803.1199999</v>
      </c>
      <c r="D54" s="68">
        <v>4244510827.0799999</v>
      </c>
      <c r="E54" s="68">
        <v>4297579417.9700003</v>
      </c>
      <c r="F54" s="68">
        <v>3533941635.5799999</v>
      </c>
      <c r="G54" s="68">
        <v>8149767870.2400007</v>
      </c>
      <c r="H54" s="68">
        <v>20656986519.990002</v>
      </c>
      <c r="I54" s="68">
        <v>25124655731.77</v>
      </c>
      <c r="J54" s="68">
        <v>24198869744.91</v>
      </c>
      <c r="K54" s="68">
        <v>27582065064.329998</v>
      </c>
      <c r="L54" s="68">
        <v>38689065643.939995</v>
      </c>
    </row>
    <row r="55" spans="2:12" x14ac:dyDescent="0.25">
      <c r="B55" s="18" t="s">
        <v>89</v>
      </c>
      <c r="C55" s="68">
        <v>10872602683.73</v>
      </c>
      <c r="D55" s="68">
        <v>6547040656.6000013</v>
      </c>
      <c r="E55" s="68">
        <v>8939354409.6800003</v>
      </c>
      <c r="F55" s="68">
        <v>11878403430.949999</v>
      </c>
      <c r="G55" s="68">
        <v>12955932177.450001</v>
      </c>
      <c r="H55" s="68">
        <v>9889948367.0599995</v>
      </c>
      <c r="I55" s="68">
        <v>12107822054.300001</v>
      </c>
      <c r="J55" s="68">
        <v>14673868401.34</v>
      </c>
      <c r="K55" s="68">
        <v>17573686481.740002</v>
      </c>
      <c r="L55" s="68">
        <v>20704364780.310001</v>
      </c>
    </row>
    <row r="56" spans="2:12" x14ac:dyDescent="0.25">
      <c r="B56" s="18" t="s">
        <v>90</v>
      </c>
      <c r="C56" s="68">
        <v>34607207.380000003</v>
      </c>
      <c r="D56" s="54">
        <v>0</v>
      </c>
      <c r="E56" s="68">
        <v>271647807.18000001</v>
      </c>
      <c r="F56" s="68">
        <v>288298619.30000001</v>
      </c>
      <c r="G56" s="68">
        <v>525297449.37</v>
      </c>
      <c r="H56" s="68">
        <v>664950156.76999998</v>
      </c>
      <c r="I56" s="68">
        <v>543479808.13999999</v>
      </c>
      <c r="J56" s="68">
        <v>519379674</v>
      </c>
      <c r="K56" s="68">
        <v>461041219.19</v>
      </c>
      <c r="L56" s="68">
        <v>340095172.93999994</v>
      </c>
    </row>
    <row r="57" spans="2:12" x14ac:dyDescent="0.25">
      <c r="B57" s="11" t="s">
        <v>91</v>
      </c>
      <c r="C57" s="62">
        <v>121031491867.64001</v>
      </c>
      <c r="D57" s="62">
        <v>162377728672.11002</v>
      </c>
      <c r="E57" s="62">
        <v>187362072281.47998</v>
      </c>
      <c r="F57" s="62">
        <v>232809475333.98999</v>
      </c>
      <c r="G57" s="62">
        <v>304195780145.04993</v>
      </c>
      <c r="H57" s="62">
        <v>278650078026.69</v>
      </c>
      <c r="I57" s="62">
        <v>312522798549.23993</v>
      </c>
      <c r="J57" s="62">
        <v>338898719673.55005</v>
      </c>
      <c r="K57" s="62">
        <v>447232011900.0899</v>
      </c>
      <c r="L57" s="62">
        <v>437870986692.53998</v>
      </c>
    </row>
    <row r="58" spans="2:12" x14ac:dyDescent="0.25">
      <c r="C58" s="71"/>
      <c r="D58" s="71"/>
      <c r="E58" s="71"/>
      <c r="F58" s="71"/>
      <c r="G58" s="71"/>
      <c r="H58" s="71"/>
      <c r="I58" s="71"/>
      <c r="J58" s="71"/>
      <c r="K58" s="71"/>
      <c r="L58" s="71"/>
    </row>
    <row r="59" spans="2:12" ht="21" customHeight="1" x14ac:dyDescent="0.25">
      <c r="B59" s="11" t="s">
        <v>92</v>
      </c>
      <c r="C59" s="72"/>
      <c r="D59" s="72"/>
      <c r="E59" s="72"/>
      <c r="F59" s="72"/>
      <c r="G59" s="72"/>
      <c r="H59" s="72"/>
      <c r="I59" s="72"/>
      <c r="J59" s="72"/>
      <c r="K59" s="73"/>
      <c r="L59" s="73"/>
    </row>
    <row r="60" spans="2:12" x14ac:dyDescent="0.25">
      <c r="B60" s="17" t="s">
        <v>93</v>
      </c>
      <c r="C60" s="70">
        <v>78210945.450000003</v>
      </c>
      <c r="D60" s="70">
        <v>4642780425</v>
      </c>
      <c r="E60" s="70">
        <v>537847593.74000001</v>
      </c>
      <c r="F60" s="70">
        <v>530438667.49999994</v>
      </c>
      <c r="G60" s="70">
        <v>4462887132.5</v>
      </c>
      <c r="H60" s="70">
        <v>995867025.62</v>
      </c>
      <c r="I60" s="55">
        <v>0</v>
      </c>
      <c r="J60" s="70">
        <v>13842904.279999999</v>
      </c>
      <c r="K60" s="70">
        <v>170210420.12</v>
      </c>
      <c r="L60" s="70">
        <v>2247380859.73</v>
      </c>
    </row>
    <row r="61" spans="2:12" x14ac:dyDescent="0.25">
      <c r="B61" s="18" t="s">
        <v>94</v>
      </c>
      <c r="C61" s="68">
        <v>28104747.400000002</v>
      </c>
      <c r="D61" s="68">
        <v>757780425</v>
      </c>
      <c r="E61" s="54">
        <v>0</v>
      </c>
      <c r="F61" s="54">
        <v>0</v>
      </c>
      <c r="G61" s="54">
        <v>0</v>
      </c>
      <c r="H61" s="54">
        <v>0</v>
      </c>
      <c r="I61" s="54">
        <v>0</v>
      </c>
      <c r="J61" s="54">
        <v>0</v>
      </c>
      <c r="K61" s="54">
        <v>0</v>
      </c>
      <c r="L61" s="54">
        <v>0</v>
      </c>
    </row>
    <row r="62" spans="2:12" x14ac:dyDescent="0.25">
      <c r="B62" s="18" t="s">
        <v>95</v>
      </c>
      <c r="C62" s="54">
        <v>0</v>
      </c>
      <c r="D62" s="68">
        <v>3885000000</v>
      </c>
      <c r="E62" s="68">
        <v>537847593.74000001</v>
      </c>
      <c r="F62" s="68">
        <v>530438667.49999994</v>
      </c>
      <c r="G62" s="68">
        <v>4462887132.5</v>
      </c>
      <c r="H62" s="68">
        <v>995867025.62</v>
      </c>
      <c r="I62" s="54">
        <v>0</v>
      </c>
      <c r="J62" s="68">
        <v>13842904.279999999</v>
      </c>
      <c r="K62" s="68">
        <v>170210420.12</v>
      </c>
      <c r="L62" s="68">
        <v>2247380859.73</v>
      </c>
    </row>
    <row r="63" spans="2:12" x14ac:dyDescent="0.25">
      <c r="B63" s="18" t="s">
        <v>96</v>
      </c>
      <c r="C63" s="68">
        <v>50106198.049999997</v>
      </c>
      <c r="D63" s="54">
        <v>0</v>
      </c>
      <c r="E63" s="54">
        <v>0</v>
      </c>
      <c r="F63" s="54">
        <v>0</v>
      </c>
      <c r="G63" s="54">
        <v>0</v>
      </c>
      <c r="H63" s="54">
        <v>0</v>
      </c>
      <c r="I63" s="54">
        <v>0</v>
      </c>
      <c r="J63" s="54">
        <v>0</v>
      </c>
      <c r="K63" s="54">
        <v>0</v>
      </c>
      <c r="L63" s="54">
        <v>0</v>
      </c>
    </row>
    <row r="64" spans="2:12" x14ac:dyDescent="0.25">
      <c r="B64" s="17" t="s">
        <v>97</v>
      </c>
      <c r="C64" s="70">
        <v>20952517755.189999</v>
      </c>
      <c r="D64" s="70">
        <v>22542570855.840004</v>
      </c>
      <c r="E64" s="70">
        <v>32718396511.599998</v>
      </c>
      <c r="F64" s="70">
        <v>37279058411.75</v>
      </c>
      <c r="G64" s="70">
        <v>31666108851.719997</v>
      </c>
      <c r="H64" s="70">
        <v>43139627565.580002</v>
      </c>
      <c r="I64" s="70">
        <v>52419571061.300003</v>
      </c>
      <c r="J64" s="70">
        <v>59430791418.270004</v>
      </c>
      <c r="K64" s="70">
        <v>60314843579.020004</v>
      </c>
      <c r="L64" s="70">
        <v>73074574326.840012</v>
      </c>
    </row>
    <row r="65" spans="2:14" x14ac:dyDescent="0.25">
      <c r="B65" s="18" t="s">
        <v>98</v>
      </c>
      <c r="C65" s="68">
        <v>3299197852.9899998</v>
      </c>
      <c r="D65" s="68">
        <v>8574052856.3300009</v>
      </c>
      <c r="E65" s="68">
        <v>5922966876.9099998</v>
      </c>
      <c r="F65" s="68">
        <v>9191487578.1100006</v>
      </c>
      <c r="G65" s="68">
        <v>4479579616.6199999</v>
      </c>
      <c r="H65" s="68">
        <v>10788262577.519999</v>
      </c>
      <c r="I65" s="68">
        <v>28277250339.119999</v>
      </c>
      <c r="J65" s="68">
        <v>30420370353.080002</v>
      </c>
      <c r="K65" s="68">
        <v>27176175754.650002</v>
      </c>
      <c r="L65" s="68">
        <v>18006460146.959999</v>
      </c>
      <c r="N65" s="12"/>
    </row>
    <row r="66" spans="2:14" x14ac:dyDescent="0.25">
      <c r="B66" s="18" t="s">
        <v>99</v>
      </c>
      <c r="C66" s="68">
        <v>14166800231.9</v>
      </c>
      <c r="D66" s="68">
        <v>13200836583.240002</v>
      </c>
      <c r="E66" s="68">
        <v>25143250764.09</v>
      </c>
      <c r="F66" s="68">
        <v>24595809000.050003</v>
      </c>
      <c r="G66" s="68">
        <v>24955924493.779999</v>
      </c>
      <c r="H66" s="68">
        <v>26295715866.59</v>
      </c>
      <c r="I66" s="68">
        <v>23968737696.290001</v>
      </c>
      <c r="J66" s="68">
        <v>27564947521.429996</v>
      </c>
      <c r="K66" s="68">
        <v>23751858276.950001</v>
      </c>
      <c r="L66" s="68">
        <v>46452548711.650017</v>
      </c>
    </row>
    <row r="67" spans="2:14" x14ac:dyDescent="0.25">
      <c r="B67" s="18" t="s">
        <v>100</v>
      </c>
      <c r="C67" s="68">
        <v>3486519670.3000002</v>
      </c>
      <c r="D67" s="68">
        <v>767681416.26999998</v>
      </c>
      <c r="E67" s="68">
        <v>1652178870.5999997</v>
      </c>
      <c r="F67" s="68">
        <v>3491761833.5900002</v>
      </c>
      <c r="G67" s="68">
        <v>2230604741.3199997</v>
      </c>
      <c r="H67" s="68">
        <v>6055649121.4700003</v>
      </c>
      <c r="I67" s="68">
        <v>173583025.88999999</v>
      </c>
      <c r="J67" s="68">
        <v>1445473543.76</v>
      </c>
      <c r="K67" s="68">
        <v>9386809547.420002</v>
      </c>
      <c r="L67" s="68">
        <v>8615565468.2299995</v>
      </c>
    </row>
    <row r="68" spans="2:14" x14ac:dyDescent="0.25">
      <c r="B68" s="11" t="s">
        <v>101</v>
      </c>
      <c r="C68" s="62">
        <v>21030728700.639996</v>
      </c>
      <c r="D68" s="62">
        <v>27185351280.840004</v>
      </c>
      <c r="E68" s="62">
        <v>33256244105.340004</v>
      </c>
      <c r="F68" s="62">
        <v>37809497079.249992</v>
      </c>
      <c r="G68" s="62">
        <v>36128995984.219994</v>
      </c>
      <c r="H68" s="62">
        <v>44135494591.199997</v>
      </c>
      <c r="I68" s="62">
        <v>52419571061.300003</v>
      </c>
      <c r="J68" s="62">
        <v>59444634322.550003</v>
      </c>
      <c r="K68" s="62">
        <v>60485053999.140007</v>
      </c>
      <c r="L68" s="62">
        <v>75321955186.570007</v>
      </c>
    </row>
    <row r="69" spans="2:14" x14ac:dyDescent="0.25">
      <c r="C69" s="71"/>
      <c r="D69" s="71"/>
      <c r="E69" s="71"/>
      <c r="F69" s="71"/>
      <c r="G69" s="71"/>
      <c r="H69" s="71"/>
      <c r="I69" s="71"/>
      <c r="J69" s="71"/>
      <c r="K69" s="71"/>
      <c r="L69" s="71"/>
    </row>
    <row r="70" spans="2:14" x14ac:dyDescent="0.25">
      <c r="B70" s="11" t="s">
        <v>102</v>
      </c>
      <c r="C70" s="62">
        <v>142062220568.28</v>
      </c>
      <c r="D70" s="62">
        <v>189563079952.95001</v>
      </c>
      <c r="E70" s="62">
        <v>220618316386.81998</v>
      </c>
      <c r="F70" s="62">
        <v>270618972413.23999</v>
      </c>
      <c r="G70" s="62">
        <v>340324776129.2699</v>
      </c>
      <c r="H70" s="62">
        <v>322785572617.88995</v>
      </c>
      <c r="I70" s="62">
        <v>364942369610.53992</v>
      </c>
      <c r="J70" s="62">
        <v>398343353996.10004</v>
      </c>
      <c r="K70" s="62">
        <v>507717065899.22992</v>
      </c>
      <c r="L70" s="62">
        <v>513192941879.10999</v>
      </c>
    </row>
    <row r="71" spans="2:14" x14ac:dyDescent="0.25">
      <c r="B71" s="31" t="s">
        <v>103</v>
      </c>
      <c r="C71" s="2"/>
      <c r="D71" s="2"/>
      <c r="E71" s="2"/>
      <c r="F71" s="2"/>
      <c r="G71" s="2"/>
      <c r="H71" s="2"/>
      <c r="I71" s="2"/>
      <c r="J71" s="2"/>
      <c r="K71" s="2"/>
      <c r="L71" s="2"/>
    </row>
    <row r="72" spans="2:14" x14ac:dyDescent="0.25">
      <c r="B72" s="31" t="s">
        <v>104</v>
      </c>
      <c r="C72" s="2"/>
      <c r="D72" s="2"/>
      <c r="E72" s="2"/>
      <c r="F72" s="2"/>
      <c r="G72" s="2"/>
      <c r="H72" s="2"/>
      <c r="I72" s="2"/>
      <c r="J72" s="2"/>
      <c r="K72" s="2"/>
      <c r="L72" s="2"/>
    </row>
    <row r="73" spans="2:14" x14ac:dyDescent="0.25">
      <c r="B73" s="31" t="s">
        <v>105</v>
      </c>
      <c r="C73" s="2"/>
      <c r="D73" s="2"/>
      <c r="E73" s="2"/>
      <c r="F73" s="2"/>
      <c r="G73" s="2"/>
      <c r="H73" s="2"/>
      <c r="I73" s="2"/>
      <c r="J73" s="2"/>
      <c r="K73" s="2"/>
      <c r="L73" s="2"/>
    </row>
    <row r="74" spans="2:14" x14ac:dyDescent="0.25">
      <c r="B74" s="31" t="s">
        <v>106</v>
      </c>
      <c r="C74" s="2"/>
      <c r="D74" s="2"/>
      <c r="E74" s="2"/>
      <c r="F74" s="2"/>
      <c r="G74" s="2"/>
      <c r="H74" s="2"/>
      <c r="I74" s="2"/>
      <c r="J74" s="2"/>
      <c r="K74" s="2"/>
      <c r="L74" s="2"/>
    </row>
    <row r="75" spans="2:14" x14ac:dyDescent="0.25">
      <c r="B75" s="31" t="s">
        <v>107</v>
      </c>
      <c r="C75" s="2"/>
      <c r="D75" s="2"/>
      <c r="E75" s="2"/>
      <c r="F75" s="2"/>
      <c r="G75" s="2"/>
      <c r="H75" s="2"/>
      <c r="I75" s="2"/>
      <c r="J75" s="2"/>
      <c r="K75" s="2"/>
      <c r="L75" s="2"/>
    </row>
    <row r="76" spans="2:14" x14ac:dyDescent="0.25">
      <c r="B76" s="31" t="s">
        <v>108</v>
      </c>
      <c r="C76" s="2"/>
      <c r="D76" s="2"/>
      <c r="E76" s="2"/>
      <c r="F76" s="2"/>
      <c r="G76" s="2"/>
      <c r="H76" s="2"/>
      <c r="I76" s="2"/>
      <c r="J76" s="2"/>
      <c r="K76" s="2"/>
      <c r="L76" s="2"/>
    </row>
    <row r="77" spans="2:14" x14ac:dyDescent="0.25">
      <c r="B77" s="31" t="s">
        <v>109</v>
      </c>
      <c r="C77" s="2"/>
      <c r="D77" s="2"/>
      <c r="E77" s="2"/>
      <c r="F77" s="2"/>
      <c r="G77" s="2"/>
      <c r="H77" s="2"/>
      <c r="I77" s="2"/>
      <c r="J77" s="2"/>
      <c r="K77" s="2"/>
      <c r="L77" s="2"/>
    </row>
    <row r="78" spans="2:14" x14ac:dyDescent="0.25">
      <c r="B78" s="2"/>
      <c r="C78" s="2"/>
      <c r="D78" s="2"/>
      <c r="E78" s="2"/>
      <c r="F78" s="2"/>
      <c r="G78" s="2"/>
      <c r="H78" s="2"/>
      <c r="I78" s="2"/>
      <c r="J78" s="2"/>
      <c r="K78" s="2"/>
      <c r="L78" s="2"/>
    </row>
    <row r="79" spans="2:14" x14ac:dyDescent="0.25">
      <c r="B79" s="1"/>
      <c r="C79" s="1"/>
      <c r="D79" s="1"/>
      <c r="E79" s="1"/>
      <c r="F79" s="1"/>
      <c r="G79" s="1"/>
      <c r="H79" s="1"/>
      <c r="I79" s="1"/>
      <c r="J79" s="1"/>
      <c r="K79" s="1"/>
      <c r="L79" s="1"/>
    </row>
    <row r="80" spans="2:14"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sheetData>
  <mergeCells count="5">
    <mergeCell ref="B6:L6"/>
    <mergeCell ref="B4:L4"/>
    <mergeCell ref="B3:L3"/>
    <mergeCell ref="B2:L2"/>
    <mergeCell ref="B5:L5"/>
  </mergeCells>
  <pageMargins left="0.7" right="0.7" top="0.75" bottom="0.75" header="0.3" footer="0.3"/>
  <ignoredErrors>
    <ignoredError sqref="C9:L9"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4" tint="-0.499984740745262"/>
  </sheetPr>
  <dimension ref="A2:O133"/>
  <sheetViews>
    <sheetView showGridLines="0" tabSelected="1" zoomScaleNormal="100" workbookViewId="0">
      <selection activeCell="B7" sqref="B7"/>
    </sheetView>
  </sheetViews>
  <sheetFormatPr defaultColWidth="11.42578125" defaultRowHeight="15" x14ac:dyDescent="0.25"/>
  <cols>
    <col min="1" max="1" width="6.42578125" customWidth="1"/>
    <col min="2" max="2" width="80" customWidth="1"/>
    <col min="3" max="3" width="14" customWidth="1"/>
    <col min="4" max="4" width="12.42578125" customWidth="1"/>
    <col min="5" max="5" width="12.7109375" customWidth="1"/>
    <col min="6" max="6" width="12.5703125" style="39" customWidth="1"/>
    <col min="7" max="7" width="12.5703125" customWidth="1"/>
    <col min="8" max="8" width="11.28515625" customWidth="1"/>
    <col min="9" max="9" width="13.140625" customWidth="1"/>
    <col min="10" max="12" width="11.42578125" customWidth="1"/>
    <col min="13" max="13" width="12.28515625" customWidth="1"/>
    <col min="14" max="14" width="12.7109375" customWidth="1"/>
    <col min="15" max="15" width="15" bestFit="1" customWidth="1"/>
  </cols>
  <sheetData>
    <row r="2" spans="1:14" ht="28.5" x14ac:dyDescent="0.25">
      <c r="B2" s="81" t="s">
        <v>0</v>
      </c>
      <c r="C2" s="82"/>
      <c r="D2" s="82"/>
      <c r="E2" s="82"/>
      <c r="F2" s="82"/>
      <c r="G2" s="82"/>
      <c r="H2" s="82"/>
      <c r="I2" s="82"/>
    </row>
    <row r="3" spans="1:14" ht="24" customHeight="1" x14ac:dyDescent="0.25">
      <c r="A3" s="4"/>
      <c r="B3" s="83" t="s">
        <v>1</v>
      </c>
      <c r="C3" s="84"/>
      <c r="D3" s="84"/>
      <c r="E3" s="84"/>
      <c r="F3" s="84"/>
      <c r="G3" s="84"/>
      <c r="H3" s="84"/>
      <c r="I3" s="84"/>
    </row>
    <row r="4" spans="1:14" ht="16.5" customHeight="1" x14ac:dyDescent="0.25">
      <c r="A4" s="4"/>
      <c r="B4" s="85" t="s">
        <v>2</v>
      </c>
      <c r="C4" s="86"/>
      <c r="D4" s="86"/>
      <c r="E4" s="86"/>
      <c r="F4" s="86"/>
      <c r="G4" s="86"/>
      <c r="H4" s="86"/>
      <c r="I4" s="86"/>
    </row>
    <row r="5" spans="1:14" ht="16.5" customHeight="1" x14ac:dyDescent="0.25">
      <c r="A5" s="4"/>
      <c r="B5" s="85" t="s">
        <v>3</v>
      </c>
      <c r="C5" s="86"/>
      <c r="D5" s="86"/>
      <c r="E5" s="86"/>
      <c r="F5" s="86"/>
      <c r="G5" s="86"/>
      <c r="H5" s="86"/>
      <c r="I5" s="86"/>
    </row>
    <row r="6" spans="1:14" ht="15" customHeight="1" x14ac:dyDescent="0.25">
      <c r="A6" s="4"/>
      <c r="B6" s="87" t="s">
        <v>225</v>
      </c>
      <c r="C6" s="88"/>
      <c r="D6" s="88"/>
      <c r="E6" s="88"/>
      <c r="F6" s="88"/>
      <c r="G6" s="88"/>
      <c r="H6" s="88"/>
      <c r="I6" s="88"/>
    </row>
    <row r="7" spans="1:14" x14ac:dyDescent="0.25">
      <c r="A7" s="4"/>
      <c r="B7" s="40" t="s">
        <v>5</v>
      </c>
      <c r="C7" s="5"/>
    </row>
    <row r="8" spans="1:14" ht="26.25" customHeight="1" x14ac:dyDescent="0.25">
      <c r="B8" s="11" t="s">
        <v>6</v>
      </c>
      <c r="C8" s="6">
        <v>2014</v>
      </c>
      <c r="D8" s="6">
        <v>2015</v>
      </c>
      <c r="E8" s="6">
        <v>2016</v>
      </c>
      <c r="F8" s="6">
        <v>2017</v>
      </c>
      <c r="G8" s="6">
        <v>2018</v>
      </c>
      <c r="H8" s="6">
        <v>2019</v>
      </c>
      <c r="I8" s="6">
        <v>2020</v>
      </c>
      <c r="J8" s="6">
        <v>2021</v>
      </c>
      <c r="K8" s="6">
        <v>2022</v>
      </c>
      <c r="L8" s="6">
        <v>2023</v>
      </c>
      <c r="M8" s="6">
        <v>2024</v>
      </c>
      <c r="N8" s="6">
        <v>2025</v>
      </c>
    </row>
    <row r="9" spans="1:14" x14ac:dyDescent="0.25">
      <c r="B9" s="7" t="s">
        <v>110</v>
      </c>
      <c r="C9" s="57">
        <v>127761748731.92012</v>
      </c>
      <c r="D9" s="57">
        <v>153709437487.07999</v>
      </c>
      <c r="E9" s="57">
        <v>151417168002.11206</v>
      </c>
      <c r="F9" s="57">
        <v>166571037882.88</v>
      </c>
      <c r="G9" s="57">
        <v>189459785374.12003</v>
      </c>
      <c r="H9" s="57">
        <v>204756798088.67001</v>
      </c>
      <c r="I9" s="57">
        <v>216814123867.55994</v>
      </c>
      <c r="J9" s="44">
        <v>237130029807.20007</v>
      </c>
      <c r="K9" s="44">
        <v>278500111315.68994</v>
      </c>
      <c r="L9" s="44">
        <v>305568581439.54022</v>
      </c>
      <c r="M9" s="44">
        <v>339113837081.0799</v>
      </c>
      <c r="N9" s="44">
        <v>361897618132.45026</v>
      </c>
    </row>
    <row r="10" spans="1:14" x14ac:dyDescent="0.25">
      <c r="B10" s="8" t="s">
        <v>111</v>
      </c>
      <c r="C10" s="58">
        <v>105670530063.17015</v>
      </c>
      <c r="D10" s="58">
        <v>125900763206.58043</v>
      </c>
      <c r="E10" s="58">
        <v>124528933342.68967</v>
      </c>
      <c r="F10" s="58">
        <v>137455005193.06</v>
      </c>
      <c r="G10" s="58">
        <v>157239816332.54001</v>
      </c>
      <c r="H10" s="58">
        <v>169549207420.28998</v>
      </c>
      <c r="I10" s="58">
        <v>175451006824.97995</v>
      </c>
      <c r="J10" s="45">
        <v>197223385620.16006</v>
      </c>
      <c r="K10" s="45">
        <v>227206411252.60995</v>
      </c>
      <c r="L10" s="45">
        <v>248682125909.72021</v>
      </c>
      <c r="M10" s="45">
        <v>275088186570.44983</v>
      </c>
      <c r="N10" s="45">
        <v>293768610226.19025</v>
      </c>
    </row>
    <row r="11" spans="1:14" x14ac:dyDescent="0.25">
      <c r="B11" s="8" t="s">
        <v>112</v>
      </c>
      <c r="C11" s="58">
        <v>8555222362.5899935</v>
      </c>
      <c r="D11" s="58">
        <v>11076086648.099985</v>
      </c>
      <c r="E11" s="58">
        <v>9805416633.4299736</v>
      </c>
      <c r="F11" s="58">
        <v>9838040613.5300007</v>
      </c>
      <c r="G11" s="58">
        <v>9933158292.7700005</v>
      </c>
      <c r="H11" s="58">
        <v>11338147751.199999</v>
      </c>
      <c r="I11" s="58">
        <v>15509422970.860001</v>
      </c>
      <c r="J11" s="45">
        <v>13656746551.240004</v>
      </c>
      <c r="K11" s="45">
        <v>19350229515.849998</v>
      </c>
      <c r="L11" s="45">
        <v>22690434293.45002</v>
      </c>
      <c r="M11" s="45">
        <v>24703728766.149994</v>
      </c>
      <c r="N11" s="45">
        <v>27543320067.929985</v>
      </c>
    </row>
    <row r="12" spans="1:14" x14ac:dyDescent="0.25">
      <c r="B12" s="8" t="s">
        <v>113</v>
      </c>
      <c r="C12" s="58">
        <v>1230777693.1099999</v>
      </c>
      <c r="D12" s="58">
        <v>1130152453.6900001</v>
      </c>
      <c r="E12" s="58">
        <v>1289511270.2799997</v>
      </c>
      <c r="F12" s="58">
        <v>1242416721.49</v>
      </c>
      <c r="G12" s="58">
        <v>1229971336.8600001</v>
      </c>
      <c r="H12" s="58">
        <v>1589737078.5500002</v>
      </c>
      <c r="I12" s="58">
        <v>2154181935.71</v>
      </c>
      <c r="J12" s="45">
        <v>997548945.62000024</v>
      </c>
      <c r="K12" s="45">
        <v>968727739.0799998</v>
      </c>
      <c r="L12" s="45">
        <v>891750933.28000009</v>
      </c>
      <c r="M12" s="45">
        <v>1996145276.1100006</v>
      </c>
      <c r="N12" s="45">
        <v>698282636.64999998</v>
      </c>
    </row>
    <row r="13" spans="1:14" x14ac:dyDescent="0.25">
      <c r="B13" s="8" t="s">
        <v>114</v>
      </c>
      <c r="C13" s="58">
        <v>391024762.10000014</v>
      </c>
      <c r="D13" s="58">
        <v>486096280.90999991</v>
      </c>
      <c r="E13" s="58">
        <v>462217707.56000006</v>
      </c>
      <c r="F13" s="58">
        <v>542370325.17999995</v>
      </c>
      <c r="G13" s="58">
        <v>653404657.8499999</v>
      </c>
      <c r="H13" s="58">
        <v>425867391.20999992</v>
      </c>
      <c r="I13" s="58">
        <v>369013643.58999991</v>
      </c>
      <c r="J13" s="45">
        <v>436164797.64000016</v>
      </c>
      <c r="K13" s="45">
        <v>558625371.96999991</v>
      </c>
      <c r="L13" s="45">
        <v>1044685133.72</v>
      </c>
      <c r="M13" s="45">
        <v>1416486982.6200011</v>
      </c>
      <c r="N13" s="45">
        <v>1917511501.7600002</v>
      </c>
    </row>
    <row r="14" spans="1:14" x14ac:dyDescent="0.25">
      <c r="B14" s="8" t="s">
        <v>115</v>
      </c>
      <c r="C14" s="58">
        <v>11914193850.949965</v>
      </c>
      <c r="D14" s="58">
        <v>15116338897.800007</v>
      </c>
      <c r="E14" s="58">
        <v>15331089048.15019</v>
      </c>
      <c r="F14" s="58">
        <v>17493205029.619995</v>
      </c>
      <c r="G14" s="58">
        <v>20403434754.099998</v>
      </c>
      <c r="H14" s="58">
        <v>21853838447.419998</v>
      </c>
      <c r="I14" s="59">
        <v>23330498492.420021</v>
      </c>
      <c r="J14" s="46">
        <v>24816183892.540005</v>
      </c>
      <c r="K14" s="46">
        <v>30416117436.179993</v>
      </c>
      <c r="L14" s="46">
        <v>32259585169.370018</v>
      </c>
      <c r="M14" s="46">
        <v>35909289485.750046</v>
      </c>
      <c r="N14" s="46">
        <v>37969893699.919975</v>
      </c>
    </row>
    <row r="15" spans="1:14" x14ac:dyDescent="0.25">
      <c r="B15" s="7" t="s">
        <v>116</v>
      </c>
      <c r="C15" s="57">
        <v>25544252063.629982</v>
      </c>
      <c r="D15" s="57">
        <v>25842477258.150024</v>
      </c>
      <c r="E15" s="57">
        <v>25311673916.639496</v>
      </c>
      <c r="F15" s="57">
        <v>28039431371</v>
      </c>
      <c r="G15" s="57">
        <v>31376666082.979996</v>
      </c>
      <c r="H15" s="57">
        <v>60026848336.089996</v>
      </c>
      <c r="I15" s="57">
        <v>57384421133.209961</v>
      </c>
      <c r="J15" s="44">
        <v>61568139570.049988</v>
      </c>
      <c r="K15" s="44">
        <v>74407872475.930008</v>
      </c>
      <c r="L15" s="44">
        <v>85483148693.409988</v>
      </c>
      <c r="M15" s="44">
        <v>98617482443.579987</v>
      </c>
      <c r="N15" s="44">
        <v>113693350315.26001</v>
      </c>
    </row>
    <row r="16" spans="1:14" x14ac:dyDescent="0.25">
      <c r="B16" s="8" t="s">
        <v>117</v>
      </c>
      <c r="C16" s="58">
        <v>4951339709.5599928</v>
      </c>
      <c r="D16" s="58">
        <v>5460785758.2599993</v>
      </c>
      <c r="E16" s="58">
        <v>4947628095.3599834</v>
      </c>
      <c r="F16" s="58">
        <v>5192344329.0499992</v>
      </c>
      <c r="G16" s="58">
        <v>5186625106.3900003</v>
      </c>
      <c r="H16" s="58">
        <v>5492351620.0299997</v>
      </c>
      <c r="I16" s="58">
        <v>5971973910.1799994</v>
      </c>
      <c r="J16" s="45">
        <v>6463444718.75</v>
      </c>
      <c r="K16" s="45">
        <v>7799398413.2399988</v>
      </c>
      <c r="L16" s="45">
        <v>10510651735.869986</v>
      </c>
      <c r="M16" s="45">
        <v>14982839987.209991</v>
      </c>
      <c r="N16" s="45">
        <v>15563723585.919994</v>
      </c>
    </row>
    <row r="17" spans="2:14" x14ac:dyDescent="0.25">
      <c r="B17" s="8" t="s">
        <v>118</v>
      </c>
      <c r="C17" s="58">
        <v>3781802941.6299987</v>
      </c>
      <c r="D17" s="58">
        <v>3632455914.6900024</v>
      </c>
      <c r="E17" s="58">
        <v>3930621639.5200019</v>
      </c>
      <c r="F17" s="58">
        <v>4042520633.9700003</v>
      </c>
      <c r="G17" s="58">
        <v>5175679078.9300003</v>
      </c>
      <c r="H17" s="58">
        <v>5722417196.3299999</v>
      </c>
      <c r="I17" s="58">
        <v>5576517696.0600004</v>
      </c>
      <c r="J17" s="45">
        <v>3650503247.0999999</v>
      </c>
      <c r="K17" s="45">
        <v>6374616120.3800011</v>
      </c>
      <c r="L17" s="45">
        <v>8774625268.5499954</v>
      </c>
      <c r="M17" s="45">
        <v>11292390048.180006</v>
      </c>
      <c r="N17" s="45">
        <v>9797945637.0599995</v>
      </c>
    </row>
    <row r="18" spans="2:14" x14ac:dyDescent="0.25">
      <c r="B18" s="8" t="s">
        <v>119</v>
      </c>
      <c r="C18" s="58">
        <v>1508975919.7099981</v>
      </c>
      <c r="D18" s="58">
        <v>1822172995.1300011</v>
      </c>
      <c r="E18" s="58">
        <v>2120738796.7300014</v>
      </c>
      <c r="F18" s="58">
        <v>2105456927.79</v>
      </c>
      <c r="G18" s="58">
        <v>2720219778.4299998</v>
      </c>
      <c r="H18" s="58">
        <v>3070472884.9400005</v>
      </c>
      <c r="I18" s="58">
        <v>2439387940.8600001</v>
      </c>
      <c r="J18" s="45">
        <v>2822814996.5300007</v>
      </c>
      <c r="K18" s="45">
        <v>4120114977.9899998</v>
      </c>
      <c r="L18" s="45">
        <v>5008156033.4500008</v>
      </c>
      <c r="M18" s="45">
        <v>4259110034.3099995</v>
      </c>
      <c r="N18" s="45">
        <v>4228039376.1999993</v>
      </c>
    </row>
    <row r="19" spans="2:14" x14ac:dyDescent="0.25">
      <c r="B19" s="8" t="s">
        <v>120</v>
      </c>
      <c r="C19" s="58">
        <v>667895454.97000015</v>
      </c>
      <c r="D19" s="58">
        <v>742975773.96999991</v>
      </c>
      <c r="E19" s="58">
        <v>1008464820.4999995</v>
      </c>
      <c r="F19" s="58">
        <v>983588366.49000001</v>
      </c>
      <c r="G19" s="58">
        <v>1387184162.72</v>
      </c>
      <c r="H19" s="58">
        <v>1554317256.1699996</v>
      </c>
      <c r="I19" s="58">
        <v>853945683.28000009</v>
      </c>
      <c r="J19" s="45">
        <v>522263568.74999982</v>
      </c>
      <c r="K19" s="45">
        <v>684279326.83000004</v>
      </c>
      <c r="L19" s="45">
        <v>1288653368.2900012</v>
      </c>
      <c r="M19" s="45">
        <v>2383523403.3399992</v>
      </c>
      <c r="N19" s="45">
        <v>3112511320.9399991</v>
      </c>
    </row>
    <row r="20" spans="2:14" x14ac:dyDescent="0.25">
      <c r="B20" s="8" t="s">
        <v>121</v>
      </c>
      <c r="C20" s="58">
        <v>2905222107.5599947</v>
      </c>
      <c r="D20" s="58">
        <v>2875262274.4000039</v>
      </c>
      <c r="E20" s="58">
        <v>3067484192.5000005</v>
      </c>
      <c r="F20" s="58">
        <v>3589108230.4900002</v>
      </c>
      <c r="G20" s="58">
        <v>3873833339.3099999</v>
      </c>
      <c r="H20" s="58">
        <v>4506239965.1499996</v>
      </c>
      <c r="I20" s="58">
        <v>4842412864.0899992</v>
      </c>
      <c r="J20" s="45">
        <v>5095561725.8600006</v>
      </c>
      <c r="K20" s="45">
        <v>6251113521.5500002</v>
      </c>
      <c r="L20" s="45">
        <v>7841733763.6800051</v>
      </c>
      <c r="M20" s="45">
        <v>9330839257.3799953</v>
      </c>
      <c r="N20" s="45">
        <v>10900983103.320015</v>
      </c>
    </row>
    <row r="21" spans="2:14" x14ac:dyDescent="0.25">
      <c r="B21" s="8" t="s">
        <v>122</v>
      </c>
      <c r="C21" s="58">
        <v>1343330621.24</v>
      </c>
      <c r="D21" s="58">
        <v>1627859027.930001</v>
      </c>
      <c r="E21" s="58">
        <v>1896343126.8300011</v>
      </c>
      <c r="F21" s="58">
        <v>2275943439.9899998</v>
      </c>
      <c r="G21" s="58">
        <v>2207286054.7400002</v>
      </c>
      <c r="H21" s="58">
        <v>3283976265.1100006</v>
      </c>
      <c r="I21" s="58">
        <v>3623931377.2900009</v>
      </c>
      <c r="J21" s="45">
        <v>4268654661.2700005</v>
      </c>
      <c r="K21" s="45">
        <v>4682137935.1000004</v>
      </c>
      <c r="L21" s="45">
        <v>6645898680.4900017</v>
      </c>
      <c r="M21" s="45">
        <v>7588307296.2399998</v>
      </c>
      <c r="N21" s="45">
        <v>9713029782.6300049</v>
      </c>
    </row>
    <row r="22" spans="2:14" x14ac:dyDescent="0.25">
      <c r="B22" s="8" t="s">
        <v>123</v>
      </c>
      <c r="C22" s="58">
        <v>3616224267.7599988</v>
      </c>
      <c r="D22" s="58">
        <v>2462956676.3100052</v>
      </c>
      <c r="E22" s="58">
        <v>1645705109.520005</v>
      </c>
      <c r="F22" s="58">
        <v>1658449437.1599998</v>
      </c>
      <c r="G22" s="58">
        <v>2419626772.1000004</v>
      </c>
      <c r="H22" s="58">
        <v>3303970159.7299995</v>
      </c>
      <c r="I22" s="58">
        <v>2977157230.2799993</v>
      </c>
      <c r="J22" s="45">
        <v>5131359643.7400017</v>
      </c>
      <c r="K22" s="45">
        <v>3577219806.3799996</v>
      </c>
      <c r="L22" s="45">
        <v>3575861539.0800028</v>
      </c>
      <c r="M22" s="45">
        <v>5066465815.5299988</v>
      </c>
      <c r="N22" s="45">
        <v>5123164003.8399944</v>
      </c>
    </row>
    <row r="23" spans="2:14" x14ac:dyDescent="0.25">
      <c r="B23" s="8" t="s">
        <v>124</v>
      </c>
      <c r="C23" s="58">
        <v>6769461041.199996</v>
      </c>
      <c r="D23" s="58">
        <v>7218008837.4600143</v>
      </c>
      <c r="E23" s="58">
        <v>6694688135.6800337</v>
      </c>
      <c r="F23" s="58">
        <v>8191029396.0599995</v>
      </c>
      <c r="G23" s="58">
        <v>8405981342.2599983</v>
      </c>
      <c r="H23" s="58">
        <v>12929713630.970001</v>
      </c>
      <c r="I23" s="58">
        <v>6629682277.6200018</v>
      </c>
      <c r="J23" s="45">
        <v>10375321183.659998</v>
      </c>
      <c r="K23" s="45">
        <v>14250935094.17</v>
      </c>
      <c r="L23" s="45">
        <v>13619733771.450001</v>
      </c>
      <c r="M23" s="45">
        <v>12484964811.419996</v>
      </c>
      <c r="N23" s="45">
        <v>16724189541.579998</v>
      </c>
    </row>
    <row r="24" spans="2:14" x14ac:dyDescent="0.25">
      <c r="B24" s="8" t="s">
        <v>125</v>
      </c>
      <c r="C24" s="60">
        <v>0</v>
      </c>
      <c r="D24" s="60">
        <v>0</v>
      </c>
      <c r="E24" s="60">
        <v>0</v>
      </c>
      <c r="F24" s="58">
        <v>990610</v>
      </c>
      <c r="G24" s="58">
        <v>230448.1</v>
      </c>
      <c r="H24" s="58">
        <v>20163389357.66</v>
      </c>
      <c r="I24" s="58">
        <v>24469412153.549999</v>
      </c>
      <c r="J24" s="45">
        <v>23238215824.389992</v>
      </c>
      <c r="K24" s="45">
        <v>26668057280.290005</v>
      </c>
      <c r="L24" s="45">
        <v>28217834532.550007</v>
      </c>
      <c r="M24" s="45">
        <v>31229041789.969997</v>
      </c>
      <c r="N24" s="45">
        <v>38529763963.770012</v>
      </c>
    </row>
    <row r="25" spans="2:14" x14ac:dyDescent="0.25">
      <c r="B25" s="7" t="s">
        <v>126</v>
      </c>
      <c r="C25" s="57">
        <v>21547823686.200005</v>
      </c>
      <c r="D25" s="57">
        <v>24757638115.860012</v>
      </c>
      <c r="E25" s="57">
        <v>23977441587.549797</v>
      </c>
      <c r="F25" s="57">
        <v>42788872988.760002</v>
      </c>
      <c r="G25" s="57">
        <v>43155792577.039993</v>
      </c>
      <c r="H25" s="57">
        <v>27500681649.48</v>
      </c>
      <c r="I25" s="57">
        <v>43892621094.199959</v>
      </c>
      <c r="J25" s="44">
        <v>51732821356.270004</v>
      </c>
      <c r="K25" s="44">
        <v>42224342784</v>
      </c>
      <c r="L25" s="44">
        <v>48856419291.609962</v>
      </c>
      <c r="M25" s="44">
        <v>53552091876.679985</v>
      </c>
      <c r="N25" s="44">
        <v>49903674689.529999</v>
      </c>
    </row>
    <row r="26" spans="2:14" x14ac:dyDescent="0.25">
      <c r="B26" s="8" t="s">
        <v>127</v>
      </c>
      <c r="C26" s="58">
        <v>5715883354.9599924</v>
      </c>
      <c r="D26" s="58">
        <v>5179871455.2700052</v>
      </c>
      <c r="E26" s="58">
        <v>6909926189.4300013</v>
      </c>
      <c r="F26" s="58">
        <v>23049445978.989994</v>
      </c>
      <c r="G26" s="58">
        <v>22220595136.010002</v>
      </c>
      <c r="H26" s="58">
        <v>5579712186.3600006</v>
      </c>
      <c r="I26" s="58">
        <v>8860008344.3700008</v>
      </c>
      <c r="J26" s="45">
        <v>6646621454.3800001</v>
      </c>
      <c r="K26" s="45">
        <v>8274151793.6800013</v>
      </c>
      <c r="L26" s="45">
        <v>11068538663.249992</v>
      </c>
      <c r="M26" s="45">
        <v>11536392452.27</v>
      </c>
      <c r="N26" s="45">
        <v>10196267726.76</v>
      </c>
    </row>
    <row r="27" spans="2:14" x14ac:dyDescent="0.25">
      <c r="B27" s="8" t="s">
        <v>128</v>
      </c>
      <c r="C27" s="58">
        <v>1026120934.6100008</v>
      </c>
      <c r="D27" s="58">
        <v>960964397.42000175</v>
      </c>
      <c r="E27" s="58">
        <v>740391091.23999941</v>
      </c>
      <c r="F27" s="58">
        <v>1485902489.8500001</v>
      </c>
      <c r="G27" s="58">
        <v>1914411633.3099999</v>
      </c>
      <c r="H27" s="58">
        <v>1375813480.5699999</v>
      </c>
      <c r="I27" s="58">
        <v>3345125382.0100002</v>
      </c>
      <c r="J27" s="45">
        <v>1502947030.3100002</v>
      </c>
      <c r="K27" s="45">
        <v>1696975814.8800004</v>
      </c>
      <c r="L27" s="45">
        <v>3451900075.5599985</v>
      </c>
      <c r="M27" s="45">
        <v>6063224008.6099987</v>
      </c>
      <c r="N27" s="45">
        <v>4069076900.5599999</v>
      </c>
    </row>
    <row r="28" spans="2:14" x14ac:dyDescent="0.25">
      <c r="B28" s="8" t="s">
        <v>129</v>
      </c>
      <c r="C28" s="58">
        <v>3019477200.7200031</v>
      </c>
      <c r="D28" s="58">
        <v>3018966755.0099959</v>
      </c>
      <c r="E28" s="58">
        <v>2355785911.949995</v>
      </c>
      <c r="F28" s="58">
        <v>3038101347.5699997</v>
      </c>
      <c r="G28" s="58">
        <v>1798340796.5799999</v>
      </c>
      <c r="H28" s="58">
        <v>1941078801.2900002</v>
      </c>
      <c r="I28" s="58">
        <v>3261636527.0300002</v>
      </c>
      <c r="J28" s="45">
        <v>1211373883.0100005</v>
      </c>
      <c r="K28" s="45">
        <v>4118776704.52</v>
      </c>
      <c r="L28" s="45">
        <v>2480458150.6800036</v>
      </c>
      <c r="M28" s="45">
        <v>2718289491.6799994</v>
      </c>
      <c r="N28" s="45">
        <v>2238399397.0399985</v>
      </c>
    </row>
    <row r="29" spans="2:14" x14ac:dyDescent="0.25">
      <c r="B29" s="8" t="s">
        <v>130</v>
      </c>
      <c r="C29" s="58">
        <v>2720284831.7699986</v>
      </c>
      <c r="D29" s="58">
        <v>5302877355.6300077</v>
      </c>
      <c r="E29" s="58">
        <v>4732276980.7400007</v>
      </c>
      <c r="F29" s="58">
        <v>5443533048.71</v>
      </c>
      <c r="G29" s="58">
        <v>5995754929.7300005</v>
      </c>
      <c r="H29" s="58">
        <v>6134801563.3900003</v>
      </c>
      <c r="I29" s="58">
        <v>9150240052.25</v>
      </c>
      <c r="J29" s="45">
        <v>29617603423.070004</v>
      </c>
      <c r="K29" s="45">
        <v>11180745624.890001</v>
      </c>
      <c r="L29" s="45">
        <v>12213941941.399994</v>
      </c>
      <c r="M29" s="45">
        <v>13466004086.040003</v>
      </c>
      <c r="N29" s="45">
        <v>11576206414.34</v>
      </c>
    </row>
    <row r="30" spans="2:14" x14ac:dyDescent="0.25">
      <c r="B30" s="8" t="s">
        <v>131</v>
      </c>
      <c r="C30" s="58">
        <v>682567852.1099999</v>
      </c>
      <c r="D30" s="58">
        <v>739001170.11000252</v>
      </c>
      <c r="E30" s="58">
        <v>556946152.14999986</v>
      </c>
      <c r="F30" s="58">
        <v>541219870.62</v>
      </c>
      <c r="G30" s="58">
        <v>557027763.76999998</v>
      </c>
      <c r="H30" s="58">
        <v>684427347.74000001</v>
      </c>
      <c r="I30" s="58">
        <v>736776153.46999979</v>
      </c>
      <c r="J30" s="45">
        <v>491684597.74000013</v>
      </c>
      <c r="K30" s="45">
        <v>677406247.17999995</v>
      </c>
      <c r="L30" s="45">
        <v>599571049.35000026</v>
      </c>
      <c r="M30" s="45">
        <v>447252894.18999988</v>
      </c>
      <c r="N30" s="45">
        <v>754188506.90000045</v>
      </c>
    </row>
    <row r="31" spans="2:14" x14ac:dyDescent="0.25">
      <c r="B31" s="8" t="s">
        <v>132</v>
      </c>
      <c r="C31" s="58">
        <v>303278621.71999997</v>
      </c>
      <c r="D31" s="58">
        <v>343317580.5999999</v>
      </c>
      <c r="E31" s="58">
        <v>323810157.60999972</v>
      </c>
      <c r="F31" s="58">
        <v>394945547.79000002</v>
      </c>
      <c r="G31" s="58">
        <v>509871853.52000004</v>
      </c>
      <c r="H31" s="58">
        <v>559157620.83000004</v>
      </c>
      <c r="I31" s="58">
        <v>432100931.33999991</v>
      </c>
      <c r="J31" s="45">
        <v>283478876.9799999</v>
      </c>
      <c r="K31" s="45">
        <v>914649116.62000012</v>
      </c>
      <c r="L31" s="45">
        <v>3502576940.9599957</v>
      </c>
      <c r="M31" s="45">
        <v>3841535989.400001</v>
      </c>
      <c r="N31" s="45">
        <v>3457030747.8700008</v>
      </c>
    </row>
    <row r="32" spans="2:14" x14ac:dyDescent="0.25">
      <c r="B32" s="8" t="s">
        <v>133</v>
      </c>
      <c r="C32" s="58">
        <v>5109034643.7400064</v>
      </c>
      <c r="D32" s="58">
        <v>4993500140.2999973</v>
      </c>
      <c r="E32" s="58">
        <v>4709331886.4099932</v>
      </c>
      <c r="F32" s="58">
        <v>4803112279.2400007</v>
      </c>
      <c r="G32" s="58">
        <v>5185642073.3600006</v>
      </c>
      <c r="H32" s="58">
        <v>5667266519.5299988</v>
      </c>
      <c r="I32" s="58">
        <v>6726748531.0500011</v>
      </c>
      <c r="J32" s="45">
        <v>6853996776.8700018</v>
      </c>
      <c r="K32" s="45">
        <v>8551802648.8199987</v>
      </c>
      <c r="L32" s="45">
        <v>7970447994.3100014</v>
      </c>
      <c r="M32" s="45">
        <v>8020569704.4299946</v>
      </c>
      <c r="N32" s="45">
        <v>8885982306.6699905</v>
      </c>
    </row>
    <row r="33" spans="2:15" x14ac:dyDescent="0.25">
      <c r="B33" s="8" t="s">
        <v>134</v>
      </c>
      <c r="C33" s="60">
        <v>0</v>
      </c>
      <c r="D33" s="60">
        <v>0</v>
      </c>
      <c r="E33" s="60">
        <v>0</v>
      </c>
      <c r="F33" s="60">
        <v>0</v>
      </c>
      <c r="G33" s="60">
        <v>0</v>
      </c>
      <c r="H33" s="60">
        <v>0</v>
      </c>
      <c r="I33" s="60">
        <v>0</v>
      </c>
      <c r="J33" s="33">
        <v>0</v>
      </c>
      <c r="K33" s="33">
        <v>0</v>
      </c>
      <c r="L33" s="33">
        <v>0</v>
      </c>
      <c r="M33" s="33">
        <v>0</v>
      </c>
      <c r="N33" s="33">
        <v>0</v>
      </c>
    </row>
    <row r="34" spans="2:15" x14ac:dyDescent="0.25">
      <c r="B34" s="8" t="s">
        <v>135</v>
      </c>
      <c r="C34" s="58">
        <v>2971176246.5700049</v>
      </c>
      <c r="D34" s="58">
        <v>4219139261.5199995</v>
      </c>
      <c r="E34" s="58">
        <v>3648973218.02001</v>
      </c>
      <c r="F34" s="58">
        <v>4032612425.9900007</v>
      </c>
      <c r="G34" s="58">
        <v>4974148390.7600002</v>
      </c>
      <c r="H34" s="58">
        <v>5558424129.7700014</v>
      </c>
      <c r="I34" s="58">
        <v>11379985172.679996</v>
      </c>
      <c r="J34" s="45">
        <v>5125115313.9099979</v>
      </c>
      <c r="K34" s="45">
        <v>6809834833.4099989</v>
      </c>
      <c r="L34" s="45">
        <v>7568984476.0999851</v>
      </c>
      <c r="M34" s="45">
        <v>7458823250.0599985</v>
      </c>
      <c r="N34" s="45">
        <v>8726522689.3900032</v>
      </c>
    </row>
    <row r="35" spans="2:15" x14ac:dyDescent="0.25">
      <c r="B35" s="7" t="s">
        <v>136</v>
      </c>
      <c r="C35" s="57">
        <v>170217094543.37994</v>
      </c>
      <c r="D35" s="57">
        <v>151292859516.01996</v>
      </c>
      <c r="E35" s="57">
        <v>181587614493.2908</v>
      </c>
      <c r="F35" s="57">
        <v>177304078633.60999</v>
      </c>
      <c r="G35" s="57">
        <v>197601031473.36996</v>
      </c>
      <c r="H35" s="57">
        <v>219055794761.76996</v>
      </c>
      <c r="I35" s="57">
        <v>385685752919.81006</v>
      </c>
      <c r="J35" s="56">
        <v>358426821508.85016</v>
      </c>
      <c r="K35" s="56">
        <v>441155896669.7699</v>
      </c>
      <c r="L35" s="56">
        <v>452840365290.69</v>
      </c>
      <c r="M35" s="56">
        <v>517330102506.2301</v>
      </c>
      <c r="N35" s="56">
        <v>521165410876.41986</v>
      </c>
    </row>
    <row r="36" spans="2:15" x14ac:dyDescent="0.25">
      <c r="B36" s="8" t="s">
        <v>137</v>
      </c>
      <c r="C36" s="58">
        <v>49695305801.119987</v>
      </c>
      <c r="D36" s="58">
        <v>51402339350.689957</v>
      </c>
      <c r="E36" s="58">
        <v>55234122102.489929</v>
      </c>
      <c r="F36" s="58">
        <v>60754254247.290001</v>
      </c>
      <c r="G36" s="58">
        <v>64791499183.559998</v>
      </c>
      <c r="H36" s="58">
        <v>70322166147.410004</v>
      </c>
      <c r="I36" s="58">
        <v>202843529551.66998</v>
      </c>
      <c r="J36" s="45">
        <v>130483035768.70999</v>
      </c>
      <c r="K36" s="45">
        <v>114378818997.15999</v>
      </c>
      <c r="L36" s="45">
        <v>132774901471.76996</v>
      </c>
      <c r="M36" s="45">
        <v>151749720410.17996</v>
      </c>
      <c r="N36" s="45">
        <v>153763320482.00998</v>
      </c>
    </row>
    <row r="37" spans="2:15" x14ac:dyDescent="0.25">
      <c r="B37" s="8" t="s">
        <v>138</v>
      </c>
      <c r="C37" s="58">
        <v>39060494270.459976</v>
      </c>
      <c r="D37" s="58">
        <v>43857391041.959984</v>
      </c>
      <c r="E37" s="58">
        <v>75065183100.389908</v>
      </c>
      <c r="F37" s="58">
        <v>68956989397.270004</v>
      </c>
      <c r="G37" s="58">
        <v>74497081521.059998</v>
      </c>
      <c r="H37" s="58">
        <v>83693672957.850006</v>
      </c>
      <c r="I37" s="58">
        <v>104707159826.42</v>
      </c>
      <c r="J37" s="45">
        <v>121022283114.91008</v>
      </c>
      <c r="K37" s="45">
        <v>125203385246.94</v>
      </c>
      <c r="L37" s="45">
        <v>141770220701.55002</v>
      </c>
      <c r="M37" s="45">
        <v>157281613066.75995</v>
      </c>
      <c r="N37" s="45">
        <v>162890967455.55994</v>
      </c>
    </row>
    <row r="38" spans="2:15" x14ac:dyDescent="0.25">
      <c r="B38" s="8" t="s">
        <v>139</v>
      </c>
      <c r="C38" s="58">
        <v>10575569820.360001</v>
      </c>
      <c r="D38" s="58">
        <v>10544370205.839996</v>
      </c>
      <c r="E38" s="58">
        <v>10761492723.529993</v>
      </c>
      <c r="F38" s="58">
        <v>10630833126</v>
      </c>
      <c r="G38" s="58">
        <v>11041642902.91</v>
      </c>
      <c r="H38" s="58">
        <v>11466973327.58</v>
      </c>
      <c r="I38" s="58">
        <v>12778257958.000002</v>
      </c>
      <c r="J38" s="45">
        <v>13268520314.919998</v>
      </c>
      <c r="K38" s="45">
        <v>15034675584.629997</v>
      </c>
      <c r="L38" s="45">
        <v>15213741363.940004</v>
      </c>
      <c r="M38" s="45">
        <v>14856777112.710001</v>
      </c>
      <c r="N38" s="45">
        <v>16691617550.23</v>
      </c>
      <c r="O38" s="43"/>
    </row>
    <row r="39" spans="2:15" x14ac:dyDescent="0.25">
      <c r="B39" s="8" t="s">
        <v>140</v>
      </c>
      <c r="C39" s="58">
        <v>45880511467.230003</v>
      </c>
      <c r="D39" s="58">
        <v>30465982810.580006</v>
      </c>
      <c r="E39" s="58">
        <v>22979209676.320004</v>
      </c>
      <c r="F39" s="58">
        <v>23728418159.829998</v>
      </c>
      <c r="G39" s="58">
        <v>25712386223.340004</v>
      </c>
      <c r="H39" s="58">
        <v>28514674076.16</v>
      </c>
      <c r="I39" s="59">
        <v>35825474075</v>
      </c>
      <c r="J39" s="45">
        <v>56436721803.070023</v>
      </c>
      <c r="K39" s="45">
        <v>98846816185.699966</v>
      </c>
      <c r="L39" s="45">
        <v>96305408060.700012</v>
      </c>
      <c r="M39" s="45">
        <v>121348472201.52008</v>
      </c>
      <c r="N39" s="45">
        <v>121856905812.00003</v>
      </c>
    </row>
    <row r="40" spans="2:15" x14ac:dyDescent="0.25">
      <c r="B40" s="8" t="s">
        <v>141</v>
      </c>
      <c r="C40" s="58">
        <v>1686949541.6900001</v>
      </c>
      <c r="D40" s="58">
        <v>4688640189</v>
      </c>
      <c r="E40" s="58">
        <v>7220513703.4399996</v>
      </c>
      <c r="F40" s="58">
        <v>1568094424.78</v>
      </c>
      <c r="G40" s="58">
        <v>9776307867.6100006</v>
      </c>
      <c r="H40" s="58">
        <v>11595539211.16</v>
      </c>
      <c r="I40" s="59">
        <v>1308461513.0400002</v>
      </c>
      <c r="J40" s="45">
        <v>1248669113.0900002</v>
      </c>
      <c r="K40" s="45">
        <v>24464495173.660004</v>
      </c>
      <c r="L40" s="45">
        <v>29051678437.650002</v>
      </c>
      <c r="M40" s="45">
        <v>31606450289.080002</v>
      </c>
      <c r="N40" s="45">
        <v>35740088555.360001</v>
      </c>
    </row>
    <row r="41" spans="2:15" x14ac:dyDescent="0.25">
      <c r="B41" s="8" t="s">
        <v>142</v>
      </c>
      <c r="C41" s="60">
        <v>0</v>
      </c>
      <c r="D41" s="60">
        <v>0</v>
      </c>
      <c r="E41" s="60">
        <v>0</v>
      </c>
      <c r="F41" s="60">
        <v>0</v>
      </c>
      <c r="G41" s="60">
        <v>0</v>
      </c>
      <c r="H41" s="58">
        <v>214000000.00999999</v>
      </c>
      <c r="I41" s="59">
        <v>223708730.90000001</v>
      </c>
      <c r="J41" s="45">
        <v>15091273540.009998</v>
      </c>
      <c r="K41" s="45">
        <v>40697862943.089996</v>
      </c>
      <c r="L41" s="45">
        <v>15754013776.799999</v>
      </c>
      <c r="M41" s="45">
        <v>20841638786.880001</v>
      </c>
      <c r="N41" s="45">
        <v>14865665737.550001</v>
      </c>
    </row>
    <row r="42" spans="2:15" x14ac:dyDescent="0.25">
      <c r="B42" s="8" t="s">
        <v>143</v>
      </c>
      <c r="C42" s="58">
        <v>362789611.80000001</v>
      </c>
      <c r="D42" s="58">
        <v>262587874.25999993</v>
      </c>
      <c r="E42" s="58">
        <v>477717606.39999998</v>
      </c>
      <c r="F42" s="58">
        <v>464838129.13999999</v>
      </c>
      <c r="G42" s="58">
        <v>712708472.40999985</v>
      </c>
      <c r="H42" s="58">
        <v>712724849.79000008</v>
      </c>
      <c r="I42" s="59">
        <v>15114405416.799999</v>
      </c>
      <c r="J42" s="45">
        <v>1363324674.4300003</v>
      </c>
      <c r="K42" s="45">
        <v>751966400.87</v>
      </c>
      <c r="L42" s="45">
        <v>749130190.66999996</v>
      </c>
      <c r="M42" s="45">
        <v>1184517637.4000001</v>
      </c>
      <c r="N42" s="45">
        <v>1025490264.8500001</v>
      </c>
    </row>
    <row r="43" spans="2:15" x14ac:dyDescent="0.25">
      <c r="B43" s="8" t="s">
        <v>144</v>
      </c>
      <c r="C43" s="58">
        <v>22955474030.720001</v>
      </c>
      <c r="D43" s="58">
        <v>10071548043.690001</v>
      </c>
      <c r="E43" s="58">
        <v>9849375580.7199974</v>
      </c>
      <c r="F43" s="58">
        <v>11200651149.300001</v>
      </c>
      <c r="G43" s="58">
        <v>11069405302.48</v>
      </c>
      <c r="H43" s="58">
        <v>12536044191.809999</v>
      </c>
      <c r="I43" s="59">
        <v>12884755847.98</v>
      </c>
      <c r="J43" s="45">
        <v>19512993179.710011</v>
      </c>
      <c r="K43" s="45">
        <v>21777876137.720001</v>
      </c>
      <c r="L43" s="45">
        <v>21221271287.609997</v>
      </c>
      <c r="M43" s="45">
        <v>18460913001.699986</v>
      </c>
      <c r="N43" s="45">
        <v>14331355018.859997</v>
      </c>
    </row>
    <row r="44" spans="2:15" x14ac:dyDescent="0.25">
      <c r="B44" s="7" t="s">
        <v>145</v>
      </c>
      <c r="C44" s="57">
        <v>24813220426.860001</v>
      </c>
      <c r="D44" s="57">
        <v>25488658521.630001</v>
      </c>
      <c r="E44" s="57">
        <v>39776991293.920059</v>
      </c>
      <c r="F44" s="57">
        <v>61116922738.240005</v>
      </c>
      <c r="G44" s="57">
        <v>45781278045.779999</v>
      </c>
      <c r="H44" s="57">
        <v>37701779521</v>
      </c>
      <c r="I44" s="57">
        <v>42158465794.340004</v>
      </c>
      <c r="J44" s="44">
        <v>69453345122.909988</v>
      </c>
      <c r="K44" s="44">
        <v>75757070020.770004</v>
      </c>
      <c r="L44" s="44">
        <v>71365324580.110016</v>
      </c>
      <c r="M44" s="44">
        <v>76226520842.189987</v>
      </c>
      <c r="N44" s="44">
        <v>85884563004.590012</v>
      </c>
    </row>
    <row r="45" spans="2:15" x14ac:dyDescent="0.25">
      <c r="B45" s="8" t="s">
        <v>146</v>
      </c>
      <c r="C45" s="58">
        <v>956294776.65999997</v>
      </c>
      <c r="D45" s="58">
        <v>911739362.7700001</v>
      </c>
      <c r="E45" s="58">
        <v>765204682.2299999</v>
      </c>
      <c r="F45" s="58">
        <v>1052872503.3800001</v>
      </c>
      <c r="G45" s="58">
        <v>882360193.99000001</v>
      </c>
      <c r="H45" s="58">
        <v>881319398</v>
      </c>
      <c r="I45" s="58">
        <v>959239300.11999989</v>
      </c>
      <c r="J45" s="45">
        <v>1626778983.4799995</v>
      </c>
      <c r="K45" s="45">
        <v>1163875641.8000002</v>
      </c>
      <c r="L45" s="45">
        <v>1856423699.8299999</v>
      </c>
      <c r="M45" s="45">
        <v>1901720664.8099999</v>
      </c>
      <c r="N45" s="45">
        <v>3206487662.6299996</v>
      </c>
    </row>
    <row r="46" spans="2:15" x14ac:dyDescent="0.25">
      <c r="B46" s="8" t="s">
        <v>147</v>
      </c>
      <c r="C46" s="58">
        <v>2063749857.5799999</v>
      </c>
      <c r="D46" s="58">
        <v>2275335112.7699995</v>
      </c>
      <c r="E46" s="58">
        <v>1986727597.2900002</v>
      </c>
      <c r="F46" s="58">
        <v>3933870474.3799996</v>
      </c>
      <c r="G46" s="58">
        <v>3727349531.7400007</v>
      </c>
      <c r="H46" s="58">
        <v>9424883952.2700005</v>
      </c>
      <c r="I46" s="58">
        <v>8510056181.1300011</v>
      </c>
      <c r="J46" s="45">
        <v>10817614715.820002</v>
      </c>
      <c r="K46" s="45">
        <v>14785463324.569998</v>
      </c>
      <c r="L46" s="45">
        <v>17675504799.950001</v>
      </c>
      <c r="M46" s="45">
        <v>11617916747.75</v>
      </c>
      <c r="N46" s="45">
        <v>8959263374.4999981</v>
      </c>
    </row>
    <row r="47" spans="2:15" x14ac:dyDescent="0.25">
      <c r="B47" s="8" t="s">
        <v>148</v>
      </c>
      <c r="C47" s="58">
        <v>6665461680.3900003</v>
      </c>
      <c r="D47" s="58">
        <v>6737377497.8699999</v>
      </c>
      <c r="E47" s="58">
        <v>6784432187.0500727</v>
      </c>
      <c r="F47" s="58">
        <v>6761627127.0699997</v>
      </c>
      <c r="G47" s="58">
        <v>8155458925.1900005</v>
      </c>
      <c r="H47" s="58">
        <v>7613704441.0900011</v>
      </c>
      <c r="I47" s="58">
        <v>8090985061.8599977</v>
      </c>
      <c r="J47" s="45">
        <v>10434508171.66</v>
      </c>
      <c r="K47" s="45">
        <v>11254483853.130001</v>
      </c>
      <c r="L47" s="45">
        <v>10698172582.740004</v>
      </c>
      <c r="M47" s="45">
        <v>10866629124.92</v>
      </c>
      <c r="N47" s="45">
        <v>17515528186.040001</v>
      </c>
    </row>
    <row r="48" spans="2:15" x14ac:dyDescent="0.25">
      <c r="B48" s="8" t="s">
        <v>149</v>
      </c>
      <c r="C48" s="58">
        <v>14721830891.050001</v>
      </c>
      <c r="D48" s="58">
        <v>14919584810.560001</v>
      </c>
      <c r="E48" s="58">
        <v>29428828231.179989</v>
      </c>
      <c r="F48" s="58">
        <v>48635148666.679993</v>
      </c>
      <c r="G48" s="58">
        <v>32456814500.099998</v>
      </c>
      <c r="H48" s="58">
        <v>19114395488.519997</v>
      </c>
      <c r="I48" s="59">
        <v>23076615908.110001</v>
      </c>
      <c r="J48" s="45">
        <v>43672715089.30999</v>
      </c>
      <c r="K48" s="45">
        <v>45349599893.420006</v>
      </c>
      <c r="L48" s="45">
        <v>38775772797.520004</v>
      </c>
      <c r="M48" s="45">
        <v>48948521721.259995</v>
      </c>
      <c r="N48" s="45">
        <v>49925103322.840004</v>
      </c>
    </row>
    <row r="49" spans="2:14" x14ac:dyDescent="0.25">
      <c r="B49" s="8" t="s">
        <v>150</v>
      </c>
      <c r="C49" s="58">
        <v>60173323.370000005</v>
      </c>
      <c r="D49" s="60">
        <v>0</v>
      </c>
      <c r="E49" s="60">
        <v>0</v>
      </c>
      <c r="F49" s="60">
        <v>0</v>
      </c>
      <c r="G49" s="58">
        <v>58463204.030000001</v>
      </c>
      <c r="H49" s="58">
        <v>65000000</v>
      </c>
      <c r="I49" s="59">
        <v>120000000</v>
      </c>
      <c r="J49" s="33">
        <v>0</v>
      </c>
      <c r="K49" s="45">
        <v>2500000000</v>
      </c>
      <c r="L49" s="45">
        <v>1504964529</v>
      </c>
      <c r="M49" s="45">
        <v>2831301885.6199999</v>
      </c>
      <c r="N49" s="45">
        <v>6103890565.25</v>
      </c>
    </row>
    <row r="50" spans="2:14" x14ac:dyDescent="0.25">
      <c r="B50" s="8" t="s">
        <v>151</v>
      </c>
      <c r="C50" s="60">
        <v>0</v>
      </c>
      <c r="D50" s="60">
        <v>0</v>
      </c>
      <c r="E50" s="60">
        <v>0</v>
      </c>
      <c r="F50" s="60">
        <v>0</v>
      </c>
      <c r="G50" s="58">
        <v>1519876.18</v>
      </c>
      <c r="H50" s="60">
        <v>0</v>
      </c>
      <c r="I50" s="60">
        <v>0</v>
      </c>
      <c r="J50" s="45">
        <v>1615601256.79</v>
      </c>
      <c r="K50" s="45">
        <v>21533749.460000001</v>
      </c>
      <c r="L50" s="43">
        <v>0</v>
      </c>
      <c r="M50" s="43">
        <v>0</v>
      </c>
      <c r="N50" s="43">
        <v>0</v>
      </c>
    </row>
    <row r="51" spans="2:14" x14ac:dyDescent="0.25">
      <c r="B51" s="8" t="s">
        <v>152</v>
      </c>
      <c r="C51" s="58">
        <v>345709897.81</v>
      </c>
      <c r="D51" s="58">
        <v>644621737.66000009</v>
      </c>
      <c r="E51" s="58">
        <v>811798596.17000008</v>
      </c>
      <c r="F51" s="58">
        <v>733403966.73000002</v>
      </c>
      <c r="G51" s="58">
        <v>499311814.55000001</v>
      </c>
      <c r="H51" s="58">
        <v>602476241.11999989</v>
      </c>
      <c r="I51" s="59">
        <v>1401569343.1200001</v>
      </c>
      <c r="J51" s="45">
        <v>1286126905.8499999</v>
      </c>
      <c r="K51" s="45">
        <v>682113558.38999999</v>
      </c>
      <c r="L51" s="45">
        <v>854486171.06999993</v>
      </c>
      <c r="M51" s="45">
        <v>60430697.829999998</v>
      </c>
      <c r="N51" s="45">
        <v>174289893.32999998</v>
      </c>
    </row>
    <row r="52" spans="2:14" x14ac:dyDescent="0.25">
      <c r="B52" s="7" t="s">
        <v>153</v>
      </c>
      <c r="C52" s="57">
        <v>13182831807.420004</v>
      </c>
      <c r="D52" s="57">
        <v>8493395399.130002</v>
      </c>
      <c r="E52" s="57">
        <v>8996371274.8400192</v>
      </c>
      <c r="F52" s="57">
        <v>13074805970.409998</v>
      </c>
      <c r="G52" s="57">
        <v>18195565696.18</v>
      </c>
      <c r="H52" s="57">
        <v>19327468397.379997</v>
      </c>
      <c r="I52" s="57">
        <v>22259676793.700005</v>
      </c>
      <c r="J52" s="44">
        <v>20225464447.319996</v>
      </c>
      <c r="K52" s="44">
        <v>25771273618.91</v>
      </c>
      <c r="L52" s="44">
        <v>29759896743.139996</v>
      </c>
      <c r="M52" s="44">
        <v>28658564716.169994</v>
      </c>
      <c r="N52" s="44">
        <v>26437377961.880001</v>
      </c>
    </row>
    <row r="53" spans="2:14" x14ac:dyDescent="0.25">
      <c r="B53" s="8" t="s">
        <v>154</v>
      </c>
      <c r="C53" s="58">
        <v>5043004369.5400019</v>
      </c>
      <c r="D53" s="58">
        <v>2531366088.8000026</v>
      </c>
      <c r="E53" s="58">
        <v>2622284316.8300014</v>
      </c>
      <c r="F53" s="58">
        <v>2938461184.75</v>
      </c>
      <c r="G53" s="58">
        <v>4597099726.5500002</v>
      </c>
      <c r="H53" s="58">
        <v>8849648284.4300003</v>
      </c>
      <c r="I53" s="58">
        <v>15078405449.969999</v>
      </c>
      <c r="J53" s="45">
        <v>10667171208.839998</v>
      </c>
      <c r="K53" s="45">
        <v>10837629481.220001</v>
      </c>
      <c r="L53" s="45">
        <v>7437395530.2500076</v>
      </c>
      <c r="M53" s="45">
        <v>5620896794.2799978</v>
      </c>
      <c r="N53" s="45">
        <v>4574194560.8800001</v>
      </c>
    </row>
    <row r="54" spans="2:14" x14ac:dyDescent="0.25">
      <c r="B54" s="8" t="s">
        <v>155</v>
      </c>
      <c r="C54" s="58">
        <v>208820812.91999996</v>
      </c>
      <c r="D54" s="58">
        <v>356241633.17999995</v>
      </c>
      <c r="E54" s="58">
        <v>810440917.13999951</v>
      </c>
      <c r="F54" s="58">
        <v>436551385.57000005</v>
      </c>
      <c r="G54" s="58">
        <v>213979180.53999999</v>
      </c>
      <c r="H54" s="58">
        <v>592823729.92999995</v>
      </c>
      <c r="I54" s="58">
        <v>472603908.48000002</v>
      </c>
      <c r="J54" s="45">
        <v>127431056.88</v>
      </c>
      <c r="K54" s="45">
        <v>449755012.52999997</v>
      </c>
      <c r="L54" s="45">
        <v>1488752403.6199994</v>
      </c>
      <c r="M54" s="45">
        <v>2215053140.3599992</v>
      </c>
      <c r="N54" s="45">
        <v>2384339144.6700001</v>
      </c>
    </row>
    <row r="55" spans="2:14" x14ac:dyDescent="0.25">
      <c r="B55" s="8" t="s">
        <v>156</v>
      </c>
      <c r="C55" s="58">
        <v>410083265.08999997</v>
      </c>
      <c r="D55" s="58">
        <v>354366767.16000003</v>
      </c>
      <c r="E55" s="58">
        <v>259285802.85999998</v>
      </c>
      <c r="F55" s="58">
        <v>809264439.78000021</v>
      </c>
      <c r="G55" s="58">
        <v>3385255208.2199998</v>
      </c>
      <c r="H55" s="58">
        <v>1052819784.09</v>
      </c>
      <c r="I55" s="58">
        <v>573732053.55000007</v>
      </c>
      <c r="J55" s="45">
        <v>256121883.31000003</v>
      </c>
      <c r="K55" s="45">
        <v>1149927022.9000001</v>
      </c>
      <c r="L55" s="45">
        <v>2137449454.9699996</v>
      </c>
      <c r="M55" s="45">
        <v>1446310333.329999</v>
      </c>
      <c r="N55" s="45">
        <v>2076308358.4500008</v>
      </c>
    </row>
    <row r="56" spans="2:14" x14ac:dyDescent="0.25">
      <c r="B56" s="8" t="s">
        <v>157</v>
      </c>
      <c r="C56" s="58">
        <v>1931862650.5300004</v>
      </c>
      <c r="D56" s="58">
        <v>1734699774.4499998</v>
      </c>
      <c r="E56" s="58">
        <v>1961462802.3599999</v>
      </c>
      <c r="F56" s="58">
        <v>4149312367.8500004</v>
      </c>
      <c r="G56" s="58">
        <v>5406478960.75</v>
      </c>
      <c r="H56" s="58">
        <v>4136326307.9499993</v>
      </c>
      <c r="I56" s="58">
        <v>1696256141.3400002</v>
      </c>
      <c r="J56" s="45">
        <v>4620553101.7199974</v>
      </c>
      <c r="K56" s="45">
        <v>4817100848.04</v>
      </c>
      <c r="L56" s="45">
        <v>9001947583.5899963</v>
      </c>
      <c r="M56" s="45">
        <v>10682608690.620003</v>
      </c>
      <c r="N56" s="45">
        <v>8258906863.699996</v>
      </c>
    </row>
    <row r="57" spans="2:14" x14ac:dyDescent="0.25">
      <c r="B57" s="8" t="s">
        <v>158</v>
      </c>
      <c r="C57" s="58">
        <v>1317614047.5800002</v>
      </c>
      <c r="D57" s="58">
        <v>626382037.01000071</v>
      </c>
      <c r="E57" s="58">
        <v>724937231.30999947</v>
      </c>
      <c r="F57" s="58">
        <v>1151379975.6100001</v>
      </c>
      <c r="G57" s="58">
        <v>871567945.75</v>
      </c>
      <c r="H57" s="58">
        <v>1192998896.2000003</v>
      </c>
      <c r="I57" s="58">
        <v>1148554291.25</v>
      </c>
      <c r="J57" s="45">
        <v>1263639683.9699998</v>
      </c>
      <c r="K57" s="45">
        <v>1945034077.9299996</v>
      </c>
      <c r="L57" s="45">
        <v>1725140527.9699976</v>
      </c>
      <c r="M57" s="45">
        <v>1660968102.0399985</v>
      </c>
      <c r="N57" s="45">
        <v>2194726582.6799994</v>
      </c>
    </row>
    <row r="58" spans="2:14" x14ac:dyDescent="0.25">
      <c r="B58" s="8" t="s">
        <v>159</v>
      </c>
      <c r="C58" s="58">
        <v>630413807.25</v>
      </c>
      <c r="D58" s="58">
        <v>316042537.43000007</v>
      </c>
      <c r="E58" s="58">
        <v>246986153.41999999</v>
      </c>
      <c r="F58" s="58">
        <v>128810201.95999999</v>
      </c>
      <c r="G58" s="58">
        <v>163171703.18000001</v>
      </c>
      <c r="H58" s="58">
        <v>391656608.69</v>
      </c>
      <c r="I58" s="58">
        <v>375308168.68999994</v>
      </c>
      <c r="J58" s="45">
        <v>367823431.05999994</v>
      </c>
      <c r="K58" s="45">
        <v>582211519.65999997</v>
      </c>
      <c r="L58" s="45">
        <v>1417526637.8700006</v>
      </c>
      <c r="M58" s="45">
        <v>1525036907.5300004</v>
      </c>
      <c r="N58" s="45">
        <v>3175684338.6499996</v>
      </c>
    </row>
    <row r="59" spans="2:14" x14ac:dyDescent="0.25">
      <c r="B59" s="8" t="s">
        <v>160</v>
      </c>
      <c r="C59" s="60">
        <v>0</v>
      </c>
      <c r="D59" s="58">
        <v>4250000</v>
      </c>
      <c r="E59" s="58">
        <v>1527120</v>
      </c>
      <c r="F59" s="58">
        <v>13623218.9</v>
      </c>
      <c r="G59" s="58">
        <v>213241855.97</v>
      </c>
      <c r="H59" s="58">
        <v>281027278.89999998</v>
      </c>
      <c r="I59" s="58">
        <v>309758994.86000007</v>
      </c>
      <c r="J59" s="45">
        <v>646252360.48000002</v>
      </c>
      <c r="K59" s="45">
        <v>899035593.75999999</v>
      </c>
      <c r="L59" s="45">
        <v>927692665.05000007</v>
      </c>
      <c r="M59" s="45">
        <v>703190322.47000003</v>
      </c>
      <c r="N59" s="45">
        <v>567330103.61000001</v>
      </c>
    </row>
    <row r="60" spans="2:14" x14ac:dyDescent="0.25">
      <c r="B60" s="8" t="s">
        <v>161</v>
      </c>
      <c r="C60" s="58">
        <v>832753979.71999979</v>
      </c>
      <c r="D60" s="58">
        <v>682848717.53000033</v>
      </c>
      <c r="E60" s="58">
        <v>738552574.35999942</v>
      </c>
      <c r="F60" s="58">
        <v>983005117.26999998</v>
      </c>
      <c r="G60" s="58">
        <v>1684321204.75</v>
      </c>
      <c r="H60" s="58">
        <v>1226913566.6199996</v>
      </c>
      <c r="I60" s="58">
        <v>1269548275.3299997</v>
      </c>
      <c r="J60" s="45">
        <v>958893781.01000035</v>
      </c>
      <c r="K60" s="45">
        <v>281178850.18000007</v>
      </c>
      <c r="L60" s="45">
        <v>698742020.11000013</v>
      </c>
      <c r="M60" s="45">
        <v>2106660666.3700001</v>
      </c>
      <c r="N60" s="45">
        <v>418242557.11000001</v>
      </c>
    </row>
    <row r="61" spans="2:14" x14ac:dyDescent="0.25">
      <c r="B61" s="8" t="s">
        <v>162</v>
      </c>
      <c r="C61" s="58">
        <v>2808278874.7900004</v>
      </c>
      <c r="D61" s="58">
        <v>1887197843.5699999</v>
      </c>
      <c r="E61" s="58">
        <v>1630894356.5599999</v>
      </c>
      <c r="F61" s="58">
        <v>2464398078.7199998</v>
      </c>
      <c r="G61" s="58">
        <v>1660449910.47</v>
      </c>
      <c r="H61" s="58">
        <v>1603253940.5699997</v>
      </c>
      <c r="I61" s="58">
        <v>1335509510.2299995</v>
      </c>
      <c r="J61" s="45">
        <v>1317577940.0499997</v>
      </c>
      <c r="K61" s="45">
        <v>4809401212.6900005</v>
      </c>
      <c r="L61" s="45">
        <v>4925249919.71</v>
      </c>
      <c r="M61" s="45">
        <v>2697839759.1699996</v>
      </c>
      <c r="N61" s="45">
        <v>2787645452.1300001</v>
      </c>
    </row>
    <row r="62" spans="2:14" x14ac:dyDescent="0.25">
      <c r="B62" s="7" t="s">
        <v>163</v>
      </c>
      <c r="C62" s="57">
        <v>38106321355.310028</v>
      </c>
      <c r="D62" s="57">
        <v>48940252142.529861</v>
      </c>
      <c r="E62" s="57">
        <v>39241406754.45002</v>
      </c>
      <c r="F62" s="57">
        <v>48586521635.700005</v>
      </c>
      <c r="G62" s="57">
        <v>37253227019.029999</v>
      </c>
      <c r="H62" s="57">
        <v>41390795735.960007</v>
      </c>
      <c r="I62" s="57">
        <v>43052672084.029999</v>
      </c>
      <c r="J62" s="44">
        <v>30665068514.18</v>
      </c>
      <c r="K62" s="44">
        <v>51760422325.940002</v>
      </c>
      <c r="L62" s="44">
        <v>72021579724.620071</v>
      </c>
      <c r="M62" s="44">
        <v>74129571130.400009</v>
      </c>
      <c r="N62" s="44">
        <v>87005644773.889984</v>
      </c>
    </row>
    <row r="63" spans="2:14" x14ac:dyDescent="0.25">
      <c r="B63" s="8" t="s">
        <v>164</v>
      </c>
      <c r="C63" s="58">
        <v>22259064787.96003</v>
      </c>
      <c r="D63" s="58">
        <v>27033239648.099873</v>
      </c>
      <c r="E63" s="58">
        <v>21087342942.669991</v>
      </c>
      <c r="F63" s="58">
        <v>24143005681.670002</v>
      </c>
      <c r="G63" s="58">
        <v>17327688613.77</v>
      </c>
      <c r="H63" s="58">
        <v>22782682327.189999</v>
      </c>
      <c r="I63" s="58">
        <v>22008194430.459999</v>
      </c>
      <c r="J63" s="45">
        <v>11995745974.749998</v>
      </c>
      <c r="K63" s="45">
        <v>20620661229.619999</v>
      </c>
      <c r="L63" s="45">
        <v>29944351945.030071</v>
      </c>
      <c r="M63" s="45">
        <v>26076188799.669994</v>
      </c>
      <c r="N63" s="45">
        <v>26437396210.680004</v>
      </c>
    </row>
    <row r="64" spans="2:14" x14ac:dyDescent="0.25">
      <c r="B64" s="8" t="s">
        <v>165</v>
      </c>
      <c r="C64" s="58">
        <v>15841336054.379993</v>
      </c>
      <c r="D64" s="58">
        <v>21906700888.479996</v>
      </c>
      <c r="E64" s="58">
        <v>18154063811.779999</v>
      </c>
      <c r="F64" s="58">
        <v>24443515954.029999</v>
      </c>
      <c r="G64" s="58">
        <v>19925538405.260002</v>
      </c>
      <c r="H64" s="58">
        <v>18608113408.769997</v>
      </c>
      <c r="I64" s="58">
        <v>21044477653.570004</v>
      </c>
      <c r="J64" s="45">
        <v>18669322539.43</v>
      </c>
      <c r="K64" s="45">
        <v>31139761096.320007</v>
      </c>
      <c r="L64" s="45">
        <v>42074227779.589996</v>
      </c>
      <c r="M64" s="45">
        <v>48053382330.730011</v>
      </c>
      <c r="N64" s="45">
        <v>60568248563.209976</v>
      </c>
    </row>
    <row r="65" spans="2:14" x14ac:dyDescent="0.25">
      <c r="B65" s="8" t="s">
        <v>166</v>
      </c>
      <c r="C65" s="58">
        <v>5920512.9699999997</v>
      </c>
      <c r="D65" s="58">
        <v>311605.95</v>
      </c>
      <c r="E65" s="60">
        <v>0</v>
      </c>
      <c r="F65" s="60">
        <v>0</v>
      </c>
      <c r="G65" s="60">
        <v>0</v>
      </c>
      <c r="H65" s="60">
        <v>0</v>
      </c>
      <c r="I65" s="60">
        <v>0</v>
      </c>
      <c r="J65" s="33">
        <v>0</v>
      </c>
      <c r="K65" s="33">
        <v>0</v>
      </c>
      <c r="L65" s="33">
        <v>0</v>
      </c>
      <c r="M65" s="33">
        <v>0</v>
      </c>
      <c r="N65" s="33">
        <v>0</v>
      </c>
    </row>
    <row r="66" spans="2:14" x14ac:dyDescent="0.25">
      <c r="B66" s="8" t="s">
        <v>167</v>
      </c>
      <c r="C66" s="60">
        <v>0</v>
      </c>
      <c r="D66" s="60">
        <v>0</v>
      </c>
      <c r="E66" s="60">
        <v>0</v>
      </c>
      <c r="F66" s="60">
        <v>0</v>
      </c>
      <c r="G66" s="60">
        <v>0</v>
      </c>
      <c r="H66" s="60">
        <v>0</v>
      </c>
      <c r="I66" s="60">
        <v>0</v>
      </c>
      <c r="J66" s="33">
        <v>0</v>
      </c>
      <c r="K66" s="33">
        <v>0</v>
      </c>
      <c r="L66" s="45">
        <v>3000000</v>
      </c>
      <c r="M66" s="43">
        <v>0</v>
      </c>
      <c r="N66" s="43">
        <v>0</v>
      </c>
    </row>
    <row r="67" spans="2:14" x14ac:dyDescent="0.25">
      <c r="B67" s="7" t="s">
        <v>168</v>
      </c>
      <c r="C67" s="61">
        <v>0</v>
      </c>
      <c r="D67" s="61">
        <v>0</v>
      </c>
      <c r="E67" s="57">
        <v>1859124.8</v>
      </c>
      <c r="F67" s="61">
        <v>0</v>
      </c>
      <c r="G67" s="61">
        <v>0</v>
      </c>
      <c r="H67" s="61">
        <v>0</v>
      </c>
      <c r="I67" s="61">
        <v>0</v>
      </c>
      <c r="J67" s="32">
        <v>0</v>
      </c>
      <c r="K67" s="32">
        <v>0</v>
      </c>
      <c r="L67" s="32">
        <v>0</v>
      </c>
      <c r="M67" s="32">
        <v>0</v>
      </c>
      <c r="N67" s="32">
        <v>0</v>
      </c>
    </row>
    <row r="68" spans="2:14" x14ac:dyDescent="0.25">
      <c r="B68" s="8" t="s">
        <v>169</v>
      </c>
      <c r="C68" s="60">
        <v>0</v>
      </c>
      <c r="D68" s="60">
        <v>0</v>
      </c>
      <c r="E68" s="58">
        <v>1859124.8</v>
      </c>
      <c r="F68" s="60">
        <v>0</v>
      </c>
      <c r="G68" s="60">
        <v>0</v>
      </c>
      <c r="H68" s="60">
        <v>0</v>
      </c>
      <c r="I68" s="60">
        <v>0</v>
      </c>
      <c r="J68" s="33">
        <v>0</v>
      </c>
      <c r="K68" s="33">
        <v>0</v>
      </c>
      <c r="L68" s="33">
        <v>0</v>
      </c>
      <c r="M68" s="33">
        <v>0</v>
      </c>
      <c r="N68" s="33">
        <v>0</v>
      </c>
    </row>
    <row r="69" spans="2:14" x14ac:dyDescent="0.25">
      <c r="B69" s="8" t="s">
        <v>170</v>
      </c>
      <c r="C69" s="60">
        <v>0</v>
      </c>
      <c r="D69" s="60">
        <v>0</v>
      </c>
      <c r="E69" s="60">
        <v>0</v>
      </c>
      <c r="F69" s="60">
        <v>0</v>
      </c>
      <c r="G69" s="60">
        <v>0</v>
      </c>
      <c r="H69" s="60">
        <v>0</v>
      </c>
      <c r="I69" s="60">
        <v>0</v>
      </c>
      <c r="J69" s="33">
        <v>0</v>
      </c>
      <c r="K69" s="33">
        <v>0</v>
      </c>
      <c r="L69" s="33">
        <v>0</v>
      </c>
      <c r="M69" s="33">
        <v>0</v>
      </c>
      <c r="N69" s="33">
        <v>0</v>
      </c>
    </row>
    <row r="70" spans="2:14" x14ac:dyDescent="0.25">
      <c r="B70" s="7" t="s">
        <v>171</v>
      </c>
      <c r="C70" s="57">
        <v>70737822428.910004</v>
      </c>
      <c r="D70" s="57">
        <v>79240472298.580002</v>
      </c>
      <c r="E70" s="57">
        <v>91685220616.750031</v>
      </c>
      <c r="F70" s="57">
        <v>86466966158.790009</v>
      </c>
      <c r="G70" s="57">
        <v>122512215773.66</v>
      </c>
      <c r="H70" s="57">
        <v>134506942278.78001</v>
      </c>
      <c r="I70" s="57">
        <v>161814383293.01999</v>
      </c>
      <c r="J70" s="44">
        <v>156205809813.52008</v>
      </c>
      <c r="K70" s="44">
        <v>184159720477.85999</v>
      </c>
      <c r="L70" s="44">
        <v>213341888355.63</v>
      </c>
      <c r="M70" s="44">
        <v>258862024085.04996</v>
      </c>
      <c r="N70" s="44">
        <v>275591355886.30005</v>
      </c>
    </row>
    <row r="71" spans="2:14" x14ac:dyDescent="0.25">
      <c r="B71" s="8" t="s">
        <v>172</v>
      </c>
      <c r="C71" s="58">
        <v>45122597032.430008</v>
      </c>
      <c r="D71" s="58">
        <v>44662324841.870003</v>
      </c>
      <c r="E71" s="58">
        <v>49312375624.550026</v>
      </c>
      <c r="F71" s="58">
        <v>38262700453.599998</v>
      </c>
      <c r="G71" s="58">
        <v>62060302498.699997</v>
      </c>
      <c r="H71" s="58">
        <v>60389284084.330002</v>
      </c>
      <c r="I71" s="58">
        <v>75806105469.520004</v>
      </c>
      <c r="J71" s="45">
        <v>76140259292.110001</v>
      </c>
      <c r="K71" s="45">
        <v>79849525078.699997</v>
      </c>
      <c r="L71" s="45">
        <v>92249333115.330002</v>
      </c>
      <c r="M71" s="45">
        <v>101572528885.81999</v>
      </c>
      <c r="N71" s="45">
        <v>105895975451.03001</v>
      </c>
    </row>
    <row r="72" spans="2:14" x14ac:dyDescent="0.25">
      <c r="B72" s="8" t="s">
        <v>173</v>
      </c>
      <c r="C72" s="58">
        <v>25226591776.730003</v>
      </c>
      <c r="D72" s="58">
        <v>33432307385.789993</v>
      </c>
      <c r="E72" s="58">
        <v>41278982473.10997</v>
      </c>
      <c r="F72" s="58">
        <v>47667656676.57</v>
      </c>
      <c r="G72" s="58">
        <v>59848348899.760002</v>
      </c>
      <c r="H72" s="58">
        <v>73593372428.439987</v>
      </c>
      <c r="I72" s="58">
        <v>84402046125.389999</v>
      </c>
      <c r="J72" s="45">
        <v>78842354304.420074</v>
      </c>
      <c r="K72" s="45">
        <v>103165331718.51999</v>
      </c>
      <c r="L72" s="45">
        <v>119653380558.91</v>
      </c>
      <c r="M72" s="45">
        <v>155960376277.20999</v>
      </c>
      <c r="N72" s="45">
        <v>167485760455.10999</v>
      </c>
    </row>
    <row r="73" spans="2:14" x14ac:dyDescent="0.25">
      <c r="B73" s="8" t="s">
        <v>174</v>
      </c>
      <c r="C73" s="58">
        <v>388633619.75</v>
      </c>
      <c r="D73" s="58">
        <v>1145840070.9199998</v>
      </c>
      <c r="E73" s="58">
        <v>1093862519.0900002</v>
      </c>
      <c r="F73" s="58">
        <v>536609028.61999989</v>
      </c>
      <c r="G73" s="58">
        <v>603564375.20000005</v>
      </c>
      <c r="H73" s="58">
        <v>524285766.00999987</v>
      </c>
      <c r="I73" s="58">
        <v>1606231698.1100001</v>
      </c>
      <c r="J73" s="45">
        <v>1223196216.9899993</v>
      </c>
      <c r="K73" s="45">
        <v>1144863680.6399996</v>
      </c>
      <c r="L73" s="45">
        <v>1437263181.6700001</v>
      </c>
      <c r="M73" s="45">
        <v>1328591987.8699999</v>
      </c>
      <c r="N73" s="45">
        <v>2208192569.0700002</v>
      </c>
    </row>
    <row r="74" spans="2:14" x14ac:dyDescent="0.25">
      <c r="B74" s="8" t="s">
        <v>175</v>
      </c>
      <c r="C74" s="77">
        <v>0</v>
      </c>
      <c r="D74" s="77">
        <v>0</v>
      </c>
      <c r="E74" s="77">
        <v>0</v>
      </c>
      <c r="F74" s="77">
        <v>0</v>
      </c>
      <c r="G74" s="77">
        <v>0</v>
      </c>
      <c r="H74" s="77">
        <v>0</v>
      </c>
      <c r="I74" s="77">
        <v>0</v>
      </c>
      <c r="J74" s="77">
        <v>0</v>
      </c>
      <c r="K74" s="77">
        <v>0</v>
      </c>
      <c r="L74" s="45">
        <v>1911499.7200000002</v>
      </c>
      <c r="M74" s="45">
        <v>526934.15</v>
      </c>
      <c r="N74" s="45">
        <v>1427411.09</v>
      </c>
    </row>
    <row r="75" spans="2:14" x14ac:dyDescent="0.25">
      <c r="B75" s="16" t="s">
        <v>176</v>
      </c>
      <c r="C75" s="62">
        <f>+C70+C62+C67+C52+C44+C35+C25+C15+C9</f>
        <v>491911115043.63013</v>
      </c>
      <c r="D75" s="62">
        <f t="shared" ref="D75:N75" si="0">+D70+D62+D67+D52+D44+D35+D25+D15+D9</f>
        <v>517765190738.97986</v>
      </c>
      <c r="E75" s="62">
        <f t="shared" si="0"/>
        <v>561995747064.35229</v>
      </c>
      <c r="F75" s="62">
        <f t="shared" si="0"/>
        <v>623948637379.39001</v>
      </c>
      <c r="G75" s="62">
        <f t="shared" si="0"/>
        <v>685335562042.15991</v>
      </c>
      <c r="H75" s="62">
        <f t="shared" si="0"/>
        <v>744267108769.13</v>
      </c>
      <c r="I75" s="63">
        <f t="shared" si="0"/>
        <v>973062116979.86987</v>
      </c>
      <c r="J75" s="48">
        <f t="shared" si="0"/>
        <v>985407500140.30042</v>
      </c>
      <c r="K75" s="48">
        <f t="shared" si="0"/>
        <v>1173736709688.8699</v>
      </c>
      <c r="L75" s="48">
        <f t="shared" si="0"/>
        <v>1279237204118.7505</v>
      </c>
      <c r="M75" s="48">
        <f t="shared" si="0"/>
        <v>1446490194681.3799</v>
      </c>
      <c r="N75" s="48">
        <f t="shared" si="0"/>
        <v>1521578995640.3203</v>
      </c>
    </row>
    <row r="76" spans="2:14" ht="18.75" customHeight="1" x14ac:dyDescent="0.25">
      <c r="B76" s="8"/>
      <c r="C76" s="64"/>
      <c r="D76" s="64"/>
      <c r="E76" s="64"/>
      <c r="F76" s="64"/>
      <c r="G76" s="65"/>
      <c r="H76" s="65"/>
      <c r="I76" s="65"/>
      <c r="J76" s="38"/>
      <c r="K76" s="38"/>
      <c r="L76" s="38"/>
    </row>
    <row r="77" spans="2:14" x14ac:dyDescent="0.25">
      <c r="B77" s="16" t="s">
        <v>92</v>
      </c>
      <c r="C77" s="66"/>
      <c r="D77" s="66"/>
      <c r="E77" s="66"/>
      <c r="F77" s="66"/>
      <c r="G77" s="66"/>
      <c r="H77" s="66"/>
      <c r="I77" s="66"/>
      <c r="J77" s="37"/>
      <c r="K77" s="37"/>
      <c r="L77" s="37"/>
      <c r="M77" s="37"/>
      <c r="N77" s="37"/>
    </row>
    <row r="78" spans="2:14" x14ac:dyDescent="0.25">
      <c r="B78" s="42" t="s">
        <v>177</v>
      </c>
      <c r="C78" s="52">
        <v>2176098641.73</v>
      </c>
      <c r="D78" s="52">
        <v>2783600822.77</v>
      </c>
      <c r="E78" s="52">
        <v>4290203834.9499998</v>
      </c>
      <c r="F78" s="52">
        <v>5008407147.1099997</v>
      </c>
      <c r="G78" s="52">
        <v>5652727215.6199999</v>
      </c>
      <c r="H78" s="52">
        <v>3357967506.4200001</v>
      </c>
      <c r="I78" s="67">
        <v>10246926422.129999</v>
      </c>
      <c r="J78" s="49">
        <v>15050194744.98</v>
      </c>
      <c r="K78" s="49">
        <v>5903264405.8400002</v>
      </c>
      <c r="L78" s="49">
        <v>6008598571.9200001</v>
      </c>
      <c r="M78" s="49">
        <v>4085648611.3199997</v>
      </c>
      <c r="N78" s="49">
        <v>5647895396.2199993</v>
      </c>
    </row>
    <row r="79" spans="2:14" x14ac:dyDescent="0.25">
      <c r="B79" s="8" t="s">
        <v>178</v>
      </c>
      <c r="C79" s="68">
        <v>2176098641.73</v>
      </c>
      <c r="D79" s="68">
        <v>2783600822.77</v>
      </c>
      <c r="E79" s="68">
        <v>4290203834.9499998</v>
      </c>
      <c r="F79" s="68">
        <v>5008407147.1099997</v>
      </c>
      <c r="G79" s="68">
        <v>5652727215.6199999</v>
      </c>
      <c r="H79" s="68">
        <v>3357967506.4200001</v>
      </c>
      <c r="I79" s="59">
        <v>10246926422.129999</v>
      </c>
      <c r="J79" s="46">
        <v>15050194744.98</v>
      </c>
      <c r="K79" s="46">
        <v>5903264405.8400002</v>
      </c>
      <c r="L79" s="46">
        <v>6008598571.9200001</v>
      </c>
      <c r="M79" s="46">
        <v>4085648611.3199997</v>
      </c>
      <c r="N79" s="46">
        <v>5647895396.2199993</v>
      </c>
    </row>
    <row r="80" spans="2:14" x14ac:dyDescent="0.25">
      <c r="B80" s="14" t="s">
        <v>179</v>
      </c>
      <c r="C80" s="70">
        <v>2176098641.73</v>
      </c>
      <c r="D80" s="70">
        <v>2227795022.77</v>
      </c>
      <c r="E80" s="70">
        <v>4290203834.9499998</v>
      </c>
      <c r="F80" s="70">
        <v>5008407147.1099997</v>
      </c>
      <c r="G80" s="70">
        <v>5652727215.6199999</v>
      </c>
      <c r="H80" s="70">
        <v>3357967506.4200001</v>
      </c>
      <c r="I80" s="69">
        <v>10246926422.130001</v>
      </c>
      <c r="J80" s="50">
        <v>14319409533.09</v>
      </c>
      <c r="K80" s="50">
        <v>5674213875.0300007</v>
      </c>
      <c r="L80" s="50">
        <v>6008598571.9200001</v>
      </c>
      <c r="M80" s="50">
        <v>4085648611.3199997</v>
      </c>
      <c r="N80" s="50">
        <v>5647895396.2199993</v>
      </c>
    </row>
    <row r="81" spans="2:14" x14ac:dyDescent="0.25">
      <c r="B81" s="15" t="s">
        <v>180</v>
      </c>
      <c r="C81" s="68">
        <v>1966666661</v>
      </c>
      <c r="D81" s="68">
        <v>1999999997</v>
      </c>
      <c r="E81" s="68">
        <v>3899999992</v>
      </c>
      <c r="F81" s="68">
        <v>2999999992</v>
      </c>
      <c r="G81" s="68">
        <v>4150106669.1199994</v>
      </c>
      <c r="H81" s="68">
        <v>1999999992.0000002</v>
      </c>
      <c r="I81" s="59">
        <v>9523999992</v>
      </c>
      <c r="J81" s="46">
        <v>13743633253.6</v>
      </c>
      <c r="K81" s="46">
        <v>2899979997.9300003</v>
      </c>
      <c r="L81" s="46">
        <v>3000000000</v>
      </c>
      <c r="M81" s="46">
        <v>849204676.67999995</v>
      </c>
      <c r="N81" s="46">
        <v>2000000000</v>
      </c>
    </row>
    <row r="82" spans="2:14" x14ac:dyDescent="0.25">
      <c r="B82" s="15" t="s">
        <v>181</v>
      </c>
      <c r="C82" s="68">
        <v>209431980.72999999</v>
      </c>
      <c r="D82" s="68">
        <v>227795025.76999998</v>
      </c>
      <c r="E82" s="68">
        <v>390203842.95000005</v>
      </c>
      <c r="F82" s="68">
        <v>2008407155.1100001</v>
      </c>
      <c r="G82" s="68">
        <v>1502620546.5</v>
      </c>
      <c r="H82" s="68">
        <v>1357967514.4200001</v>
      </c>
      <c r="I82" s="59">
        <v>722926430.13</v>
      </c>
      <c r="J82" s="46">
        <v>575776279.49000001</v>
      </c>
      <c r="K82" s="46">
        <v>2774233877.0999999</v>
      </c>
      <c r="L82" s="46">
        <v>3008598571.9200001</v>
      </c>
      <c r="M82" s="46">
        <v>3236443934.6399999</v>
      </c>
      <c r="N82" s="46">
        <v>3647895396.2199998</v>
      </c>
    </row>
    <row r="83" spans="2:14" x14ac:dyDescent="0.25">
      <c r="B83" s="14" t="s">
        <v>182</v>
      </c>
      <c r="C83" s="55">
        <v>0</v>
      </c>
      <c r="D83" s="70">
        <v>555805800</v>
      </c>
      <c r="E83" s="55">
        <v>0</v>
      </c>
      <c r="F83" s="55">
        <v>0</v>
      </c>
      <c r="G83" s="55">
        <v>0</v>
      </c>
      <c r="H83" s="55">
        <v>0</v>
      </c>
      <c r="I83" s="55">
        <v>0</v>
      </c>
      <c r="J83" s="51">
        <v>730785211.88999999</v>
      </c>
      <c r="K83" s="51">
        <v>229050530.81</v>
      </c>
      <c r="L83" s="78">
        <v>0</v>
      </c>
      <c r="M83" s="78">
        <v>0</v>
      </c>
      <c r="N83" s="78">
        <v>0</v>
      </c>
    </row>
    <row r="84" spans="2:14" x14ac:dyDescent="0.25">
      <c r="B84" s="15" t="s">
        <v>183</v>
      </c>
      <c r="C84" s="55"/>
      <c r="D84" s="55"/>
      <c r="E84" s="55"/>
      <c r="F84" s="55"/>
      <c r="G84" s="55"/>
      <c r="H84" s="55"/>
      <c r="I84" s="55"/>
      <c r="J84" s="78">
        <v>0</v>
      </c>
      <c r="K84" s="51">
        <v>229050530.81</v>
      </c>
      <c r="L84" s="78">
        <v>0</v>
      </c>
      <c r="M84" s="78">
        <v>0</v>
      </c>
      <c r="N84" s="78">
        <v>0</v>
      </c>
    </row>
    <row r="85" spans="2:14" x14ac:dyDescent="0.25">
      <c r="B85" s="15" t="s">
        <v>184</v>
      </c>
      <c r="C85" s="54">
        <v>0</v>
      </c>
      <c r="D85" s="68">
        <v>555805800</v>
      </c>
      <c r="E85" s="54">
        <v>0</v>
      </c>
      <c r="F85" s="54">
        <v>0</v>
      </c>
      <c r="G85" s="54">
        <v>0</v>
      </c>
      <c r="H85" s="54">
        <v>0</v>
      </c>
      <c r="I85" s="54">
        <v>0</v>
      </c>
      <c r="J85" s="47">
        <v>730785211.88999999</v>
      </c>
      <c r="K85" s="43">
        <v>0</v>
      </c>
      <c r="L85" s="43">
        <v>0</v>
      </c>
      <c r="M85" s="43">
        <v>0</v>
      </c>
      <c r="N85" s="43">
        <v>0</v>
      </c>
    </row>
    <row r="86" spans="2:14" x14ac:dyDescent="0.25">
      <c r="B86" s="42" t="s">
        <v>185</v>
      </c>
      <c r="C86" s="52">
        <v>106140355150.22</v>
      </c>
      <c r="D86" s="52">
        <v>277942041198.33002</v>
      </c>
      <c r="E86" s="52">
        <v>94898980095.420059</v>
      </c>
      <c r="F86" s="52">
        <v>81558670713.649994</v>
      </c>
      <c r="G86" s="52">
        <v>119753951136.10001</v>
      </c>
      <c r="H86" s="52">
        <v>138317286887.99002</v>
      </c>
      <c r="I86" s="52">
        <v>150493543181.98001</v>
      </c>
      <c r="J86" s="52">
        <v>78605131914.020004</v>
      </c>
      <c r="K86" s="52">
        <v>65137192852.430008</v>
      </c>
      <c r="L86" s="52">
        <v>94748938163.169998</v>
      </c>
      <c r="M86" s="52">
        <v>91614074118.100006</v>
      </c>
      <c r="N86" s="52">
        <v>89483231820.5</v>
      </c>
    </row>
    <row r="87" spans="2:14" x14ac:dyDescent="0.25">
      <c r="B87" s="8" t="s">
        <v>186</v>
      </c>
      <c r="C87" s="68">
        <v>106140355150.22</v>
      </c>
      <c r="D87" s="68">
        <v>277942041198.32996</v>
      </c>
      <c r="E87" s="68">
        <v>94898980095.420059</v>
      </c>
      <c r="F87" s="68">
        <v>81130618380.86998</v>
      </c>
      <c r="G87" s="68">
        <v>119753951136.10001</v>
      </c>
      <c r="H87" s="68">
        <v>138316986887.99002</v>
      </c>
      <c r="I87" s="68">
        <v>150217501181.98001</v>
      </c>
      <c r="J87" s="47">
        <v>78605131914.020004</v>
      </c>
      <c r="K87" s="47">
        <v>65137192852.430008</v>
      </c>
      <c r="L87" s="47">
        <v>94748938163.169998</v>
      </c>
      <c r="M87" s="47">
        <v>91614074118.100006</v>
      </c>
      <c r="N87" s="47">
        <v>89483231820.5</v>
      </c>
    </row>
    <row r="88" spans="2:14" x14ac:dyDescent="0.25">
      <c r="B88" s="14" t="s">
        <v>187</v>
      </c>
      <c r="C88" s="70">
        <v>12021676035.080002</v>
      </c>
      <c r="D88" s="70">
        <v>24269183426.210007</v>
      </c>
      <c r="E88" s="70">
        <v>34081788464.249977</v>
      </c>
      <c r="F88" s="70">
        <v>28849435316.270004</v>
      </c>
      <c r="G88" s="70">
        <v>52667190072.979996</v>
      </c>
      <c r="H88" s="70">
        <v>58584608927.650002</v>
      </c>
      <c r="I88" s="70">
        <v>72767368922.259995</v>
      </c>
      <c r="J88" s="51">
        <v>21898304605.059998</v>
      </c>
      <c r="K88" s="51">
        <v>10599226287.129999</v>
      </c>
      <c r="L88" s="51">
        <v>4399362775.25</v>
      </c>
      <c r="M88" s="51">
        <v>7880272173.4299994</v>
      </c>
      <c r="N88" s="51">
        <v>4221579788.2299995</v>
      </c>
    </row>
    <row r="89" spans="2:14" x14ac:dyDescent="0.25">
      <c r="B89" s="15" t="s">
        <v>188</v>
      </c>
      <c r="C89" s="54">
        <v>0</v>
      </c>
      <c r="D89" s="54">
        <v>0</v>
      </c>
      <c r="E89" s="68">
        <v>22100199234.490002</v>
      </c>
      <c r="F89" s="68">
        <v>15385655176.540001</v>
      </c>
      <c r="G89" s="68">
        <v>4820875578.3200006</v>
      </c>
      <c r="H89" s="68">
        <v>850587599.63999999</v>
      </c>
      <c r="I89" s="68">
        <v>6088981166.4400005</v>
      </c>
      <c r="J89" s="47">
        <v>2265400953.8699999</v>
      </c>
      <c r="K89" s="47">
        <v>1055082370.02</v>
      </c>
      <c r="L89" s="47">
        <v>1016179945.73</v>
      </c>
      <c r="M89" s="47">
        <v>25209900.09</v>
      </c>
      <c r="N89" s="47">
        <v>0</v>
      </c>
    </row>
    <row r="90" spans="2:14" x14ac:dyDescent="0.25">
      <c r="B90" s="15" t="s">
        <v>189</v>
      </c>
      <c r="C90" s="54"/>
      <c r="D90" s="54"/>
      <c r="E90" s="54"/>
      <c r="F90" s="54"/>
      <c r="G90" s="68">
        <v>13129954.720000001</v>
      </c>
      <c r="H90" s="54">
        <v>0</v>
      </c>
      <c r="I90" s="54">
        <v>0</v>
      </c>
      <c r="J90" s="19">
        <v>0</v>
      </c>
      <c r="K90" s="19">
        <v>0</v>
      </c>
      <c r="L90" s="19">
        <v>0</v>
      </c>
      <c r="M90" s="19">
        <v>0</v>
      </c>
      <c r="N90" s="19">
        <v>0</v>
      </c>
    </row>
    <row r="91" spans="2:14" x14ac:dyDescent="0.25">
      <c r="B91" s="15" t="s">
        <v>226</v>
      </c>
      <c r="C91" s="68">
        <v>12021676035.080002</v>
      </c>
      <c r="D91" s="68">
        <v>24269183426.210007</v>
      </c>
      <c r="E91" s="68">
        <v>11981589229.759995</v>
      </c>
      <c r="F91" s="68">
        <v>13224676553.059999</v>
      </c>
      <c r="G91" s="68">
        <v>47158685698.68</v>
      </c>
      <c r="H91" s="68">
        <v>55971863749.210007</v>
      </c>
      <c r="I91" s="68">
        <v>62570100000</v>
      </c>
      <c r="J91" s="47">
        <v>19210779700.540001</v>
      </c>
      <c r="K91" s="47">
        <v>8912099098.8500004</v>
      </c>
      <c r="L91" s="47">
        <v>2529489956.71</v>
      </c>
      <c r="M91" s="47">
        <v>6854247894.5999994</v>
      </c>
      <c r="N91" s="47">
        <v>3210423134.9599996</v>
      </c>
    </row>
    <row r="92" spans="2:14" x14ac:dyDescent="0.25">
      <c r="B92" s="15" t="s">
        <v>190</v>
      </c>
      <c r="C92" s="54">
        <v>0</v>
      </c>
      <c r="D92" s="54">
        <v>0</v>
      </c>
      <c r="E92" s="54">
        <v>0</v>
      </c>
      <c r="F92" s="68">
        <v>239103586.67000002</v>
      </c>
      <c r="G92" s="68">
        <v>674498841.26000011</v>
      </c>
      <c r="H92" s="68">
        <v>1762157578.8</v>
      </c>
      <c r="I92" s="68">
        <v>4108307003.3800001</v>
      </c>
      <c r="J92" s="47">
        <v>422123950.64999998</v>
      </c>
      <c r="K92" s="47">
        <v>632044818.25999999</v>
      </c>
      <c r="L92" s="47">
        <v>853692872.80999994</v>
      </c>
      <c r="M92" s="47">
        <v>1000814378.74</v>
      </c>
      <c r="N92" s="47">
        <v>1011156653.2700001</v>
      </c>
    </row>
    <row r="93" spans="2:14" x14ac:dyDescent="0.25">
      <c r="B93" s="14" t="s">
        <v>191</v>
      </c>
      <c r="C93" s="55">
        <v>0</v>
      </c>
      <c r="D93" s="70">
        <v>485179363.66999996</v>
      </c>
      <c r="E93" s="55">
        <v>0</v>
      </c>
      <c r="F93" s="55">
        <v>0</v>
      </c>
      <c r="G93" s="55">
        <v>0</v>
      </c>
      <c r="H93" s="70">
        <v>300000000</v>
      </c>
      <c r="I93" s="55">
        <v>0</v>
      </c>
      <c r="J93" s="19">
        <v>0</v>
      </c>
      <c r="K93" s="19">
        <v>0</v>
      </c>
      <c r="L93" s="43">
        <v>0</v>
      </c>
      <c r="M93" s="43">
        <v>0</v>
      </c>
      <c r="N93" s="43">
        <v>0</v>
      </c>
    </row>
    <row r="94" spans="2:14" x14ac:dyDescent="0.25">
      <c r="B94" s="15" t="s">
        <v>192</v>
      </c>
      <c r="C94" s="54">
        <v>0</v>
      </c>
      <c r="D94" s="68">
        <v>485179363.66999996</v>
      </c>
      <c r="E94" s="54">
        <v>0</v>
      </c>
      <c r="F94" s="54">
        <v>0</v>
      </c>
      <c r="G94" s="54">
        <v>0</v>
      </c>
      <c r="H94" s="68">
        <v>300000000</v>
      </c>
      <c r="I94" s="54">
        <v>0</v>
      </c>
      <c r="J94" s="19">
        <v>0</v>
      </c>
      <c r="K94" s="19">
        <v>0</v>
      </c>
      <c r="L94" s="43">
        <v>0</v>
      </c>
      <c r="M94" s="43">
        <v>0</v>
      </c>
      <c r="N94" s="43">
        <v>0</v>
      </c>
    </row>
    <row r="95" spans="2:14" x14ac:dyDescent="0.25">
      <c r="B95" s="15" t="s">
        <v>193</v>
      </c>
      <c r="C95" s="54">
        <v>0</v>
      </c>
      <c r="D95" s="54">
        <v>0</v>
      </c>
      <c r="E95" s="54">
        <v>0</v>
      </c>
      <c r="F95" s="54">
        <v>0</v>
      </c>
      <c r="G95" s="54">
        <v>0</v>
      </c>
      <c r="H95" s="54">
        <v>0</v>
      </c>
      <c r="I95" s="54">
        <v>0</v>
      </c>
      <c r="J95" s="54">
        <v>0</v>
      </c>
      <c r="K95" s="54">
        <v>0</v>
      </c>
      <c r="L95" s="43">
        <v>0</v>
      </c>
      <c r="M95" s="43">
        <v>0</v>
      </c>
      <c r="N95" s="43">
        <v>0</v>
      </c>
    </row>
    <row r="96" spans="2:14" x14ac:dyDescent="0.25">
      <c r="B96" s="14" t="s">
        <v>194</v>
      </c>
      <c r="C96" s="70">
        <v>11439623623.42</v>
      </c>
      <c r="D96" s="70">
        <v>12097364543.73</v>
      </c>
      <c r="E96" s="70">
        <v>15837234197.73</v>
      </c>
      <c r="F96" s="70">
        <v>13352072925.030001</v>
      </c>
      <c r="G96" s="70">
        <v>18602025311.509998</v>
      </c>
      <c r="H96" s="70">
        <v>41275650000</v>
      </c>
      <c r="I96" s="70">
        <v>38044600000</v>
      </c>
      <c r="J96" s="51">
        <v>17425852874.619999</v>
      </c>
      <c r="K96" s="51">
        <v>14505846359.169998</v>
      </c>
      <c r="L96" s="51">
        <v>43339442270.629997</v>
      </c>
      <c r="M96" s="51">
        <v>18073397557.400002</v>
      </c>
      <c r="N96" s="51">
        <v>31666383120.200001</v>
      </c>
    </row>
    <row r="97" spans="2:14" x14ac:dyDescent="0.25">
      <c r="B97" s="15" t="s">
        <v>195</v>
      </c>
      <c r="C97" s="68">
        <v>5700000000</v>
      </c>
      <c r="D97" s="68">
        <v>9243000000</v>
      </c>
      <c r="E97" s="68">
        <v>9970795000</v>
      </c>
      <c r="F97" s="68">
        <v>7257429000</v>
      </c>
      <c r="G97" s="68">
        <v>15500000000</v>
      </c>
      <c r="H97" s="68">
        <v>16000000000</v>
      </c>
      <c r="I97" s="68">
        <v>11000000000</v>
      </c>
      <c r="J97" s="47">
        <v>13000000000</v>
      </c>
      <c r="K97" s="47">
        <v>11278342842.57</v>
      </c>
      <c r="L97" s="47">
        <v>39866362213.5</v>
      </c>
      <c r="M97" s="47">
        <v>14885000000</v>
      </c>
      <c r="N97" s="47">
        <v>9238100000</v>
      </c>
    </row>
    <row r="98" spans="2:14" x14ac:dyDescent="0.25">
      <c r="B98" s="15" t="s">
        <v>193</v>
      </c>
      <c r="C98" s="68">
        <v>5739623623.4200001</v>
      </c>
      <c r="D98" s="68">
        <v>2854364543.73</v>
      </c>
      <c r="E98" s="68">
        <v>5866439197.7299995</v>
      </c>
      <c r="F98" s="68">
        <v>6094643925.0299997</v>
      </c>
      <c r="G98" s="68">
        <v>3102025311.5100002</v>
      </c>
      <c r="H98" s="68">
        <v>25275650000</v>
      </c>
      <c r="I98" s="68">
        <v>27044600000</v>
      </c>
      <c r="J98" s="47">
        <v>4425852874.6199999</v>
      </c>
      <c r="K98" s="47">
        <v>3227503516.5999999</v>
      </c>
      <c r="L98" s="47">
        <v>3473080057.1300001</v>
      </c>
      <c r="M98" s="47">
        <v>3188397557.4000001</v>
      </c>
      <c r="N98" s="47">
        <v>22428283120.200001</v>
      </c>
    </row>
    <row r="99" spans="2:14" x14ac:dyDescent="0.25">
      <c r="B99" s="14" t="s">
        <v>196</v>
      </c>
      <c r="C99" s="70">
        <v>82679055491.720001</v>
      </c>
      <c r="D99" s="70">
        <v>241090313864.71997</v>
      </c>
      <c r="E99" s="70">
        <v>44979957433.44001</v>
      </c>
      <c r="F99" s="70">
        <v>38929110139.569992</v>
      </c>
      <c r="G99" s="70">
        <v>48484735751.609993</v>
      </c>
      <c r="H99" s="70">
        <v>38156727960.340004</v>
      </c>
      <c r="I99" s="70">
        <v>39405532259.720001</v>
      </c>
      <c r="J99" s="51">
        <v>39280974434.340004</v>
      </c>
      <c r="K99" s="51">
        <v>40032120206.130005</v>
      </c>
      <c r="L99" s="51">
        <v>47010133117.290001</v>
      </c>
      <c r="M99" s="51">
        <v>65660404387.270004</v>
      </c>
      <c r="N99" s="51">
        <v>53595268912.07</v>
      </c>
    </row>
    <row r="100" spans="2:14" x14ac:dyDescent="0.25">
      <c r="B100" s="15" t="s">
        <v>197</v>
      </c>
      <c r="C100" s="68">
        <v>20164656187.68</v>
      </c>
      <c r="D100" s="68">
        <v>15857962554.949999</v>
      </c>
      <c r="E100" s="68">
        <v>9209751808.2299976</v>
      </c>
      <c r="F100" s="68">
        <v>5745384971.9499998</v>
      </c>
      <c r="G100" s="68">
        <v>8112183415.5899992</v>
      </c>
      <c r="H100" s="68">
        <v>4202340650.7599993</v>
      </c>
      <c r="I100" s="68">
        <v>10429833528.5</v>
      </c>
      <c r="J100" s="47">
        <v>12770017189.859999</v>
      </c>
      <c r="K100" s="47">
        <v>13128541884.099998</v>
      </c>
      <c r="L100" s="47">
        <v>8415455657.4200001</v>
      </c>
      <c r="M100" s="47">
        <v>5726637926.3700008</v>
      </c>
      <c r="N100" s="47">
        <v>1259986960</v>
      </c>
    </row>
    <row r="101" spans="2:14" x14ac:dyDescent="0.25">
      <c r="B101" s="15" t="s">
        <v>198</v>
      </c>
      <c r="C101" s="68">
        <v>62514399304.040009</v>
      </c>
      <c r="D101" s="68">
        <v>46083798035.219994</v>
      </c>
      <c r="E101" s="68">
        <v>35770205625.209999</v>
      </c>
      <c r="F101" s="68">
        <v>33183725167.619995</v>
      </c>
      <c r="G101" s="68">
        <v>40372552336.020004</v>
      </c>
      <c r="H101" s="68">
        <v>33954387309.579994</v>
      </c>
      <c r="I101" s="68">
        <v>28975698731.220001</v>
      </c>
      <c r="J101" s="47">
        <v>26510957244.480003</v>
      </c>
      <c r="K101" s="47">
        <v>26903578322.029999</v>
      </c>
      <c r="L101" s="47">
        <v>38594677459.870003</v>
      </c>
      <c r="M101" s="47">
        <v>59933766460.900002</v>
      </c>
      <c r="N101" s="47">
        <v>52335281952.07</v>
      </c>
    </row>
    <row r="102" spans="2:14" x14ac:dyDescent="0.25">
      <c r="B102" s="15" t="s">
        <v>199</v>
      </c>
      <c r="C102" s="54">
        <v>0</v>
      </c>
      <c r="D102" s="68">
        <v>179148553274.54999</v>
      </c>
      <c r="E102" s="54">
        <v>0</v>
      </c>
      <c r="F102" s="54">
        <v>0</v>
      </c>
      <c r="G102" s="54">
        <v>0</v>
      </c>
      <c r="H102" s="54">
        <v>0</v>
      </c>
      <c r="I102" s="54">
        <v>0</v>
      </c>
      <c r="J102" s="54">
        <v>0</v>
      </c>
      <c r="K102" s="54">
        <v>0</v>
      </c>
      <c r="L102" s="54">
        <v>0</v>
      </c>
      <c r="M102" s="54">
        <v>0</v>
      </c>
      <c r="N102" s="54">
        <v>0</v>
      </c>
    </row>
    <row r="103" spans="2:14" x14ac:dyDescent="0.25">
      <c r="B103" s="8" t="s">
        <v>200</v>
      </c>
      <c r="C103" s="54">
        <v>0</v>
      </c>
      <c r="D103" s="54">
        <v>0</v>
      </c>
      <c r="E103" s="54">
        <v>0</v>
      </c>
      <c r="F103" s="68">
        <v>428052332.77999997</v>
      </c>
      <c r="G103" s="54">
        <v>0</v>
      </c>
      <c r="H103" s="68">
        <v>300000</v>
      </c>
      <c r="I103" s="68">
        <v>276042000</v>
      </c>
      <c r="J103" s="54">
        <v>0</v>
      </c>
      <c r="K103" s="54">
        <v>0</v>
      </c>
      <c r="L103" s="54">
        <v>0</v>
      </c>
      <c r="M103" s="54">
        <v>0</v>
      </c>
      <c r="N103" s="54">
        <v>0</v>
      </c>
    </row>
    <row r="104" spans="2:14" x14ac:dyDescent="0.25">
      <c r="B104" s="14" t="s">
        <v>201</v>
      </c>
      <c r="C104" s="54">
        <v>0</v>
      </c>
      <c r="D104" s="54">
        <v>0</v>
      </c>
      <c r="E104" s="54">
        <v>0</v>
      </c>
      <c r="F104" s="70">
        <v>92031332.780000001</v>
      </c>
      <c r="G104" s="55">
        <v>0</v>
      </c>
      <c r="H104" s="55">
        <v>0</v>
      </c>
      <c r="I104" s="55">
        <v>0</v>
      </c>
      <c r="J104" s="55">
        <v>0</v>
      </c>
      <c r="K104" s="55">
        <v>0</v>
      </c>
      <c r="L104" s="55">
        <v>0</v>
      </c>
      <c r="M104" s="55">
        <v>0</v>
      </c>
      <c r="N104" s="55">
        <v>0</v>
      </c>
    </row>
    <row r="105" spans="2:14" x14ac:dyDescent="0.25">
      <c r="B105" s="15" t="s">
        <v>202</v>
      </c>
      <c r="C105" s="54">
        <v>0</v>
      </c>
      <c r="D105" s="54">
        <v>0</v>
      </c>
      <c r="E105" s="54">
        <v>0</v>
      </c>
      <c r="F105" s="68">
        <v>92031332.780000001</v>
      </c>
      <c r="G105" s="54">
        <v>0</v>
      </c>
      <c r="H105" s="54">
        <v>0</v>
      </c>
      <c r="I105" s="54">
        <v>0</v>
      </c>
      <c r="J105" s="54">
        <v>0</v>
      </c>
      <c r="K105" s="54">
        <v>0</v>
      </c>
      <c r="L105" s="54">
        <v>0</v>
      </c>
      <c r="M105" s="54">
        <v>0</v>
      </c>
      <c r="N105" s="54"/>
    </row>
    <row r="106" spans="2:14" x14ac:dyDescent="0.25">
      <c r="B106" s="14" t="s">
        <v>203</v>
      </c>
      <c r="C106" s="54">
        <v>0</v>
      </c>
      <c r="D106" s="54">
        <v>0</v>
      </c>
      <c r="E106" s="54">
        <v>0</v>
      </c>
      <c r="F106" s="70">
        <v>336021000</v>
      </c>
      <c r="G106" s="55">
        <v>0</v>
      </c>
      <c r="H106" s="55">
        <v>0</v>
      </c>
      <c r="I106" s="70">
        <v>276042000</v>
      </c>
      <c r="J106" s="55">
        <v>0</v>
      </c>
      <c r="K106" s="55">
        <v>0</v>
      </c>
      <c r="L106" s="55">
        <v>0</v>
      </c>
      <c r="M106" s="55">
        <v>0</v>
      </c>
      <c r="N106" s="55">
        <v>0</v>
      </c>
    </row>
    <row r="107" spans="2:14" x14ac:dyDescent="0.25">
      <c r="B107" s="15" t="s">
        <v>204</v>
      </c>
      <c r="C107" s="54">
        <v>0</v>
      </c>
      <c r="D107" s="54">
        <v>0</v>
      </c>
      <c r="E107" s="54">
        <v>0</v>
      </c>
      <c r="F107" s="68">
        <v>336021000</v>
      </c>
      <c r="G107" s="54">
        <v>0</v>
      </c>
      <c r="H107" s="54">
        <v>0</v>
      </c>
      <c r="I107" s="68">
        <v>276042000</v>
      </c>
      <c r="J107" s="54">
        <v>0</v>
      </c>
      <c r="K107" s="54">
        <v>0</v>
      </c>
      <c r="L107" s="54">
        <v>0</v>
      </c>
      <c r="M107" s="54">
        <v>0</v>
      </c>
      <c r="N107" s="54">
        <v>0</v>
      </c>
    </row>
    <row r="108" spans="2:14" x14ac:dyDescent="0.25">
      <c r="B108" s="14" t="s">
        <v>205</v>
      </c>
      <c r="C108" s="54">
        <v>0</v>
      </c>
      <c r="D108" s="54">
        <v>0</v>
      </c>
      <c r="E108" s="54">
        <v>0</v>
      </c>
      <c r="F108" s="55">
        <v>0</v>
      </c>
      <c r="G108" s="55">
        <v>0</v>
      </c>
      <c r="H108" s="70">
        <v>300000</v>
      </c>
      <c r="I108" s="55">
        <v>0</v>
      </c>
      <c r="J108" s="55">
        <v>0</v>
      </c>
      <c r="K108" s="55">
        <v>0</v>
      </c>
      <c r="L108" s="55">
        <v>0</v>
      </c>
      <c r="M108" s="55">
        <v>0</v>
      </c>
      <c r="N108" s="55">
        <v>0</v>
      </c>
    </row>
    <row r="109" spans="2:14" x14ac:dyDescent="0.25">
      <c r="B109" s="15" t="s">
        <v>206</v>
      </c>
      <c r="C109" s="54">
        <v>0</v>
      </c>
      <c r="D109" s="54">
        <v>0</v>
      </c>
      <c r="E109" s="54">
        <v>0</v>
      </c>
      <c r="F109" s="54">
        <v>0</v>
      </c>
      <c r="G109" s="54">
        <v>0</v>
      </c>
      <c r="H109" s="54">
        <v>0</v>
      </c>
      <c r="I109" s="54">
        <v>0</v>
      </c>
      <c r="J109" s="54">
        <v>0</v>
      </c>
      <c r="K109" s="54">
        <v>0</v>
      </c>
      <c r="L109" s="54">
        <v>0</v>
      </c>
      <c r="M109" s="54">
        <v>0</v>
      </c>
      <c r="N109" s="54">
        <v>0</v>
      </c>
    </row>
    <row r="110" spans="2:14" x14ac:dyDescent="0.25">
      <c r="B110" s="15" t="s">
        <v>207</v>
      </c>
      <c r="C110" s="54">
        <v>0</v>
      </c>
      <c r="D110" s="54">
        <v>0</v>
      </c>
      <c r="E110" s="54">
        <v>0</v>
      </c>
      <c r="F110" s="54">
        <v>0</v>
      </c>
      <c r="G110" s="54">
        <v>0</v>
      </c>
      <c r="H110" s="54">
        <v>0</v>
      </c>
      <c r="I110" s="54">
        <v>0</v>
      </c>
      <c r="J110" s="54">
        <v>0</v>
      </c>
      <c r="K110" s="54">
        <v>0</v>
      </c>
      <c r="L110" s="54">
        <v>0</v>
      </c>
      <c r="M110" s="54">
        <v>0</v>
      </c>
      <c r="N110" s="54">
        <v>0</v>
      </c>
    </row>
    <row r="111" spans="2:14" x14ac:dyDescent="0.25">
      <c r="B111" s="42" t="s">
        <v>208</v>
      </c>
      <c r="C111" s="41">
        <v>0</v>
      </c>
      <c r="D111" s="41">
        <v>0</v>
      </c>
      <c r="E111" s="41">
        <v>0</v>
      </c>
      <c r="F111" s="41">
        <v>0</v>
      </c>
      <c r="G111" s="41">
        <v>0</v>
      </c>
      <c r="H111" s="41">
        <v>0</v>
      </c>
      <c r="I111" s="41">
        <v>0</v>
      </c>
      <c r="J111" s="52">
        <v>2733455211.5099998</v>
      </c>
      <c r="K111" s="52">
        <v>802238732.89999998</v>
      </c>
      <c r="L111" s="52">
        <v>2641471647.6599998</v>
      </c>
      <c r="M111" s="52">
        <v>2598055510.6199999</v>
      </c>
      <c r="N111" s="52">
        <v>1258926720.0700002</v>
      </c>
    </row>
    <row r="112" spans="2:14" x14ac:dyDescent="0.25">
      <c r="B112" s="8" t="s">
        <v>209</v>
      </c>
      <c r="C112" s="54">
        <v>0</v>
      </c>
      <c r="D112" s="54">
        <v>0</v>
      </c>
      <c r="E112" s="54">
        <v>0</v>
      </c>
      <c r="F112" s="54">
        <v>0</v>
      </c>
      <c r="G112" s="54">
        <v>0</v>
      </c>
      <c r="H112" s="54">
        <v>0</v>
      </c>
      <c r="I112" s="54">
        <v>0</v>
      </c>
      <c r="J112" s="54">
        <v>0</v>
      </c>
      <c r="K112" s="54">
        <v>0</v>
      </c>
      <c r="L112" s="43">
        <v>0</v>
      </c>
      <c r="M112" s="47">
        <v>1198677615.4200001</v>
      </c>
      <c r="N112" s="47">
        <v>29951700.25</v>
      </c>
    </row>
    <row r="113" spans="2:14" x14ac:dyDescent="0.25">
      <c r="B113" s="14" t="s">
        <v>210</v>
      </c>
      <c r="C113" s="54">
        <v>0</v>
      </c>
      <c r="D113" s="54">
        <v>0</v>
      </c>
      <c r="E113" s="54">
        <v>0</v>
      </c>
      <c r="F113" s="54">
        <v>0</v>
      </c>
      <c r="G113" s="54">
        <v>0</v>
      </c>
      <c r="H113" s="54">
        <v>0</v>
      </c>
      <c r="I113" s="54">
        <v>0</v>
      </c>
      <c r="J113" s="54">
        <v>0</v>
      </c>
      <c r="K113" s="54">
        <v>0</v>
      </c>
      <c r="L113" s="78">
        <v>0</v>
      </c>
      <c r="M113" s="51">
        <v>1198677615.4200001</v>
      </c>
      <c r="N113" s="51">
        <v>29951700.25</v>
      </c>
    </row>
    <row r="114" spans="2:14" x14ac:dyDescent="0.25">
      <c r="B114" s="53" t="s">
        <v>211</v>
      </c>
      <c r="C114" s="54">
        <v>0</v>
      </c>
      <c r="D114" s="54">
        <v>0</v>
      </c>
      <c r="E114" s="54">
        <v>0</v>
      </c>
      <c r="F114" s="54">
        <v>0</v>
      </c>
      <c r="G114" s="54">
        <v>0</v>
      </c>
      <c r="H114" s="54">
        <v>0</v>
      </c>
      <c r="I114" s="54">
        <v>0</v>
      </c>
      <c r="J114" s="54">
        <v>0</v>
      </c>
      <c r="K114" s="54">
        <v>0</v>
      </c>
      <c r="L114" s="43">
        <v>0</v>
      </c>
      <c r="M114" s="43">
        <v>0</v>
      </c>
      <c r="N114" s="43">
        <v>0</v>
      </c>
    </row>
    <row r="115" spans="2:14" x14ac:dyDescent="0.25">
      <c r="B115" s="53" t="s">
        <v>212</v>
      </c>
      <c r="C115" s="54">
        <v>0</v>
      </c>
      <c r="D115" s="54">
        <v>0</v>
      </c>
      <c r="E115" s="54">
        <v>0</v>
      </c>
      <c r="F115" s="54">
        <v>0</v>
      </c>
      <c r="G115" s="54">
        <v>0</v>
      </c>
      <c r="H115" s="54">
        <v>0</v>
      </c>
      <c r="I115" s="54">
        <v>0</v>
      </c>
      <c r="J115" s="54">
        <v>0</v>
      </c>
      <c r="K115" s="54">
        <v>0</v>
      </c>
      <c r="L115" s="43">
        <v>0</v>
      </c>
      <c r="M115" s="47">
        <v>1198677615.4200001</v>
      </c>
      <c r="N115" s="47">
        <v>29951700.25</v>
      </c>
    </row>
    <row r="116" spans="2:14" x14ac:dyDescent="0.25">
      <c r="B116" s="8" t="s">
        <v>213</v>
      </c>
      <c r="C116" s="54">
        <v>0</v>
      </c>
      <c r="D116" s="54">
        <v>0</v>
      </c>
      <c r="E116" s="54">
        <v>0</v>
      </c>
      <c r="F116" s="54">
        <v>0</v>
      </c>
      <c r="G116" s="54">
        <v>0</v>
      </c>
      <c r="H116" s="54">
        <v>0</v>
      </c>
      <c r="I116" s="54">
        <v>0</v>
      </c>
      <c r="J116" s="47">
        <v>2733455211.5099998</v>
      </c>
      <c r="K116" s="47">
        <v>802238732.89999998</v>
      </c>
      <c r="L116" s="47">
        <v>2641471647.6599998</v>
      </c>
      <c r="M116" s="47">
        <v>1399377895.2</v>
      </c>
      <c r="N116" s="47">
        <v>1228975019.8200002</v>
      </c>
    </row>
    <row r="117" spans="2:14" x14ac:dyDescent="0.25">
      <c r="B117" s="14" t="s">
        <v>214</v>
      </c>
      <c r="C117" s="54">
        <v>0</v>
      </c>
      <c r="D117" s="54">
        <v>0</v>
      </c>
      <c r="E117" s="54">
        <v>0</v>
      </c>
      <c r="F117" s="54">
        <v>0</v>
      </c>
      <c r="G117" s="54">
        <v>0</v>
      </c>
      <c r="H117" s="54">
        <v>0</v>
      </c>
      <c r="I117" s="54">
        <v>0</v>
      </c>
      <c r="J117" s="51">
        <v>2733455211.5099998</v>
      </c>
      <c r="K117" s="51">
        <v>802238732.89999998</v>
      </c>
      <c r="L117" s="51">
        <v>2641471647.6599998</v>
      </c>
      <c r="M117" s="51">
        <v>1399377895.2</v>
      </c>
      <c r="N117" s="51">
        <v>1228975019.8200002</v>
      </c>
    </row>
    <row r="118" spans="2:14" x14ac:dyDescent="0.25">
      <c r="B118" s="53" t="s">
        <v>215</v>
      </c>
      <c r="C118" s="54">
        <v>0</v>
      </c>
      <c r="D118" s="54">
        <v>0</v>
      </c>
      <c r="E118" s="54">
        <v>0</v>
      </c>
      <c r="F118" s="54">
        <v>0</v>
      </c>
      <c r="G118" s="54">
        <v>0</v>
      </c>
      <c r="H118" s="54">
        <v>0</v>
      </c>
      <c r="I118" s="54">
        <v>0</v>
      </c>
      <c r="J118" s="47">
        <v>2733455211.5099998</v>
      </c>
      <c r="K118" s="47">
        <v>93574715.640000001</v>
      </c>
      <c r="L118" s="43">
        <v>0</v>
      </c>
      <c r="M118" s="43">
        <v>0</v>
      </c>
      <c r="N118" s="45">
        <v>377570053.48000002</v>
      </c>
    </row>
    <row r="119" spans="2:14" x14ac:dyDescent="0.25">
      <c r="B119" s="53" t="s">
        <v>216</v>
      </c>
      <c r="C119" s="54">
        <v>0</v>
      </c>
      <c r="D119" s="54">
        <v>0</v>
      </c>
      <c r="E119" s="54">
        <v>0</v>
      </c>
      <c r="F119" s="54">
        <v>0</v>
      </c>
      <c r="G119" s="54">
        <v>0</v>
      </c>
      <c r="H119" s="54">
        <v>0</v>
      </c>
      <c r="I119" s="54">
        <v>0</v>
      </c>
      <c r="J119" s="19">
        <v>0</v>
      </c>
      <c r="K119" s="47">
        <v>708664017.25999999</v>
      </c>
      <c r="L119" s="47">
        <v>2641471647.6599998</v>
      </c>
      <c r="M119" s="47">
        <v>1399377895.2</v>
      </c>
      <c r="N119" s="47">
        <v>851404966.34000003</v>
      </c>
    </row>
    <row r="120" spans="2:14" x14ac:dyDescent="0.25">
      <c r="B120" s="42" t="s">
        <v>217</v>
      </c>
      <c r="C120" s="41">
        <v>0</v>
      </c>
      <c r="D120" s="41">
        <v>0</v>
      </c>
      <c r="E120" s="41">
        <v>0</v>
      </c>
      <c r="F120" s="41">
        <v>0</v>
      </c>
      <c r="G120" s="41">
        <v>0</v>
      </c>
      <c r="H120" s="41">
        <v>0</v>
      </c>
      <c r="I120" s="41">
        <v>0</v>
      </c>
      <c r="J120" s="52">
        <v>12949706905</v>
      </c>
      <c r="K120" s="52">
        <v>5073047157.5600004</v>
      </c>
      <c r="L120" s="52">
        <v>814538863.42999995</v>
      </c>
      <c r="M120" s="79">
        <v>0</v>
      </c>
      <c r="N120" s="52">
        <v>4458859442.3800001</v>
      </c>
    </row>
    <row r="121" spans="2:14" x14ac:dyDescent="0.25">
      <c r="B121" s="8" t="s">
        <v>218</v>
      </c>
      <c r="C121" s="54">
        <v>0</v>
      </c>
      <c r="D121" s="54">
        <v>0</v>
      </c>
      <c r="E121" s="54">
        <v>0</v>
      </c>
      <c r="F121" s="54">
        <v>0</v>
      </c>
      <c r="G121" s="54">
        <v>0</v>
      </c>
      <c r="H121" s="54">
        <v>0</v>
      </c>
      <c r="I121" s="54">
        <v>0</v>
      </c>
      <c r="J121" s="47">
        <v>12949706905</v>
      </c>
      <c r="K121" s="47">
        <v>5073047157.5600004</v>
      </c>
      <c r="L121" s="47">
        <v>814538863.42999995</v>
      </c>
      <c r="M121" s="54">
        <v>0</v>
      </c>
      <c r="N121" s="68">
        <v>4458859442.3800001</v>
      </c>
    </row>
    <row r="122" spans="2:14" x14ac:dyDescent="0.25">
      <c r="B122" s="14" t="s">
        <v>219</v>
      </c>
      <c r="C122" s="54">
        <v>0</v>
      </c>
      <c r="D122" s="54">
        <v>0</v>
      </c>
      <c r="E122" s="54">
        <v>0</v>
      </c>
      <c r="F122" s="54">
        <v>0</v>
      </c>
      <c r="G122" s="54">
        <v>0</v>
      </c>
      <c r="H122" s="54">
        <v>0</v>
      </c>
      <c r="I122" s="54">
        <v>0</v>
      </c>
      <c r="J122" s="51">
        <v>12949706905</v>
      </c>
      <c r="K122" s="51">
        <v>5073047157.5600004</v>
      </c>
      <c r="L122" s="51">
        <v>814538863.42999995</v>
      </c>
      <c r="M122" s="54">
        <v>0</v>
      </c>
      <c r="N122" s="70">
        <v>4458859442.3800001</v>
      </c>
    </row>
    <row r="123" spans="2:14" x14ac:dyDescent="0.25">
      <c r="B123" s="53" t="s">
        <v>220</v>
      </c>
      <c r="C123" s="54">
        <v>0</v>
      </c>
      <c r="D123" s="54">
        <v>0</v>
      </c>
      <c r="E123" s="54">
        <v>0</v>
      </c>
      <c r="F123" s="54">
        <v>0</v>
      </c>
      <c r="G123" s="54">
        <v>0</v>
      </c>
      <c r="H123" s="54">
        <v>0</v>
      </c>
      <c r="I123" s="54">
        <v>0</v>
      </c>
      <c r="J123" s="47">
        <v>12949706905</v>
      </c>
      <c r="K123" s="47">
        <v>1996058064.02</v>
      </c>
      <c r="L123" s="47">
        <v>0</v>
      </c>
      <c r="M123" s="54">
        <v>0</v>
      </c>
      <c r="N123" s="68">
        <v>2458752352</v>
      </c>
    </row>
    <row r="124" spans="2:14" x14ac:dyDescent="0.25">
      <c r="B124" s="53" t="s">
        <v>221</v>
      </c>
      <c r="C124" s="54">
        <v>0</v>
      </c>
      <c r="D124" s="54">
        <v>0</v>
      </c>
      <c r="E124" s="54">
        <v>0</v>
      </c>
      <c r="F124" s="54">
        <v>0</v>
      </c>
      <c r="G124" s="54">
        <v>0</v>
      </c>
      <c r="H124" s="54">
        <v>0</v>
      </c>
      <c r="I124" s="54">
        <v>0</v>
      </c>
      <c r="J124" s="47">
        <v>0</v>
      </c>
      <c r="K124" s="47">
        <v>3076989093.54</v>
      </c>
      <c r="L124" s="47">
        <v>814538863.42999995</v>
      </c>
      <c r="M124" s="54">
        <v>0</v>
      </c>
      <c r="N124" s="68">
        <v>2000107090.3800001</v>
      </c>
    </row>
    <row r="125" spans="2:14" x14ac:dyDescent="0.25">
      <c r="B125" s="16" t="s">
        <v>222</v>
      </c>
      <c r="C125" s="62">
        <f>+C120+C111+C86+C78</f>
        <v>108316453791.95</v>
      </c>
      <c r="D125" s="62">
        <f>+D120+D111+D86+D78</f>
        <v>280725642021.10004</v>
      </c>
      <c r="E125" s="62">
        <v>99189183930.370056</v>
      </c>
      <c r="F125" s="62">
        <f t="shared" ref="F125:M125" si="1">+F120+F111+F86+F78</f>
        <v>86567077860.759995</v>
      </c>
      <c r="G125" s="62">
        <f t="shared" si="1"/>
        <v>125406678351.72</v>
      </c>
      <c r="H125" s="62">
        <f t="shared" si="1"/>
        <v>141675254394.41003</v>
      </c>
      <c r="I125" s="63">
        <f t="shared" si="1"/>
        <v>160740469604.11002</v>
      </c>
      <c r="J125" s="48">
        <f t="shared" si="1"/>
        <v>109338488775.50999</v>
      </c>
      <c r="K125" s="48">
        <f t="shared" si="1"/>
        <v>76915743148.730011</v>
      </c>
      <c r="L125" s="48">
        <f t="shared" si="1"/>
        <v>104213547246.17999</v>
      </c>
      <c r="M125" s="48">
        <f t="shared" si="1"/>
        <v>98297778240.040009</v>
      </c>
      <c r="N125" s="48">
        <f t="shared" ref="N125" si="2">+N120+N111+N86+N78</f>
        <v>100848913379.17</v>
      </c>
    </row>
    <row r="126" spans="2:14" x14ac:dyDescent="0.25">
      <c r="B126" s="8"/>
      <c r="C126" s="64"/>
      <c r="D126" s="64"/>
      <c r="E126" s="64"/>
      <c r="F126" s="64"/>
      <c r="G126" s="64"/>
      <c r="H126" s="64"/>
      <c r="I126" s="64"/>
      <c r="J126" s="47"/>
      <c r="K126" s="47"/>
      <c r="L126" s="47"/>
    </row>
    <row r="127" spans="2:14" x14ac:dyDescent="0.25">
      <c r="B127" s="16" t="s">
        <v>223</v>
      </c>
      <c r="C127" s="62">
        <f>+C125+C75</f>
        <v>600227568835.58008</v>
      </c>
      <c r="D127" s="62">
        <f>+D125+D75</f>
        <v>798490832760.07983</v>
      </c>
      <c r="E127" s="62">
        <v>661184930994.74695</v>
      </c>
      <c r="F127" s="62">
        <f t="shared" ref="F127:M127" si="3">+F125+F75</f>
        <v>710515715240.15002</v>
      </c>
      <c r="G127" s="62">
        <f t="shared" si="3"/>
        <v>810742240393.87988</v>
      </c>
      <c r="H127" s="62">
        <f t="shared" si="3"/>
        <v>885942363163.54004</v>
      </c>
      <c r="I127" s="63">
        <f t="shared" si="3"/>
        <v>1133802586583.98</v>
      </c>
      <c r="J127" s="48">
        <f t="shared" si="3"/>
        <v>1094745988915.8104</v>
      </c>
      <c r="K127" s="48">
        <f t="shared" si="3"/>
        <v>1250652452837.5999</v>
      </c>
      <c r="L127" s="48">
        <f t="shared" si="3"/>
        <v>1383450751364.9304</v>
      </c>
      <c r="M127" s="48">
        <f t="shared" si="3"/>
        <v>1544787972921.4199</v>
      </c>
      <c r="N127" s="48">
        <f t="shared" ref="N127" si="4">+N125+N75</f>
        <v>1622427909019.4902</v>
      </c>
    </row>
    <row r="128" spans="2:14" ht="94.5" customHeight="1" x14ac:dyDescent="0.25">
      <c r="B128" s="80" t="s">
        <v>224</v>
      </c>
      <c r="C128" s="80"/>
      <c r="D128" s="80"/>
      <c r="E128" s="80"/>
      <c r="F128" s="43"/>
      <c r="G128" s="43"/>
      <c r="H128" s="43"/>
      <c r="I128" s="43"/>
      <c r="J128" s="43"/>
      <c r="K128" s="43"/>
      <c r="L128" s="43"/>
    </row>
    <row r="129" spans="2:12" x14ac:dyDescent="0.25">
      <c r="B129" s="9"/>
      <c r="C129" s="9"/>
      <c r="D129" s="9"/>
      <c r="G129" s="39"/>
      <c r="H129" s="39"/>
      <c r="I129" s="39"/>
      <c r="J129" s="39"/>
      <c r="K129" s="39"/>
      <c r="L129" s="39"/>
    </row>
    <row r="130" spans="2:12" x14ac:dyDescent="0.25">
      <c r="B130" s="9"/>
      <c r="C130" s="10"/>
      <c r="D130" s="10"/>
    </row>
    <row r="131" spans="2:12" x14ac:dyDescent="0.25">
      <c r="B131" s="9"/>
      <c r="C131" s="9"/>
      <c r="D131" s="9"/>
    </row>
    <row r="132" spans="2:12" x14ac:dyDescent="0.25">
      <c r="B132" s="9"/>
      <c r="C132" s="9"/>
      <c r="D132" s="9"/>
    </row>
    <row r="133" spans="2:12" x14ac:dyDescent="0.25">
      <c r="B133" s="9"/>
      <c r="C133" s="9"/>
      <c r="D133" s="9"/>
    </row>
  </sheetData>
  <mergeCells count="6">
    <mergeCell ref="B128:E128"/>
    <mergeCell ref="B2:I2"/>
    <mergeCell ref="B3:I3"/>
    <mergeCell ref="B4:I4"/>
    <mergeCell ref="B5:I5"/>
    <mergeCell ref="B6:I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191A9F-039A-461A-9FF3-56B94CBBD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2CCB9C-D63E-429C-9FE9-260FE32FDC3A}">
  <ds:schemaRefs>
    <ds:schemaRef ds:uri="http://schemas.microsoft.com/sharepoint/v3/contenttype/forms"/>
  </ds:schemaRefs>
</ds:datastoreItem>
</file>

<file path=customXml/itemProps3.xml><?xml version="1.0" encoding="utf-8"?>
<ds:datastoreItem xmlns:ds="http://schemas.openxmlformats.org/officeDocument/2006/customXml" ds:itemID="{FF13B247-79BB-4CCB-B0D6-9E29273B6F08}">
  <ds:schemaRefs>
    <ds:schemaRef ds:uri="http://www.w3.org/XML/1998/namespace"/>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f7c7372e-77c9-4c4a-9e9a-3e04be05905d"/>
    <ds:schemaRef ds:uri="http://schemas.openxmlformats.org/package/2006/metadata/core-properties"/>
    <ds:schemaRef ds:uri="09100588-ee89-45b2-81d6-a67d223ce91b"/>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1990-2002</vt:lpstr>
      <vt:lpstr>2003</vt:lpstr>
      <vt:lpstr>2004-2013</vt:lpstr>
      <vt:lpstr>2014 - 2025</vt:lpstr>
      <vt:lpstr>'2003'!Print_Area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dc:creator>
  <cp:keywords/>
  <dc:description/>
  <cp:lastModifiedBy>Yan Li Suarez</cp:lastModifiedBy>
  <cp:revision/>
  <dcterms:created xsi:type="dcterms:W3CDTF">2014-01-24T14:07:08Z</dcterms:created>
  <dcterms:modified xsi:type="dcterms:W3CDTF">2026-03-10T15:20:00Z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2022-04-04T14:57:35Z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e7bfde1d-11ed-44cc-b013-c85c65bff5b0</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