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Ingresos/Seguridad Social/"/>
    </mc:Choice>
  </mc:AlternateContent>
  <xr:revisionPtr revIDLastSave="424" documentId="106_{723BE5BD-3799-4984-8F01-20E3BEB2A011}" xr6:coauthVersionLast="47" xr6:coauthVersionMax="47" xr10:uidLastSave="{17F62E44-FC00-419E-BD85-95FFA311D41B}"/>
  <bookViews>
    <workbookView xWindow="-120" yWindow="-120" windowWidth="29040" windowHeight="15720" firstSheet="9"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17" l="1"/>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D36" i="16"/>
  <c r="C56" i="16"/>
  <c r="D56" i="16"/>
  <c r="C58" i="16"/>
  <c r="D58" i="16"/>
  <c r="C66" i="16"/>
  <c r="E66" i="16"/>
  <c r="G66" i="16"/>
  <c r="H66" i="16"/>
  <c r="H65" i="16" s="1"/>
  <c r="I66" i="16"/>
  <c r="I65" i="16" s="1"/>
  <c r="J66" i="16"/>
  <c r="K66" i="16"/>
  <c r="L66" i="16"/>
  <c r="M66" i="16"/>
  <c r="N66" i="16"/>
  <c r="N65" i="16" s="1"/>
  <c r="O66" i="16"/>
  <c r="O65" i="16" s="1"/>
  <c r="E63" i="16"/>
  <c r="Q15" i="16"/>
  <c r="K63" i="16"/>
  <c r="J63" i="16"/>
  <c r="I63" i="16"/>
  <c r="H63" i="16"/>
  <c r="G63" i="16"/>
  <c r="F63" i="16"/>
  <c r="Q62" i="16"/>
  <c r="Q61" i="16"/>
  <c r="Q60" i="16"/>
  <c r="Q59" i="16"/>
  <c r="Q57" i="16"/>
  <c r="Q56" i="16"/>
  <c r="Q55" i="16"/>
  <c r="Q54" i="16"/>
  <c r="Q53" i="16"/>
  <c r="Q52" i="16"/>
  <c r="Q51" i="16"/>
  <c r="Q50" i="16"/>
  <c r="Q48" i="16"/>
  <c r="Q47" i="16"/>
  <c r="Q46" i="16"/>
  <c r="Q44" i="16"/>
  <c r="Q42" i="16"/>
  <c r="Q40" i="16"/>
  <c r="Q39" i="16"/>
  <c r="Q38" i="16"/>
  <c r="Q37" i="16"/>
  <c r="Q33" i="16"/>
  <c r="Q32" i="16"/>
  <c r="Q31" i="16"/>
  <c r="Q30" i="16"/>
  <c r="Q29" i="16"/>
  <c r="Q28" i="16"/>
  <c r="Q27" i="16"/>
  <c r="Q26" i="16"/>
  <c r="Q25" i="16"/>
  <c r="Q24" i="16"/>
  <c r="Q23" i="16"/>
  <c r="Q22" i="16"/>
  <c r="Q21" i="16"/>
  <c r="Q19" i="16"/>
  <c r="Q18" i="16"/>
  <c r="Q16" i="16"/>
  <c r="Q14" i="16"/>
  <c r="Q12" i="16"/>
  <c r="Q68" i="16"/>
  <c r="P67" i="16"/>
  <c r="P66" i="16" s="1"/>
  <c r="P65" i="16" s="1"/>
  <c r="M65" i="16"/>
  <c r="L65" i="16"/>
  <c r="K65" i="16"/>
  <c r="J65" i="16"/>
  <c r="C65" i="16"/>
  <c r="G65" i="16"/>
  <c r="F65" i="16"/>
  <c r="D65" i="16"/>
  <c r="O63" i="16"/>
  <c r="N63" i="16"/>
  <c r="M63" i="16"/>
  <c r="L63" i="16"/>
  <c r="P58" i="16"/>
  <c r="Q58" i="16" s="1"/>
  <c r="P45" i="16"/>
  <c r="Q45" i="16" s="1"/>
  <c r="P43" i="16"/>
  <c r="Q43" i="16" s="1"/>
  <c r="P36" i="16"/>
  <c r="Q36" i="16" s="1"/>
  <c r="P17" i="16"/>
  <c r="Q17" i="16" s="1"/>
  <c r="P13" i="16"/>
  <c r="Q13" i="16" s="1"/>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H63" i="17" l="1"/>
  <c r="M63" i="17"/>
  <c r="J63" i="17"/>
  <c r="I63" i="17"/>
  <c r="C63" i="17"/>
  <c r="E63" i="17"/>
  <c r="K63" i="17"/>
  <c r="G63" i="17"/>
  <c r="P60" i="17"/>
  <c r="O63" i="17"/>
  <c r="D63" i="17"/>
  <c r="F63" i="17"/>
  <c r="N63" i="17"/>
  <c r="L63" i="17"/>
  <c r="N69" i="16"/>
  <c r="M69" i="16"/>
  <c r="Q67" i="16"/>
  <c r="P49" i="16"/>
  <c r="Q49" i="16" s="1"/>
  <c r="I69" i="16"/>
  <c r="Q66" i="16"/>
  <c r="P35"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P34" i="16"/>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P11"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<sst xmlns="http://schemas.openxmlformats.org/spreadsheetml/2006/main" count="835" uniqueCount="132">
  <si>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</si>
  <si>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</si>
  <si>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</si>
  <si>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</si>
  <si>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</si>
  <si>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</si>
  <si>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</si>
  <si>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</si>
  <si>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</si>
  <si>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</si>
  <si>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</si>
  <si>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</si>
  <si>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</si>
  <si>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</si>
  <si>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</si>
  <si>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</si>
  <si>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</si>
  <si>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</si>
  <si>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</si>
  <si>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</si>
  <si>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</si>
  <si>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</si>
  <si>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</si>
  <si>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</si>
  <si>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</si>
  <si>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</si>
  <si>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</si>
  <si>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</si>
  <si>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</si>
  <si>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</si>
  <si>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</si>
  <si>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</si>
  <si>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</si>
  <si>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</si>
  <si>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</si>
  <si>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</si>
  <si>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</si>
  <si>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</si>
  <si>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</si>
  <si>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</si>
  <si>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</si>
  <si>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</si>
  <si>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</si>
  <si>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</si>
  <si>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</si>
  <si>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</si>
  <si>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</si>
  <si>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</si>
  <si>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</si>
  <si>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</si>
  <si>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</si>
  <si>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</si>
  <si>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</si>
  <si>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</si>
  <si>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</si>
  <si>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</si>
  <si>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</si>
  <si>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</si>
  <si>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</si>
  <si>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</si>
  <si>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</si>
  <si>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</si>
  <si>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</si>
  <si>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</si>
  <si>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</si>
  <si>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</si>
  <si>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</si>
  <si>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</si>
  <si>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</si>
  <si>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</si>
  <si>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</si>
  <si>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</si>
  <si>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</si>
  <si>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</si>
  <si>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</si>
  <si>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</si>
  <si>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</si>
  <si>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</si>
  <si>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</si>
  <si>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</si>
  <si>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</si>
  <si>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</si>
  <si>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</si>
  <si>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</si>
  <si>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</si>
  <si>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</si>
  <si>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</si>
  <si>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</si>
  <si>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</si>
  <si>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</si>
  <si>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</si>
  <si>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</si>
  <si>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</si>
  <si>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</si>
  <si>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</si>
  <si>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</si>
  <si>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</si>
  <si>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</si>
  <si>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</si>
  <si>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</si>
  <si>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</si>
  <si>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</si>
  <si>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</si>
  <si>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</si>
  <si>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</si>
  <si>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</si>
  <si>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</si>
  <si>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</si>
  <si>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</si>
  <si>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</si>
  <si>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</si>
  <si>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</si>
  <si>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</si>
  <si>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</si>
  <si>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</si>
  <si>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</si>
  <si>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</si>
  <si>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</si>
  <si>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</si>
  <si>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</si>
  <si>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</si>
  <si>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</si>
  <si>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</si>
  <si>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</si>
  <si>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</si>
  <si>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</si>
  <si>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</si>
  <si>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Noviembre 2025*</t>
  </si>
  <si>
    <t>Fecha de registro al 15/12/2025</t>
  </si>
  <si>
    <t>Ley Núm. 99-25</t>
  </si>
  <si>
    <t>Fecha de registro al 15/2/2026</t>
  </si>
  <si>
    <t>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</si>
</sst>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1">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xf numFmtId="0" fontId="16" fillId="0" borderId="0" xfId="0" applyFont="1" applyAlignment="1">
      <alignment horizontal="left" vertical="center" wrapText="1"/>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7" t="s">
        <v>0</v>
      </c>
      <c r="C3" s="77"/>
      <c r="D3" s="77"/>
      <c r="E3" s="77"/>
      <c r="F3" s="77"/>
      <c r="G3" s="77"/>
      <c r="H3" s="77"/>
      <c r="I3" s="77"/>
      <c r="J3" s="77"/>
      <c r="K3" s="77"/>
      <c r="L3" s="77"/>
      <c r="M3" s="77"/>
      <c r="N3" s="77"/>
      <c r="O3" s="77"/>
      <c r="P3" s="77"/>
      <c r="Q3" s="77"/>
    </row>
    <row r="4" spans="1:23" ht="21" x14ac:dyDescent="0.25">
      <c r="B4" s="78" t="s">
        <v>1</v>
      </c>
      <c r="C4" s="78"/>
      <c r="D4" s="78"/>
      <c r="E4" s="78"/>
      <c r="F4" s="78"/>
      <c r="G4" s="78"/>
      <c r="H4" s="78"/>
      <c r="I4" s="78"/>
      <c r="J4" s="78"/>
      <c r="K4" s="78"/>
      <c r="L4" s="78"/>
      <c r="M4" s="78"/>
      <c r="N4" s="78"/>
      <c r="O4" s="78"/>
      <c r="P4" s="78"/>
      <c r="Q4" s="78"/>
    </row>
    <row r="5" spans="1:23" ht="18.75" x14ac:dyDescent="0.25">
      <c r="B5" s="79" t="s">
        <v>2</v>
      </c>
      <c r="C5" s="79"/>
      <c r="D5" s="79"/>
      <c r="E5" s="79"/>
      <c r="F5" s="79"/>
      <c r="G5" s="79"/>
      <c r="H5" s="79"/>
      <c r="I5" s="79"/>
      <c r="J5" s="79"/>
      <c r="K5" s="79"/>
      <c r="L5" s="79"/>
      <c r="M5" s="79"/>
      <c r="N5" s="79"/>
      <c r="O5" s="79"/>
      <c r="P5" s="79"/>
      <c r="Q5" s="79"/>
    </row>
    <row r="6" spans="1:23" ht="15.75" x14ac:dyDescent="0.25">
      <c r="B6" s="80" t="s">
        <v>3</v>
      </c>
      <c r="C6" s="80"/>
      <c r="D6" s="80"/>
      <c r="E6" s="80"/>
      <c r="F6" s="80"/>
      <c r="G6" s="80"/>
      <c r="H6" s="80"/>
      <c r="I6" s="80"/>
      <c r="J6" s="80"/>
      <c r="K6" s="80"/>
      <c r="L6" s="80"/>
      <c r="M6" s="80"/>
      <c r="N6" s="80"/>
      <c r="O6" s="80"/>
      <c r="P6" s="80"/>
      <c r="Q6" s="80"/>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1" t="s">
        <v>6</v>
      </c>
      <c r="C9" s="56" t="s">
        <v>64</v>
      </c>
      <c r="D9" s="83" t="s">
        <v>97</v>
      </c>
      <c r="E9" s="85" t="s">
        <v>59</v>
      </c>
      <c r="F9" s="86"/>
      <c r="G9" s="86"/>
      <c r="H9" s="86"/>
      <c r="I9" s="86"/>
      <c r="J9" s="86"/>
      <c r="K9" s="86"/>
      <c r="L9" s="86"/>
      <c r="M9" s="86"/>
      <c r="N9" s="86"/>
      <c r="O9" s="86"/>
      <c r="P9" s="86"/>
      <c r="Q9" s="86"/>
    </row>
    <row r="10" spans="1:23" x14ac:dyDescent="0.25">
      <c r="B10" s="82"/>
      <c r="C10" s="55" t="s">
        <v>106</v>
      </c>
      <c r="D10" s="84"/>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7" t="s">
        <v>0</v>
      </c>
      <c r="C3" s="77"/>
      <c r="D3" s="77"/>
      <c r="E3" s="77"/>
      <c r="F3" s="77"/>
      <c r="G3" s="77"/>
      <c r="H3" s="77"/>
      <c r="I3" s="77"/>
      <c r="J3" s="77"/>
      <c r="K3" s="77"/>
      <c r="L3" s="77"/>
      <c r="M3" s="77"/>
      <c r="N3" s="77"/>
      <c r="O3" s="77"/>
      <c r="P3" s="77"/>
      <c r="Q3" s="77"/>
    </row>
    <row r="4" spans="1:23" ht="21" x14ac:dyDescent="0.25">
      <c r="B4" s="78" t="s">
        <v>1</v>
      </c>
      <c r="C4" s="78"/>
      <c r="D4" s="78"/>
      <c r="E4" s="78"/>
      <c r="F4" s="78"/>
      <c r="G4" s="78"/>
      <c r="H4" s="78"/>
      <c r="I4" s="78"/>
      <c r="J4" s="78"/>
      <c r="K4" s="78"/>
      <c r="L4" s="78"/>
      <c r="M4" s="78"/>
      <c r="N4" s="78"/>
      <c r="O4" s="78"/>
      <c r="P4" s="78"/>
      <c r="Q4" s="78"/>
    </row>
    <row r="5" spans="1:23" ht="18.75" x14ac:dyDescent="0.25">
      <c r="B5" s="79" t="s">
        <v>2</v>
      </c>
      <c r="C5" s="79"/>
      <c r="D5" s="79"/>
      <c r="E5" s="79"/>
      <c r="F5" s="79"/>
      <c r="G5" s="79"/>
      <c r="H5" s="79"/>
      <c r="I5" s="79"/>
      <c r="J5" s="79"/>
      <c r="K5" s="79"/>
      <c r="L5" s="79"/>
      <c r="M5" s="79"/>
      <c r="N5" s="79"/>
      <c r="O5" s="79"/>
      <c r="P5" s="79"/>
      <c r="Q5" s="79"/>
    </row>
    <row r="6" spans="1:23" ht="15.75" x14ac:dyDescent="0.25">
      <c r="B6" s="80" t="s">
        <v>3</v>
      </c>
      <c r="C6" s="80"/>
      <c r="D6" s="80"/>
      <c r="E6" s="80"/>
      <c r="F6" s="80"/>
      <c r="G6" s="80"/>
      <c r="H6" s="80"/>
      <c r="I6" s="80"/>
      <c r="J6" s="80"/>
      <c r="K6" s="80"/>
      <c r="L6" s="80"/>
      <c r="M6" s="80"/>
      <c r="N6" s="80"/>
      <c r="O6" s="80"/>
      <c r="P6" s="80"/>
      <c r="Q6" s="80"/>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1" t="s">
        <v>6</v>
      </c>
      <c r="C9" s="56" t="s">
        <v>64</v>
      </c>
      <c r="D9" s="83" t="s">
        <v>97</v>
      </c>
      <c r="E9" s="85" t="s">
        <v>59</v>
      </c>
      <c r="F9" s="86"/>
      <c r="G9" s="86"/>
      <c r="H9" s="86"/>
      <c r="I9" s="86"/>
      <c r="J9" s="86"/>
      <c r="K9" s="86"/>
      <c r="L9" s="86"/>
      <c r="M9" s="86"/>
      <c r="N9" s="86"/>
      <c r="O9" s="86"/>
      <c r="P9" s="86"/>
      <c r="Q9" s="86"/>
    </row>
    <row r="10" spans="1:23" x14ac:dyDescent="0.25">
      <c r="B10" s="82"/>
      <c r="C10" s="55" t="s">
        <v>115</v>
      </c>
      <c r="D10" s="84"/>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5"/>
  <sheetViews>
    <sheetView showGridLines="0" zoomScale="80" zoomScaleNormal="80" workbookViewId="0">
      <selection activeCell="C10" sqref="C10"/>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7" t="s">
        <v>126</v>
      </c>
      <c r="C3" s="77"/>
      <c r="D3" s="77"/>
      <c r="E3" s="77"/>
      <c r="F3" s="77"/>
      <c r="G3" s="77"/>
      <c r="H3" s="77"/>
      <c r="I3" s="77"/>
      <c r="J3" s="77"/>
      <c r="K3" s="77"/>
      <c r="L3" s="77"/>
      <c r="M3" s="77"/>
      <c r="N3" s="77"/>
      <c r="O3" s="77"/>
      <c r="P3" s="77"/>
      <c r="Q3" s="77"/>
    </row>
    <row r="4" spans="1:23" ht="21" x14ac:dyDescent="0.25">
      <c r="B4" s="78" t="s">
        <v>1</v>
      </c>
      <c r="C4" s="78"/>
      <c r="D4" s="78"/>
      <c r="E4" s="78"/>
      <c r="F4" s="78"/>
      <c r="G4" s="78"/>
      <c r="H4" s="78"/>
      <c r="I4" s="78"/>
      <c r="J4" s="78"/>
      <c r="K4" s="78"/>
      <c r="L4" s="78"/>
      <c r="M4" s="78"/>
      <c r="N4" s="78"/>
      <c r="O4" s="78"/>
      <c r="P4" s="78"/>
      <c r="Q4" s="78"/>
    </row>
    <row r="5" spans="1:23" ht="18.75" x14ac:dyDescent="0.25">
      <c r="B5" s="79" t="s">
        <v>2</v>
      </c>
      <c r="C5" s="79"/>
      <c r="D5" s="79"/>
      <c r="E5" s="79"/>
      <c r="F5" s="79"/>
      <c r="G5" s="79"/>
      <c r="H5" s="79"/>
      <c r="I5" s="79"/>
      <c r="J5" s="79"/>
      <c r="K5" s="79"/>
      <c r="L5" s="79"/>
      <c r="M5" s="79"/>
      <c r="N5" s="79"/>
      <c r="O5" s="79"/>
      <c r="P5" s="79"/>
      <c r="Q5" s="79"/>
    </row>
    <row r="6" spans="1:23" ht="15.75" x14ac:dyDescent="0.25">
      <c r="B6" s="80" t="s">
        <v>3</v>
      </c>
      <c r="C6" s="80"/>
      <c r="D6" s="80"/>
      <c r="E6" s="80"/>
      <c r="F6" s="80"/>
      <c r="G6" s="80"/>
      <c r="H6" s="80"/>
      <c r="I6" s="80"/>
      <c r="J6" s="80"/>
      <c r="K6" s="80"/>
      <c r="L6" s="80"/>
      <c r="M6" s="80"/>
      <c r="N6" s="80"/>
      <c r="O6" s="80"/>
      <c r="P6" s="80"/>
      <c r="Q6" s="80"/>
    </row>
    <row r="7" spans="1:23" x14ac:dyDescent="0.25">
      <c r="B7" s="4"/>
      <c r="C7" s="5"/>
      <c r="D7" s="5"/>
      <c r="E7" s="6"/>
      <c r="F7" s="6"/>
      <c r="G7" s="6"/>
      <c r="H7" s="6"/>
      <c r="I7" s="6"/>
      <c r="J7" s="6"/>
      <c r="K7" s="6"/>
      <c r="L7" s="6"/>
      <c r="M7" s="6"/>
      <c r="O7" s="3"/>
      <c r="P7" s="3"/>
    </row>
    <row r="8" spans="1:23" x14ac:dyDescent="0.25">
      <c r="B8" s="7" t="s">
        <v>127</v>
      </c>
      <c r="C8" s="8"/>
      <c r="D8" s="8"/>
      <c r="E8" s="40"/>
      <c r="F8" s="40"/>
      <c r="G8" s="40"/>
      <c r="H8" s="40"/>
      <c r="I8" s="40"/>
      <c r="J8" s="40"/>
      <c r="K8" s="40"/>
      <c r="L8" s="40"/>
      <c r="M8" s="40"/>
      <c r="N8" s="39"/>
      <c r="O8" s="41"/>
      <c r="P8" s="41"/>
      <c r="Q8" s="42" t="s">
        <v>5</v>
      </c>
    </row>
    <row r="9" spans="1:23" x14ac:dyDescent="0.25">
      <c r="B9" s="81" t="s">
        <v>6</v>
      </c>
      <c r="C9" s="56" t="s">
        <v>64</v>
      </c>
      <c r="D9" s="83" t="s">
        <v>97</v>
      </c>
      <c r="E9" s="85" t="s">
        <v>59</v>
      </c>
      <c r="F9" s="86"/>
      <c r="G9" s="86"/>
      <c r="H9" s="86"/>
      <c r="I9" s="86"/>
      <c r="J9" s="86"/>
      <c r="K9" s="86"/>
      <c r="L9" s="86"/>
      <c r="M9" s="86"/>
      <c r="N9" s="86"/>
      <c r="O9" s="86"/>
      <c r="P9" s="86"/>
      <c r="Q9" s="86"/>
    </row>
    <row r="10" spans="1:23" x14ac:dyDescent="0.25">
      <c r="B10" s="82"/>
      <c r="C10" s="55" t="s">
        <v>121</v>
      </c>
      <c r="D10" s="84"/>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88698590321</v>
      </c>
      <c r="E11" s="63">
        <v>1819591414.5699999</v>
      </c>
      <c r="F11" s="63">
        <v>1821915685.2299998</v>
      </c>
      <c r="G11" s="63">
        <v>1945692686.1300001</v>
      </c>
      <c r="H11" s="63">
        <v>3367597666.5700002</v>
      </c>
      <c r="I11" s="63">
        <v>2272909182.1199999</v>
      </c>
      <c r="J11" s="63">
        <v>2219459960.5599999</v>
      </c>
      <c r="K11" s="63">
        <v>3412987116.8199997</v>
      </c>
      <c r="L11" s="63">
        <v>2249271252.4300003</v>
      </c>
      <c r="M11" s="63">
        <v>2296620784.3699999</v>
      </c>
      <c r="N11" s="63">
        <v>866034126.4000001</v>
      </c>
      <c r="O11" s="63">
        <v>471268833.06999999</v>
      </c>
      <c r="P11" s="44">
        <f>P12+P27+P34+P39+P45</f>
        <v>0</v>
      </c>
      <c r="Q11" s="44">
        <f>SUM(E11:P11)</f>
        <v>22743348708.27</v>
      </c>
      <c r="V11" s="57"/>
      <c r="W11" s="57"/>
    </row>
    <row r="12" spans="1:23" x14ac:dyDescent="0.25">
      <c r="A12" s="39"/>
      <c r="B12" s="16" t="s">
        <v>24</v>
      </c>
      <c r="C12" s="45">
        <v>5436990366</v>
      </c>
      <c r="D12" s="45">
        <v>5451028393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0</v>
      </c>
      <c r="Q12" s="45">
        <f t="shared" ref="Q12:Q62" si="0">SUM(E12:P12)</f>
        <v>1754740029.6900001</v>
      </c>
      <c r="T12" s="61"/>
      <c r="U12" s="61"/>
      <c r="W12" s="57"/>
    </row>
    <row r="13" spans="1:23" x14ac:dyDescent="0.25">
      <c r="A13" s="39"/>
      <c r="B13" s="21" t="s">
        <v>25</v>
      </c>
      <c r="C13" s="45">
        <v>519963943</v>
      </c>
      <c r="D13" s="45">
        <v>519963943</v>
      </c>
      <c r="E13" s="45">
        <v>2975</v>
      </c>
      <c r="F13" s="45">
        <v>1325</v>
      </c>
      <c r="G13" s="45"/>
      <c r="H13" s="45"/>
      <c r="I13" s="45"/>
      <c r="J13" s="45"/>
      <c r="K13" s="45"/>
      <c r="L13" s="45"/>
      <c r="M13" s="45"/>
      <c r="N13" s="45"/>
      <c r="O13" s="45"/>
      <c r="P13" s="45">
        <f t="shared" ref="P13" si="1">P14</f>
        <v>0</v>
      </c>
      <c r="Q13" s="45">
        <f t="shared" si="0"/>
        <v>4300</v>
      </c>
      <c r="T13" s="61"/>
      <c r="U13" s="61"/>
      <c r="W13" s="57"/>
    </row>
    <row r="14" spans="1:23" x14ac:dyDescent="0.25">
      <c r="A14" s="39"/>
      <c r="B14" s="32" t="s">
        <v>68</v>
      </c>
      <c r="C14" s="46">
        <v>519963943</v>
      </c>
      <c r="D14" s="46">
        <v>519963943</v>
      </c>
      <c r="E14" s="45">
        <v>2975</v>
      </c>
      <c r="F14" s="45">
        <v>1325</v>
      </c>
      <c r="G14" s="45"/>
      <c r="H14" s="45"/>
      <c r="I14" s="45"/>
      <c r="J14" s="45"/>
      <c r="K14" s="45"/>
      <c r="L14" s="45"/>
      <c r="M14" s="45"/>
      <c r="N14" s="45"/>
      <c r="O14" s="45"/>
      <c r="P14" s="45">
        <v>0</v>
      </c>
      <c r="Q14" s="45">
        <f t="shared" si="0"/>
        <v>4300</v>
      </c>
      <c r="T14" s="61"/>
      <c r="U14" s="61"/>
      <c r="W14" s="57"/>
    </row>
    <row r="15" spans="1:23" x14ac:dyDescent="0.25">
      <c r="A15" s="39"/>
      <c r="B15" s="64" t="s">
        <v>125</v>
      </c>
      <c r="C15" s="46">
        <v>259538065</v>
      </c>
      <c r="D15" s="46">
        <v>259538065</v>
      </c>
      <c r="E15" s="45">
        <v>0</v>
      </c>
      <c r="F15" s="45"/>
      <c r="G15" s="45"/>
      <c r="H15" s="45"/>
      <c r="I15" s="45"/>
      <c r="J15" s="45"/>
      <c r="K15" s="45"/>
      <c r="L15" s="45"/>
      <c r="M15" s="45"/>
      <c r="N15" s="45"/>
      <c r="O15" s="45"/>
      <c r="P15" s="45"/>
      <c r="Q15" s="45">
        <f t="shared" si="0"/>
        <v>0</v>
      </c>
      <c r="T15" s="61"/>
      <c r="U15" s="61"/>
      <c r="W15" s="57"/>
    </row>
    <row r="16" spans="1:23" x14ac:dyDescent="0.25">
      <c r="A16" s="39"/>
      <c r="B16" s="64" t="s">
        <v>69</v>
      </c>
      <c r="C16" s="46">
        <v>260425878</v>
      </c>
      <c r="D16" s="46">
        <v>260425878</v>
      </c>
      <c r="E16" s="73">
        <v>2975</v>
      </c>
      <c r="F16" s="45">
        <v>1325</v>
      </c>
      <c r="G16" s="45"/>
      <c r="H16" s="45"/>
      <c r="I16" s="45"/>
      <c r="J16" s="45"/>
      <c r="K16" s="45"/>
      <c r="L16" s="45"/>
      <c r="M16" s="45"/>
      <c r="N16" s="45"/>
      <c r="O16" s="45"/>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f t="shared" ref="P17" si="2">P18+P20</f>
        <v>0</v>
      </c>
      <c r="Q17" s="45">
        <f t="shared" si="0"/>
        <v>504135517.33000004</v>
      </c>
      <c r="T17" s="61"/>
      <c r="U17" s="61"/>
      <c r="W17" s="57"/>
    </row>
    <row r="18" spans="1:23" x14ac:dyDescent="0.25">
      <c r="B18" s="65" t="s">
        <v>70</v>
      </c>
      <c r="C18" s="46">
        <v>889701240</v>
      </c>
      <c r="D18" s="46">
        <v>889701240</v>
      </c>
      <c r="E18" s="45">
        <v>0</v>
      </c>
      <c r="F18" s="45"/>
      <c r="G18" s="45"/>
      <c r="H18" s="45"/>
      <c r="I18" s="45"/>
      <c r="J18" s="45"/>
      <c r="K18" s="45"/>
      <c r="L18" s="45"/>
      <c r="M18" s="45"/>
      <c r="N18" s="45"/>
      <c r="O18" s="45"/>
      <c r="P18" s="45">
        <v>0</v>
      </c>
      <c r="Q18" s="45">
        <f t="shared" si="0"/>
        <v>0</v>
      </c>
      <c r="T18" s="61"/>
      <c r="U18" s="61"/>
      <c r="W18" s="57"/>
    </row>
    <row r="19" spans="1:23" x14ac:dyDescent="0.25">
      <c r="B19" s="64" t="s">
        <v>71</v>
      </c>
      <c r="C19" s="73">
        <v>889701240</v>
      </c>
      <c r="D19" s="46">
        <v>889701240</v>
      </c>
      <c r="E19" s="46">
        <v>0</v>
      </c>
      <c r="F19" s="46"/>
      <c r="G19" s="46"/>
      <c r="H19" s="46"/>
      <c r="I19" s="46"/>
      <c r="J19" s="46"/>
      <c r="K19" s="46"/>
      <c r="L19" s="46"/>
      <c r="M19" s="46"/>
      <c r="N19" s="46"/>
      <c r="O19" s="46"/>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0</v>
      </c>
      <c r="Q20" s="45">
        <f t="shared" si="0"/>
        <v>504135517.33000004</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0</v>
      </c>
      <c r="Q21" s="46">
        <f t="shared" si="0"/>
        <v>504135517.33000004</v>
      </c>
      <c r="T21" s="61"/>
      <c r="U21" s="61"/>
      <c r="W21" s="57"/>
    </row>
    <row r="22" spans="1:23" x14ac:dyDescent="0.25">
      <c r="B22" s="64" t="s">
        <v>74</v>
      </c>
      <c r="C22" s="46">
        <v>259538065</v>
      </c>
      <c r="D22" s="46">
        <v>259538065</v>
      </c>
      <c r="E22" s="46">
        <v>0</v>
      </c>
      <c r="F22" s="46"/>
      <c r="G22" s="46"/>
      <c r="H22" s="46"/>
      <c r="I22" s="46"/>
      <c r="J22" s="46"/>
      <c r="K22" s="46"/>
      <c r="L22" s="46"/>
      <c r="M22" s="46"/>
      <c r="N22" s="46"/>
      <c r="O22" s="46"/>
      <c r="P22" s="46">
        <v>0</v>
      </c>
      <c r="Q22" s="46">
        <f t="shared" si="0"/>
        <v>0</v>
      </c>
      <c r="T22" s="61"/>
      <c r="U22" s="61"/>
      <c r="W22" s="57"/>
    </row>
    <row r="23" spans="1:23" x14ac:dyDescent="0.25">
      <c r="B23" s="21" t="s">
        <v>41</v>
      </c>
      <c r="C23" s="45">
        <v>1319460000</v>
      </c>
      <c r="D23" s="45">
        <v>1333498027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0</v>
      </c>
      <c r="Q23" s="45">
        <f t="shared" si="0"/>
        <v>1250600212.3600001</v>
      </c>
      <c r="T23" s="61"/>
      <c r="U23" s="61"/>
      <c r="W23" s="57"/>
    </row>
    <row r="24" spans="1:23" x14ac:dyDescent="0.25">
      <c r="B24" s="64" t="s">
        <v>123</v>
      </c>
      <c r="C24" s="46">
        <v>0</v>
      </c>
      <c r="D24" s="46">
        <v>1</v>
      </c>
      <c r="E24" s="45">
        <v>0</v>
      </c>
      <c r="F24" s="45">
        <v>0</v>
      </c>
      <c r="G24" s="45">
        <v>0</v>
      </c>
      <c r="H24" s="45">
        <v>0</v>
      </c>
      <c r="I24" s="45">
        <v>0</v>
      </c>
      <c r="J24" s="45">
        <v>0</v>
      </c>
      <c r="K24" s="45">
        <v>0</v>
      </c>
      <c r="L24" s="45"/>
      <c r="M24" s="45"/>
      <c r="N24" s="45"/>
      <c r="O24" s="45"/>
      <c r="P24" s="45"/>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0</v>
      </c>
      <c r="Q25" s="46">
        <f t="shared" si="0"/>
        <v>832685893.04000008</v>
      </c>
      <c r="T25" s="61"/>
      <c r="U25" s="61"/>
      <c r="W25" s="57"/>
    </row>
    <row r="26" spans="1:23" x14ac:dyDescent="0.25">
      <c r="B26" s="64" t="s">
        <v>76</v>
      </c>
      <c r="C26" s="73">
        <v>420000000</v>
      </c>
      <c r="D26" s="46">
        <v>434038027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0</v>
      </c>
      <c r="Q26" s="46">
        <f t="shared" si="0"/>
        <v>417914319.31999999</v>
      </c>
      <c r="T26" s="61"/>
      <c r="U26" s="61"/>
      <c r="W26" s="57"/>
    </row>
    <row r="27" spans="1:23" x14ac:dyDescent="0.25">
      <c r="B27" s="16" t="s">
        <v>27</v>
      </c>
      <c r="C27" s="45">
        <v>41338454143</v>
      </c>
      <c r="D27" s="45">
        <v>41338454143</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34999484.969999999</v>
      </c>
      <c r="O27" s="45">
        <v>46496089.189999998</v>
      </c>
      <c r="P27" s="45">
        <v>0</v>
      </c>
      <c r="Q27" s="47">
        <f t="shared" si="0"/>
        <v>620548548.30999994</v>
      </c>
      <c r="T27" s="61"/>
      <c r="U27" s="61"/>
      <c r="W27" s="57"/>
    </row>
    <row r="28" spans="1:23" x14ac:dyDescent="0.25">
      <c r="B28" s="21" t="s">
        <v>28</v>
      </c>
      <c r="C28" s="45">
        <v>41338454143</v>
      </c>
      <c r="D28" s="45">
        <v>41338454143</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34999484.969999999</v>
      </c>
      <c r="O28" s="45">
        <v>46496089.189999998</v>
      </c>
      <c r="P28" s="45">
        <v>0</v>
      </c>
      <c r="Q28" s="45">
        <f t="shared" si="0"/>
        <v>620548548.30999994</v>
      </c>
      <c r="T28" s="61"/>
      <c r="U28" s="61"/>
      <c r="W28" s="57"/>
    </row>
    <row r="29" spans="1:23" x14ac:dyDescent="0.25">
      <c r="B29" s="32" t="s">
        <v>77</v>
      </c>
      <c r="C29" s="46">
        <v>0</v>
      </c>
      <c r="D29" s="46">
        <v>0</v>
      </c>
      <c r="E29" s="46">
        <v>0</v>
      </c>
      <c r="F29" s="45">
        <v>0</v>
      </c>
      <c r="G29" s="45">
        <v>0</v>
      </c>
      <c r="H29" s="45">
        <v>0</v>
      </c>
      <c r="I29" s="45">
        <v>0</v>
      </c>
      <c r="J29" s="45">
        <v>0</v>
      </c>
      <c r="K29" s="45">
        <v>0</v>
      </c>
      <c r="L29" s="45"/>
      <c r="M29" s="45"/>
      <c r="N29" s="45"/>
      <c r="O29" s="45"/>
      <c r="P29" s="45"/>
      <c r="Q29" s="46">
        <f t="shared" si="0"/>
        <v>0</v>
      </c>
      <c r="T29" s="61"/>
      <c r="U29" s="61"/>
      <c r="W29" s="57"/>
    </row>
    <row r="30" spans="1:23" x14ac:dyDescent="0.25">
      <c r="B30" s="32" t="s">
        <v>99</v>
      </c>
      <c r="C30" s="73">
        <v>86083978</v>
      </c>
      <c r="D30" s="46">
        <v>86083978</v>
      </c>
      <c r="E30" s="45">
        <v>0</v>
      </c>
      <c r="F30" s="46"/>
      <c r="G30" s="46"/>
      <c r="H30" s="46">
        <v>18620</v>
      </c>
      <c r="I30" s="45">
        <v>17800</v>
      </c>
      <c r="J30" s="45">
        <v>189800</v>
      </c>
      <c r="K30" s="45">
        <v>18900</v>
      </c>
      <c r="L30" s="46">
        <v>150310</v>
      </c>
      <c r="M30" s="46">
        <v>19095</v>
      </c>
      <c r="N30" s="46"/>
      <c r="O30" s="46"/>
      <c r="P30" s="46">
        <v>0</v>
      </c>
      <c r="Q30" s="46">
        <f t="shared" si="0"/>
        <v>414525</v>
      </c>
      <c r="T30" s="61"/>
      <c r="U30" s="61"/>
      <c r="W30" s="57"/>
    </row>
    <row r="31" spans="1:23" x14ac:dyDescent="0.25">
      <c r="B31" s="32" t="s">
        <v>109</v>
      </c>
      <c r="C31" s="46">
        <v>0</v>
      </c>
      <c r="D31" s="46">
        <v>0</v>
      </c>
      <c r="E31" s="45">
        <v>0</v>
      </c>
      <c r="F31" s="46">
        <v>0</v>
      </c>
      <c r="G31" s="46">
        <v>0</v>
      </c>
      <c r="H31" s="46">
        <v>0</v>
      </c>
      <c r="I31" s="45">
        <v>0</v>
      </c>
      <c r="J31" s="45">
        <v>0</v>
      </c>
      <c r="K31" s="45">
        <v>0</v>
      </c>
      <c r="L31" s="46"/>
      <c r="M31" s="46"/>
      <c r="N31" s="46"/>
      <c r="O31" s="46"/>
      <c r="P31" s="46"/>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34999484.969999999</v>
      </c>
      <c r="O32" s="46">
        <v>46496089.189999998</v>
      </c>
      <c r="P32" s="46">
        <v>0</v>
      </c>
      <c r="Q32" s="46">
        <f t="shared" si="0"/>
        <v>620134023.30999994</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c r="M33" s="46"/>
      <c r="N33" s="46"/>
      <c r="O33" s="46"/>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c r="M34" s="45"/>
      <c r="N34" s="45"/>
      <c r="O34" s="45"/>
      <c r="P34" s="45">
        <f t="shared" ref="P34:P35" si="3">P35</f>
        <v>0</v>
      </c>
      <c r="Q34" s="47">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c r="M35" s="46"/>
      <c r="N35" s="46"/>
      <c r="O35" s="46"/>
      <c r="P35" s="46">
        <f t="shared" si="3"/>
        <v>0</v>
      </c>
      <c r="Q35" s="46">
        <f t="shared" si="0"/>
        <v>0</v>
      </c>
      <c r="T35" s="61"/>
      <c r="U35" s="61"/>
      <c r="W35" s="57"/>
    </row>
    <row r="36" spans="2:23" x14ac:dyDescent="0.25">
      <c r="B36" s="65" t="s">
        <v>80</v>
      </c>
      <c r="C36" s="46">
        <f>+SUM(C38:C38)</f>
        <v>0</v>
      </c>
      <c r="D36" s="46">
        <f>+SUM(D38:D38)</f>
        <v>0</v>
      </c>
      <c r="E36" s="46">
        <v>0</v>
      </c>
      <c r="F36" s="46">
        <v>0</v>
      </c>
      <c r="G36" s="46">
        <v>0</v>
      </c>
      <c r="H36" s="46">
        <v>0</v>
      </c>
      <c r="I36" s="46">
        <v>0</v>
      </c>
      <c r="J36" s="46">
        <v>0</v>
      </c>
      <c r="K36" s="46">
        <v>0</v>
      </c>
      <c r="L36" s="46"/>
      <c r="M36" s="46"/>
      <c r="N36" s="46"/>
      <c r="O36" s="46"/>
      <c r="P36" s="46">
        <f t="shared" ref="P36" si="4">+SUM(P37:P38)</f>
        <v>0</v>
      </c>
      <c r="Q36" s="46">
        <f t="shared" si="0"/>
        <v>0</v>
      </c>
      <c r="T36" s="61"/>
      <c r="U36" s="61"/>
      <c r="W36" s="57"/>
    </row>
    <row r="37" spans="2:23" x14ac:dyDescent="0.25">
      <c r="B37" s="22" t="s">
        <v>81</v>
      </c>
      <c r="C37" s="46">
        <v>0</v>
      </c>
      <c r="D37" s="46">
        <v>1</v>
      </c>
      <c r="E37" s="46">
        <v>0</v>
      </c>
      <c r="F37" s="46">
        <v>0</v>
      </c>
      <c r="G37" s="46">
        <v>0</v>
      </c>
      <c r="H37" s="46">
        <v>0</v>
      </c>
      <c r="I37" s="46">
        <v>0</v>
      </c>
      <c r="J37" s="46">
        <v>0</v>
      </c>
      <c r="K37" s="46">
        <v>0</v>
      </c>
      <c r="L37" s="46"/>
      <c r="M37" s="46"/>
      <c r="N37" s="46"/>
      <c r="O37" s="46"/>
      <c r="P37" s="46">
        <v>0</v>
      </c>
      <c r="Q37" s="46">
        <f t="shared" si="0"/>
        <v>0</v>
      </c>
      <c r="T37" s="61"/>
      <c r="U37" s="61"/>
      <c r="W37" s="57"/>
    </row>
    <row r="38" spans="2:23" x14ac:dyDescent="0.25">
      <c r="B38" s="22" t="s">
        <v>82</v>
      </c>
      <c r="C38" s="46"/>
      <c r="D38" s="46"/>
      <c r="E38" s="46">
        <v>0</v>
      </c>
      <c r="F38" s="46">
        <v>0</v>
      </c>
      <c r="G38" s="46">
        <v>0</v>
      </c>
      <c r="H38" s="46">
        <v>0</v>
      </c>
      <c r="I38" s="46">
        <v>0</v>
      </c>
      <c r="J38" s="46">
        <v>0</v>
      </c>
      <c r="K38" s="46">
        <v>0</v>
      </c>
      <c r="L38" s="46"/>
      <c r="M38" s="46"/>
      <c r="N38" s="46"/>
      <c r="O38" s="46"/>
      <c r="P38" s="46">
        <v>0</v>
      </c>
      <c r="Q38" s="46">
        <f t="shared" si="0"/>
        <v>0</v>
      </c>
      <c r="T38" s="61"/>
      <c r="U38" s="61"/>
      <c r="W38" s="57"/>
    </row>
    <row r="39" spans="2:23" x14ac:dyDescent="0.25">
      <c r="B39" s="16" t="s">
        <v>31</v>
      </c>
      <c r="C39" s="45">
        <v>41817346746</v>
      </c>
      <c r="D39" s="45">
        <v>41842346746</v>
      </c>
      <c r="E39" s="45">
        <v>1627900845.6599998</v>
      </c>
      <c r="F39" s="45">
        <v>1641308685.55</v>
      </c>
      <c r="G39" s="45">
        <v>1721886808.0900002</v>
      </c>
      <c r="H39" s="45">
        <v>3211658019.3000002</v>
      </c>
      <c r="I39" s="45">
        <v>2018676008.9200001</v>
      </c>
      <c r="J39" s="45">
        <v>2005547303.25</v>
      </c>
      <c r="K39" s="45">
        <v>3178663292.8999996</v>
      </c>
      <c r="L39" s="45">
        <v>2010718041.0100002</v>
      </c>
      <c r="M39" s="45">
        <v>2047798022.0800002</v>
      </c>
      <c r="N39" s="45">
        <v>639767434.85000002</v>
      </c>
      <c r="O39" s="45">
        <v>243385225.50000003</v>
      </c>
      <c r="P39" s="45">
        <v>0</v>
      </c>
      <c r="Q39" s="47">
        <f t="shared" si="0"/>
        <v>20347309687.110001</v>
      </c>
      <c r="T39" s="61"/>
      <c r="U39" s="61"/>
      <c r="W39" s="57"/>
    </row>
    <row r="40" spans="2:23" x14ac:dyDescent="0.25">
      <c r="B40" s="21" t="s">
        <v>32</v>
      </c>
      <c r="C40" s="45">
        <v>41817346746</v>
      </c>
      <c r="D40" s="45">
        <v>41842346746</v>
      </c>
      <c r="E40" s="46">
        <v>1627900845.6599998</v>
      </c>
      <c r="F40" s="45">
        <v>1641308685.55</v>
      </c>
      <c r="G40" s="45">
        <v>1721886808.0900002</v>
      </c>
      <c r="H40" s="45">
        <v>3211658019.3000002</v>
      </c>
      <c r="I40" s="45">
        <v>2018676008.9200001</v>
      </c>
      <c r="J40" s="45">
        <v>2005547303.25</v>
      </c>
      <c r="K40" s="45">
        <v>3178663292.8999996</v>
      </c>
      <c r="L40" s="45">
        <v>2010718041.0100002</v>
      </c>
      <c r="M40" s="45">
        <v>2047798022.0800002</v>
      </c>
      <c r="N40" s="45">
        <v>639767434.85000002</v>
      </c>
      <c r="O40" s="45">
        <v>243385225.50000003</v>
      </c>
      <c r="P40" s="45">
        <v>0</v>
      </c>
      <c r="Q40" s="45">
        <f t="shared" si="0"/>
        <v>20347309687.110001</v>
      </c>
      <c r="T40" s="61"/>
      <c r="U40" s="61"/>
      <c r="W40" s="57"/>
    </row>
    <row r="41" spans="2:23" x14ac:dyDescent="0.25">
      <c r="B41" s="65" t="s">
        <v>83</v>
      </c>
      <c r="C41" s="45">
        <v>41817346746</v>
      </c>
      <c r="D41" s="45">
        <v>41842346746</v>
      </c>
      <c r="E41" s="45">
        <v>1627900845.6599998</v>
      </c>
      <c r="F41" s="45">
        <v>1641308685.55</v>
      </c>
      <c r="G41" s="45">
        <v>1721886808.0900002</v>
      </c>
      <c r="H41" s="45">
        <v>3211658019.3000002</v>
      </c>
      <c r="I41" s="45">
        <v>2018676008.9200001</v>
      </c>
      <c r="J41" s="45">
        <v>2005547303.25</v>
      </c>
      <c r="K41" s="45">
        <v>3178663292.8999996</v>
      </c>
      <c r="L41" s="45">
        <v>2010718041.0100002</v>
      </c>
      <c r="M41" s="45">
        <v>2047798022.0800002</v>
      </c>
      <c r="N41" s="45">
        <v>639767434.85000002</v>
      </c>
      <c r="O41" s="45">
        <v>243385225.50000003</v>
      </c>
      <c r="P41" s="45">
        <v>0</v>
      </c>
      <c r="Q41" s="52">
        <f t="shared" si="0"/>
        <v>20347309687.110001</v>
      </c>
      <c r="T41" s="61"/>
      <c r="U41" s="61"/>
      <c r="W41" s="57"/>
    </row>
    <row r="42" spans="2:23" x14ac:dyDescent="0.25">
      <c r="B42" s="38" t="s">
        <v>85</v>
      </c>
      <c r="C42" s="73">
        <v>23222124746</v>
      </c>
      <c r="D42" s="46">
        <v>23247124746</v>
      </c>
      <c r="E42" s="46">
        <v>1627900845.6599998</v>
      </c>
      <c r="F42" s="46">
        <v>1641308685.55</v>
      </c>
      <c r="G42" s="46">
        <v>1721886808.0900002</v>
      </c>
      <c r="H42" s="46">
        <v>3211658019.3000002</v>
      </c>
      <c r="I42" s="46">
        <v>2018676008.9200001</v>
      </c>
      <c r="J42" s="46">
        <v>2005547303.25</v>
      </c>
      <c r="K42" s="46">
        <v>3178663292.8999996</v>
      </c>
      <c r="L42" s="46">
        <v>2010718041.0100002</v>
      </c>
      <c r="M42" s="46">
        <v>2047798022.0800002</v>
      </c>
      <c r="N42" s="46">
        <v>639767434.85000002</v>
      </c>
      <c r="O42" s="46">
        <v>243385225.50000003</v>
      </c>
      <c r="P42" s="46">
        <v>0</v>
      </c>
      <c r="Q42" s="53">
        <f t="shared" si="0"/>
        <v>20347309687.110001</v>
      </c>
      <c r="T42" s="61"/>
      <c r="U42" s="61"/>
      <c r="W42" s="57"/>
    </row>
    <row r="43" spans="2:23" x14ac:dyDescent="0.25">
      <c r="B43" s="64" t="s">
        <v>86</v>
      </c>
      <c r="C43" s="46">
        <v>18595222000</v>
      </c>
      <c r="D43" s="46">
        <v>18595222000</v>
      </c>
      <c r="E43" s="46">
        <v>0</v>
      </c>
      <c r="F43" s="46">
        <v>0</v>
      </c>
      <c r="G43" s="46">
        <v>0</v>
      </c>
      <c r="H43" s="46">
        <v>0</v>
      </c>
      <c r="I43" s="46">
        <v>0</v>
      </c>
      <c r="J43" s="46">
        <v>0</v>
      </c>
      <c r="K43" s="46">
        <v>0</v>
      </c>
      <c r="L43" s="46"/>
      <c r="M43" s="46"/>
      <c r="N43" s="46"/>
      <c r="O43" s="46"/>
      <c r="P43" s="46">
        <f t="shared" ref="P43" si="5">P44</f>
        <v>0</v>
      </c>
      <c r="Q43" s="53">
        <f t="shared" si="0"/>
        <v>0</v>
      </c>
      <c r="R43" s="60"/>
      <c r="T43" s="61"/>
      <c r="U43" s="61"/>
      <c r="W43" s="57"/>
    </row>
    <row r="44" spans="2:23" x14ac:dyDescent="0.25">
      <c r="B44" s="38" t="s">
        <v>87</v>
      </c>
      <c r="C44" s="73">
        <v>18595222000</v>
      </c>
      <c r="D44" s="46">
        <v>18595222000</v>
      </c>
      <c r="E44" s="46">
        <v>0</v>
      </c>
      <c r="F44" s="46">
        <v>0</v>
      </c>
      <c r="G44" s="46">
        <v>0</v>
      </c>
      <c r="H44" s="46">
        <v>0</v>
      </c>
      <c r="I44" s="46">
        <v>0</v>
      </c>
      <c r="J44" s="46">
        <v>0</v>
      </c>
      <c r="K44" s="46">
        <v>0</v>
      </c>
      <c r="L44" s="46"/>
      <c r="M44" s="46"/>
      <c r="N44" s="46"/>
      <c r="O44" s="46"/>
      <c r="P44" s="46">
        <v>0</v>
      </c>
      <c r="Q44" s="53">
        <f t="shared" si="0"/>
        <v>0</v>
      </c>
      <c r="R44" s="60"/>
      <c r="T44" s="61"/>
      <c r="U44" s="61"/>
      <c r="W44" s="57"/>
    </row>
    <row r="45" spans="2:23" x14ac:dyDescent="0.25">
      <c r="B45" s="16" t="s">
        <v>33</v>
      </c>
      <c r="C45" s="45">
        <v>59361039</v>
      </c>
      <c r="D45" s="45">
        <v>64361039</v>
      </c>
      <c r="E45" s="45">
        <v>2269675.48</v>
      </c>
      <c r="F45" s="45">
        <v>1504068.6</v>
      </c>
      <c r="G45" s="45">
        <v>2862573.94</v>
      </c>
      <c r="H45" s="45">
        <v>986702.04</v>
      </c>
      <c r="I45" s="45">
        <v>2079677.16</v>
      </c>
      <c r="J45" s="45">
        <v>2440128.7000000002</v>
      </c>
      <c r="K45" s="45">
        <v>1438222.46</v>
      </c>
      <c r="L45" s="45">
        <v>1075105.98</v>
      </c>
      <c r="M45" s="45">
        <v>2389878.54</v>
      </c>
      <c r="N45" s="45">
        <v>2227208.94</v>
      </c>
      <c r="O45" s="45">
        <v>1477201.32</v>
      </c>
      <c r="P45" s="45">
        <f t="shared" ref="P45" si="6">P46+P48+P47</f>
        <v>0</v>
      </c>
      <c r="Q45" s="52">
        <f t="shared" si="0"/>
        <v>20750443.16</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0</v>
      </c>
      <c r="Q46" s="53">
        <f t="shared" si="0"/>
        <v>20605667.680000003</v>
      </c>
      <c r="R46" s="60"/>
      <c r="S46" s="60"/>
      <c r="T46" s="61"/>
      <c r="U46" s="61"/>
      <c r="W46" s="57"/>
    </row>
    <row r="47" spans="2:23" x14ac:dyDescent="0.25">
      <c r="B47" s="38" t="s">
        <v>89</v>
      </c>
      <c r="C47" s="46">
        <v>0</v>
      </c>
      <c r="D47" s="46">
        <v>1</v>
      </c>
      <c r="E47" s="46">
        <v>0</v>
      </c>
      <c r="F47" s="46">
        <v>0</v>
      </c>
      <c r="G47" s="46">
        <v>0</v>
      </c>
      <c r="H47" s="46">
        <v>0</v>
      </c>
      <c r="I47" s="46">
        <v>0</v>
      </c>
      <c r="J47" s="46">
        <v>0</v>
      </c>
      <c r="K47" s="46">
        <v>0</v>
      </c>
      <c r="L47" s="46"/>
      <c r="M47" s="46"/>
      <c r="N47" s="46"/>
      <c r="O47" s="46"/>
      <c r="P47" s="46">
        <v>0</v>
      </c>
      <c r="Q47" s="46">
        <f t="shared" si="0"/>
        <v>0</v>
      </c>
      <c r="R47" s="60"/>
      <c r="S47" s="60"/>
      <c r="T47" s="61"/>
      <c r="U47" s="61"/>
      <c r="W47" s="57"/>
    </row>
    <row r="48" spans="2:23" x14ac:dyDescent="0.25">
      <c r="B48" s="38" t="s">
        <v>90</v>
      </c>
      <c r="C48" s="73">
        <v>59073039</v>
      </c>
      <c r="D48" s="46">
        <v>59073039</v>
      </c>
      <c r="E48" s="46">
        <v>144775.48000000001</v>
      </c>
      <c r="F48" s="46"/>
      <c r="G48" s="46"/>
      <c r="H48" s="46"/>
      <c r="I48" s="46"/>
      <c r="J48" s="46"/>
      <c r="K48" s="46"/>
      <c r="L48" s="46"/>
      <c r="M48" s="46"/>
      <c r="N48" s="46"/>
      <c r="O48" s="46"/>
      <c r="P48" s="46">
        <v>0</v>
      </c>
      <c r="Q48" s="48">
        <f t="shared" si="0"/>
        <v>144775.48000000001</v>
      </c>
      <c r="R48" s="60"/>
      <c r="T48" s="61"/>
      <c r="U48" s="61"/>
      <c r="W48" s="57"/>
    </row>
    <row r="49" spans="2:23" x14ac:dyDescent="0.25">
      <c r="B49" s="14" t="s">
        <v>34</v>
      </c>
      <c r="C49" s="63">
        <v>37801000</v>
      </c>
      <c r="D49" s="63">
        <v>37801000</v>
      </c>
      <c r="E49" s="63">
        <v>0</v>
      </c>
      <c r="F49" s="63">
        <v>75</v>
      </c>
      <c r="G49" s="63"/>
      <c r="H49" s="63"/>
      <c r="I49" s="63">
        <v>2375</v>
      </c>
      <c r="J49" s="63">
        <v>4625</v>
      </c>
      <c r="K49" s="63">
        <v>3600</v>
      </c>
      <c r="L49" s="63">
        <v>14610.22</v>
      </c>
      <c r="M49" s="63">
        <v>2900</v>
      </c>
      <c r="N49" s="63">
        <v>1300</v>
      </c>
      <c r="O49" s="63"/>
      <c r="P49" s="44">
        <f t="shared" ref="P49" si="7">P50+P60+P58</f>
        <v>0</v>
      </c>
      <c r="Q49" s="44">
        <f t="shared" si="0"/>
        <v>29485.22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c r="M50" s="52"/>
      <c r="N50" s="52"/>
      <c r="O50" s="52"/>
      <c r="P50" s="49">
        <v>0</v>
      </c>
      <c r="Q50" s="47">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c r="M51" s="53"/>
      <c r="N51" s="53"/>
      <c r="O51" s="53"/>
      <c r="P51" s="50">
        <v>0</v>
      </c>
      <c r="Q51" s="48">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c r="M52" s="53"/>
      <c r="N52" s="53"/>
      <c r="O52" s="53"/>
      <c r="P52" s="53"/>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c r="M53" s="53"/>
      <c r="N53" s="53"/>
      <c r="O53" s="53"/>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c r="M54" s="53"/>
      <c r="N54" s="53"/>
      <c r="O54" s="53"/>
      <c r="P54" s="53"/>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c r="M55" s="53"/>
      <c r="N55" s="53"/>
      <c r="O55" s="53"/>
      <c r="P55" s="53"/>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c r="M56" s="53"/>
      <c r="N56" s="53"/>
      <c r="O56" s="53"/>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c r="M57" s="53"/>
      <c r="N57" s="53"/>
      <c r="O57" s="53"/>
      <c r="P57" s="53">
        <v>0</v>
      </c>
      <c r="Q57" s="53">
        <f t="shared" si="0"/>
        <v>0</v>
      </c>
      <c r="R57" s="60"/>
      <c r="S57" s="60"/>
      <c r="T57" s="61"/>
      <c r="U57" s="61"/>
      <c r="W57" s="57"/>
    </row>
    <row r="58" spans="2:23" x14ac:dyDescent="0.25">
      <c r="B58" s="16" t="s">
        <v>54</v>
      </c>
      <c r="C58" s="52">
        <f t="shared" ref="C58:P58" si="8">C59</f>
        <v>0</v>
      </c>
      <c r="D58" s="52">
        <f t="shared" si="8"/>
        <v>1</v>
      </c>
      <c r="E58" s="52">
        <v>0</v>
      </c>
      <c r="F58" s="52">
        <v>0</v>
      </c>
      <c r="G58" s="52">
        <v>0</v>
      </c>
      <c r="H58" s="52">
        <v>0</v>
      </c>
      <c r="I58" s="52">
        <v>0</v>
      </c>
      <c r="J58" s="52">
        <v>0</v>
      </c>
      <c r="K58" s="52">
        <v>0</v>
      </c>
      <c r="L58" s="52"/>
      <c r="M58" s="52"/>
      <c r="N58" s="52"/>
      <c r="O58" s="52"/>
      <c r="P58" s="52">
        <f t="shared" si="8"/>
        <v>0</v>
      </c>
      <c r="Q58" s="52">
        <f t="shared" si="0"/>
        <v>0</v>
      </c>
      <c r="R58" s="60"/>
      <c r="S58" s="60"/>
      <c r="T58" s="61"/>
      <c r="U58" s="61"/>
      <c r="W58" s="57"/>
    </row>
    <row r="59" spans="2:23" x14ac:dyDescent="0.25">
      <c r="B59" s="22" t="s">
        <v>55</v>
      </c>
      <c r="C59" s="53">
        <v>0</v>
      </c>
      <c r="D59" s="53">
        <v>1</v>
      </c>
      <c r="E59" s="53">
        <v>0</v>
      </c>
      <c r="F59" s="53">
        <v>0</v>
      </c>
      <c r="G59" s="53">
        <v>0</v>
      </c>
      <c r="H59" s="53">
        <v>0</v>
      </c>
      <c r="I59" s="53">
        <v>0</v>
      </c>
      <c r="J59" s="53">
        <v>0</v>
      </c>
      <c r="K59" s="53">
        <v>0</v>
      </c>
      <c r="L59" s="53"/>
      <c r="M59" s="53"/>
      <c r="N59" s="53"/>
      <c r="O59" s="53"/>
      <c r="P59" s="53">
        <v>0</v>
      </c>
      <c r="Q59" s="53">
        <f t="shared" si="0"/>
        <v>0</v>
      </c>
      <c r="R59" s="60"/>
      <c r="S59" s="60"/>
      <c r="T59" s="61"/>
      <c r="U59" s="61"/>
      <c r="W59" s="57"/>
    </row>
    <row r="60" spans="2:23" x14ac:dyDescent="0.25">
      <c r="B60" s="16" t="s">
        <v>43</v>
      </c>
      <c r="C60" s="49">
        <v>327000</v>
      </c>
      <c r="D60" s="49">
        <v>327000</v>
      </c>
      <c r="E60" s="49">
        <v>0</v>
      </c>
      <c r="F60" s="49">
        <v>75</v>
      </c>
      <c r="G60" s="49"/>
      <c r="H60" s="49"/>
      <c r="I60" s="49">
        <v>2375</v>
      </c>
      <c r="J60" s="49">
        <v>4625</v>
      </c>
      <c r="K60" s="49">
        <v>3600</v>
      </c>
      <c r="L60" s="49">
        <v>14610.22</v>
      </c>
      <c r="M60" s="49">
        <v>2900</v>
      </c>
      <c r="N60" s="49">
        <v>1300</v>
      </c>
      <c r="O60" s="49"/>
      <c r="P60" s="49">
        <v>0</v>
      </c>
      <c r="Q60" s="47">
        <f t="shared" si="0"/>
        <v>29485.22</v>
      </c>
      <c r="R60" s="60"/>
      <c r="S60" s="60"/>
      <c r="T60" s="61"/>
      <c r="U60" s="61"/>
      <c r="W60" s="57"/>
    </row>
    <row r="61" spans="2:23" x14ac:dyDescent="0.25">
      <c r="B61" s="22" t="s">
        <v>44</v>
      </c>
      <c r="C61" s="50">
        <v>327000</v>
      </c>
      <c r="D61" s="50">
        <v>327000</v>
      </c>
      <c r="E61" s="50">
        <v>0</v>
      </c>
      <c r="F61" s="50">
        <v>75</v>
      </c>
      <c r="G61" s="50"/>
      <c r="H61" s="50"/>
      <c r="I61" s="50">
        <v>2375</v>
      </c>
      <c r="J61" s="50">
        <v>4625</v>
      </c>
      <c r="K61" s="50">
        <v>3600</v>
      </c>
      <c r="L61" s="50">
        <v>14610.22</v>
      </c>
      <c r="M61" s="50">
        <v>2900</v>
      </c>
      <c r="N61" s="50">
        <v>1300</v>
      </c>
      <c r="O61" s="50"/>
      <c r="P61" s="50">
        <v>0</v>
      </c>
      <c r="Q61" s="48">
        <f t="shared" si="0"/>
        <v>29485.22</v>
      </c>
      <c r="R61" s="60"/>
      <c r="S61" s="60"/>
      <c r="T61" s="61"/>
      <c r="U61" s="61"/>
      <c r="W61" s="57"/>
    </row>
    <row r="62" spans="2:23" x14ac:dyDescent="0.25">
      <c r="B62" s="22" t="s">
        <v>93</v>
      </c>
      <c r="C62" s="73">
        <v>327000</v>
      </c>
      <c r="D62" s="50">
        <v>327000</v>
      </c>
      <c r="E62" s="50">
        <v>0</v>
      </c>
      <c r="F62" s="50">
        <v>75</v>
      </c>
      <c r="G62" s="50"/>
      <c r="H62" s="50"/>
      <c r="I62" s="50">
        <v>2375</v>
      </c>
      <c r="J62" s="50">
        <v>4625</v>
      </c>
      <c r="K62" s="50">
        <v>3600</v>
      </c>
      <c r="L62" s="50">
        <v>14610.22</v>
      </c>
      <c r="M62" s="50">
        <v>2900</v>
      </c>
      <c r="N62" s="50">
        <v>1300</v>
      </c>
      <c r="O62" s="50"/>
      <c r="P62" s="50">
        <v>0</v>
      </c>
      <c r="Q62" s="48">
        <f t="shared" si="0"/>
        <v>29485.22</v>
      </c>
      <c r="R62" s="60"/>
      <c r="T62" s="61"/>
      <c r="U62" s="61"/>
      <c r="W62" s="57"/>
    </row>
    <row r="63" spans="2:23" x14ac:dyDescent="0.25">
      <c r="B63" s="23" t="s">
        <v>37</v>
      </c>
      <c r="C63" s="27">
        <f t="shared" ref="C63:P63" si="9">+C11+C49</f>
        <v>88692353294</v>
      </c>
      <c r="D63" s="27">
        <f t="shared" si="9"/>
        <v>88736391321</v>
      </c>
      <c r="E63" s="24">
        <f t="shared" si="9"/>
        <v>1819591414.5699999</v>
      </c>
      <c r="F63" s="24">
        <f t="shared" si="9"/>
        <v>1821915760.2299998</v>
      </c>
      <c r="G63" s="24">
        <f t="shared" si="9"/>
        <v>1945692686.1300001</v>
      </c>
      <c r="H63" s="24">
        <f t="shared" si="9"/>
        <v>3367597666.5700002</v>
      </c>
      <c r="I63" s="24">
        <f t="shared" si="9"/>
        <v>2272911557.1199999</v>
      </c>
      <c r="J63" s="24">
        <f t="shared" si="9"/>
        <v>2219464585.5599999</v>
      </c>
      <c r="K63" s="24">
        <f t="shared" si="9"/>
        <v>3412990716.8199997</v>
      </c>
      <c r="L63" s="24">
        <f t="shared" si="9"/>
        <v>2249285862.6500001</v>
      </c>
      <c r="M63" s="24">
        <f t="shared" si="9"/>
        <v>2296623684.3699999</v>
      </c>
      <c r="N63" s="24">
        <f t="shared" si="9"/>
        <v>866035426.4000001</v>
      </c>
      <c r="O63" s="24">
        <f t="shared" si="9"/>
        <v>471268833.06999999</v>
      </c>
      <c r="P63" s="24">
        <f t="shared" si="9"/>
        <v>0</v>
      </c>
      <c r="Q63" s="24">
        <f t="shared" ref="Q63" si="10">SUM(E63:P63)</f>
        <v>22743378193.489998</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881454827.04999995</v>
      </c>
      <c r="E65" s="24">
        <f t="shared" ref="E65:P67" si="11">E66</f>
        <v>0</v>
      </c>
      <c r="F65" s="24">
        <f t="shared" si="11"/>
        <v>1050</v>
      </c>
      <c r="G65" s="24">
        <f t="shared" si="11"/>
        <v>0</v>
      </c>
      <c r="H65" s="24">
        <f t="shared" si="11"/>
        <v>0</v>
      </c>
      <c r="I65" s="24">
        <f t="shared" si="11"/>
        <v>0</v>
      </c>
      <c r="J65" s="24">
        <f t="shared" si="11"/>
        <v>0</v>
      </c>
      <c r="K65" s="24">
        <f t="shared" si="11"/>
        <v>0</v>
      </c>
      <c r="L65" s="24">
        <f t="shared" si="11"/>
        <v>-500</v>
      </c>
      <c r="M65" s="24">
        <f t="shared" si="11"/>
        <v>0</v>
      </c>
      <c r="N65" s="24">
        <f t="shared" si="11"/>
        <v>0</v>
      </c>
      <c r="O65" s="24">
        <f t="shared" si="11"/>
        <v>0</v>
      </c>
      <c r="P65" s="24">
        <f t="shared" si="11"/>
        <v>0</v>
      </c>
      <c r="Q65" s="24">
        <f>SUM(E65:P65)</f>
        <v>550</v>
      </c>
      <c r="R65" s="60"/>
      <c r="S65" s="60"/>
      <c r="W65" s="57"/>
    </row>
    <row r="66" spans="2:23" x14ac:dyDescent="0.25">
      <c r="B66" s="28" t="s">
        <v>46</v>
      </c>
      <c r="C66" s="44">
        <f>C67</f>
        <v>0</v>
      </c>
      <c r="D66" s="44">
        <v>881454827.04999995</v>
      </c>
      <c r="E66" s="44">
        <f t="shared" si="11"/>
        <v>0</v>
      </c>
      <c r="F66" s="44">
        <v>1050</v>
      </c>
      <c r="G66" s="44">
        <f t="shared" si="11"/>
        <v>0</v>
      </c>
      <c r="H66" s="44">
        <f t="shared" si="11"/>
        <v>0</v>
      </c>
      <c r="I66" s="44">
        <f t="shared" si="11"/>
        <v>0</v>
      </c>
      <c r="J66" s="44">
        <f t="shared" si="11"/>
        <v>0</v>
      </c>
      <c r="K66" s="44">
        <f t="shared" si="11"/>
        <v>0</v>
      </c>
      <c r="L66" s="44">
        <f t="shared" si="11"/>
        <v>-500</v>
      </c>
      <c r="M66" s="44">
        <f t="shared" si="11"/>
        <v>0</v>
      </c>
      <c r="N66" s="44">
        <f t="shared" si="11"/>
        <v>0</v>
      </c>
      <c r="O66" s="44">
        <f t="shared" si="11"/>
        <v>0</v>
      </c>
      <c r="P66" s="44">
        <f t="shared" si="11"/>
        <v>0</v>
      </c>
      <c r="Q66" s="51">
        <f>SUM(E66:P66)</f>
        <v>550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v>0</v>
      </c>
      <c r="P67" s="49">
        <f t="shared" si="11"/>
        <v>0</v>
      </c>
      <c r="Q67" s="52">
        <f>SUM(E67:P67)</f>
        <v>550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0</v>
      </c>
      <c r="P68" s="53">
        <v>0</v>
      </c>
      <c r="Q68" s="53">
        <f>SUM(E68:P68)</f>
        <v>550</v>
      </c>
      <c r="W68" s="57"/>
    </row>
    <row r="69" spans="2:23" x14ac:dyDescent="0.25">
      <c r="B69" s="23" t="s">
        <v>60</v>
      </c>
      <c r="C69" s="27">
        <f>C63+C65</f>
        <v>88692353294</v>
      </c>
      <c r="D69" s="27">
        <f>D63+D65</f>
        <v>89617846148.050003</v>
      </c>
      <c r="E69" s="24">
        <f t="shared" ref="E69:P69" si="12">E63+E65</f>
        <v>1819591414.5699999</v>
      </c>
      <c r="F69" s="24">
        <f t="shared" si="12"/>
        <v>1821916810.2299998</v>
      </c>
      <c r="G69" s="24">
        <f t="shared" si="12"/>
        <v>1945692686.1300001</v>
      </c>
      <c r="H69" s="24">
        <f t="shared" si="12"/>
        <v>3367597666.5700002</v>
      </c>
      <c r="I69" s="24">
        <f t="shared" si="12"/>
        <v>2272911557.1199999</v>
      </c>
      <c r="J69" s="24">
        <f t="shared" si="12"/>
        <v>2219464585.5599999</v>
      </c>
      <c r="K69" s="24">
        <f t="shared" si="12"/>
        <v>3412990716.8199997</v>
      </c>
      <c r="L69" s="24">
        <f t="shared" si="12"/>
        <v>2249285362.6500001</v>
      </c>
      <c r="M69" s="24">
        <f t="shared" si="12"/>
        <v>2296623684.3699999</v>
      </c>
      <c r="N69" s="24">
        <f t="shared" si="12"/>
        <v>866035426.4000001</v>
      </c>
      <c r="O69" s="24">
        <f t="shared" si="12"/>
        <v>471268833.06999999</v>
      </c>
      <c r="P69" s="24">
        <f t="shared" si="12"/>
        <v>0</v>
      </c>
      <c r="Q69" s="24">
        <f>SUM(E69:P69)</f>
        <v>22743378743.489998</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8" t="s">
        <v>122</v>
      </c>
      <c r="C71" s="62"/>
      <c r="D71" s="62"/>
      <c r="E71" s="76"/>
      <c r="F71" s="76"/>
      <c r="G71" s="76"/>
      <c r="H71" s="76"/>
      <c r="I71" s="76"/>
      <c r="J71" s="76"/>
      <c r="K71" s="76"/>
      <c r="L71" s="76"/>
      <c r="M71" s="76"/>
      <c r="N71" s="76"/>
      <c r="O71" s="76"/>
      <c r="P71" s="76"/>
      <c r="Q71" s="76"/>
      <c r="U71" s="57"/>
      <c r="V71" s="57"/>
      <c r="W71" s="57"/>
    </row>
    <row r="72" spans="2:23" x14ac:dyDescent="0.25">
      <c r="B72" s="59" t="s">
        <v>128</v>
      </c>
      <c r="C72" s="61"/>
      <c r="D72" s="61"/>
      <c r="E72" s="61"/>
      <c r="F72" s="61"/>
      <c r="G72" s="61"/>
      <c r="H72" s="61"/>
      <c r="I72" s="61"/>
      <c r="J72" s="61"/>
      <c r="K72" s="61"/>
      <c r="L72" s="61"/>
      <c r="M72" s="61"/>
      <c r="N72" s="57"/>
      <c r="O72" s="57"/>
      <c r="P72" s="57"/>
      <c r="Q72" s="61"/>
      <c r="U72" s="57"/>
      <c r="V72" s="57"/>
      <c r="W72" s="57"/>
    </row>
    <row r="73" spans="2:23" x14ac:dyDescent="0.25">
      <c r="B73" s="59" t="s">
        <v>113</v>
      </c>
      <c r="E73" s="57"/>
      <c r="F73" s="57"/>
      <c r="G73" s="57"/>
      <c r="H73" s="57"/>
      <c r="I73" s="57"/>
      <c r="J73" s="57"/>
      <c r="K73" s="57"/>
      <c r="L73" s="57"/>
      <c r="M73" s="57"/>
      <c r="N73" s="57"/>
      <c r="O73" s="57"/>
      <c r="U73" s="57"/>
      <c r="V73" s="57"/>
      <c r="W73" s="57"/>
    </row>
    <row r="74" spans="2:23" ht="31.9" customHeight="1" x14ac:dyDescent="0.25">
      <c r="B74" s="90" t="s">
        <v>124</v>
      </c>
      <c r="C74" s="90"/>
      <c r="D74" s="90"/>
      <c r="E74" s="90"/>
      <c r="F74" s="90"/>
      <c r="G74" s="90"/>
      <c r="H74" s="90"/>
      <c r="I74" s="90"/>
      <c r="J74" s="90"/>
      <c r="K74" s="90"/>
      <c r="L74" s="90"/>
      <c r="M74" s="90"/>
      <c r="N74" s="90"/>
      <c r="O74" s="90"/>
      <c r="P74" s="90"/>
      <c r="Q74" s="90"/>
      <c r="U74" s="57"/>
      <c r="V74" s="57"/>
      <c r="W74" s="57"/>
    </row>
    <row r="75" spans="2:23" x14ac:dyDescent="0.25">
      <c r="B75" s="59" t="s">
        <v>38</v>
      </c>
      <c r="F75" s="57"/>
      <c r="G75" s="57"/>
      <c r="H75" s="57"/>
      <c r="I75" s="57"/>
      <c r="J75" s="57"/>
      <c r="K75" s="57"/>
      <c r="L75" s="57"/>
      <c r="M75" s="57"/>
      <c r="N75" s="57"/>
      <c r="O75" s="57"/>
      <c r="P75" s="57"/>
      <c r="Q75" s="57"/>
      <c r="U75" s="57"/>
      <c r="V75" s="57"/>
      <c r="W75" s="57"/>
    </row>
  </sheetData>
  <mergeCells count="8">
    <mergeCell ref="B74:Q74"/>
    <mergeCell ref="B3:Q3"/>
    <mergeCell ref="B4:Q4"/>
    <mergeCell ref="B5:Q5"/>
    <mergeCell ref="B6:Q6"/>
    <mergeCell ref="B9:B10"/>
    <mergeCell ref="D9:D10"/>
    <mergeCell ref="E9:Q9"/>
  </mergeCells>
  <pageMargins left="0.7" right="0.7" top="0.75" bottom="0.75" header="0.3" footer="0.3"/>
  <pageSetup orientation="portrait" r:id="rId1"/>
  <ignoredErrors>
    <ignoredError sqref="Q12: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abSelected="1" topLeftCell="A3"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7" t="s">
        <v>126</v>
      </c>
      <c r="C3" s="77"/>
      <c r="D3" s="77"/>
      <c r="E3" s="77"/>
      <c r="F3" s="77"/>
      <c r="G3" s="77"/>
      <c r="H3" s="77"/>
      <c r="I3" s="77"/>
      <c r="J3" s="77"/>
      <c r="K3" s="77"/>
      <c r="L3" s="77"/>
      <c r="M3" s="77"/>
      <c r="N3" s="77"/>
      <c r="O3" s="77"/>
      <c r="P3" s="77"/>
      <c r="Q3" s="77"/>
    </row>
    <row r="4" spans="1:23" ht="21" x14ac:dyDescent="0.25">
      <c r="B4" s="78" t="s">
        <v>1</v>
      </c>
      <c r="C4" s="78"/>
      <c r="D4" s="78"/>
      <c r="E4" s="78"/>
      <c r="F4" s="78"/>
      <c r="G4" s="78"/>
      <c r="H4" s="78"/>
      <c r="I4" s="78"/>
      <c r="J4" s="78"/>
      <c r="K4" s="78"/>
      <c r="L4" s="78"/>
      <c r="M4" s="78"/>
      <c r="N4" s="78"/>
      <c r="O4" s="78"/>
      <c r="P4" s="78"/>
      <c r="Q4" s="78"/>
    </row>
    <row r="5" spans="1:23" ht="18.75" x14ac:dyDescent="0.25">
      <c r="B5" s="79" t="s">
        <v>2</v>
      </c>
      <c r="C5" s="79"/>
      <c r="D5" s="79"/>
      <c r="E5" s="79"/>
      <c r="F5" s="79"/>
      <c r="G5" s="79"/>
      <c r="H5" s="79"/>
      <c r="I5" s="79"/>
      <c r="J5" s="79"/>
      <c r="K5" s="79"/>
      <c r="L5" s="79"/>
      <c r="M5" s="79"/>
      <c r="N5" s="79"/>
      <c r="O5" s="79"/>
      <c r="P5" s="79"/>
      <c r="Q5" s="79"/>
    </row>
    <row r="6" spans="1:23" ht="15.75" x14ac:dyDescent="0.25">
      <c r="B6" s="80" t="s">
        <v>3</v>
      </c>
      <c r="C6" s="80"/>
      <c r="D6" s="80"/>
      <c r="E6" s="80"/>
      <c r="F6" s="80"/>
      <c r="G6" s="80"/>
      <c r="H6" s="80"/>
      <c r="I6" s="80"/>
      <c r="J6" s="80"/>
      <c r="K6" s="80"/>
      <c r="L6" s="80"/>
      <c r="M6" s="80"/>
      <c r="N6" s="80"/>
      <c r="O6" s="80"/>
      <c r="P6" s="80"/>
      <c r="Q6" s="80"/>
    </row>
    <row r="7" spans="1:23" x14ac:dyDescent="0.25">
      <c r="B7" s="4"/>
      <c r="C7" s="5"/>
      <c r="D7" s="5"/>
      <c r="E7" s="6"/>
      <c r="F7" s="6"/>
      <c r="G7" s="6"/>
      <c r="H7" s="6"/>
      <c r="I7" s="6"/>
      <c r="J7" s="6"/>
      <c r="K7" s="6"/>
      <c r="L7" s="6"/>
      <c r="M7" s="6"/>
      <c r="O7" s="3"/>
      <c r="P7" s="3"/>
    </row>
    <row r="8" spans="1:23" x14ac:dyDescent="0.25">
      <c r="B8" s="7" t="s">
        <v>131</v>
      </c>
      <c r="C8" s="8"/>
      <c r="D8" s="8"/>
      <c r="E8" s="40"/>
      <c r="F8" s="40"/>
      <c r="G8" s="40"/>
      <c r="H8" s="40"/>
      <c r="I8" s="40"/>
      <c r="J8" s="40"/>
      <c r="K8" s="40"/>
      <c r="L8" s="40"/>
      <c r="M8" s="40"/>
      <c r="N8" s="39"/>
      <c r="O8" s="41"/>
      <c r="P8" s="41"/>
      <c r="Q8" s="42" t="s">
        <v>5</v>
      </c>
    </row>
    <row r="9" spans="1:23" x14ac:dyDescent="0.25">
      <c r="B9" s="81" t="s">
        <v>6</v>
      </c>
      <c r="C9" s="56" t="s">
        <v>64</v>
      </c>
      <c r="D9" s="83" t="s">
        <v>97</v>
      </c>
      <c r="E9" s="85" t="s">
        <v>59</v>
      </c>
      <c r="F9" s="86"/>
      <c r="G9" s="86"/>
      <c r="H9" s="86"/>
      <c r="I9" s="86"/>
      <c r="J9" s="86"/>
      <c r="K9" s="86"/>
      <c r="L9" s="86"/>
      <c r="M9" s="86"/>
      <c r="N9" s="86"/>
      <c r="O9" s="86"/>
      <c r="P9" s="86"/>
      <c r="Q9" s="86"/>
    </row>
    <row r="10" spans="1:23" x14ac:dyDescent="0.25">
      <c r="B10" s="82"/>
      <c r="C10" s="55" t="s">
        <v>129</v>
      </c>
      <c r="D10" s="84"/>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2173445027.5699997</v>
      </c>
      <c r="F11" s="63"/>
      <c r="G11" s="63"/>
      <c r="H11" s="63"/>
      <c r="I11" s="63"/>
      <c r="J11" s="63"/>
      <c r="K11" s="63"/>
      <c r="L11" s="63"/>
      <c r="M11" s="63"/>
      <c r="N11" s="63"/>
      <c r="O11" s="63"/>
      <c r="P11" s="44"/>
      <c r="Q11" s="44">
        <f>SUM(E11:P11)</f>
        <v>2173445027.5699997</v>
      </c>
      <c r="V11" s="57"/>
      <c r="W11" s="57"/>
    </row>
    <row r="12" spans="1:23" x14ac:dyDescent="0.25">
      <c r="A12" s="39"/>
      <c r="B12" s="16" t="s">
        <v>24</v>
      </c>
      <c r="C12" s="45">
        <v>6798367988</v>
      </c>
      <c r="D12" s="45"/>
      <c r="E12" s="72">
        <v>184032505.16</v>
      </c>
      <c r="F12" s="45"/>
      <c r="G12" s="46"/>
      <c r="H12" s="46"/>
      <c r="I12" s="46"/>
      <c r="J12" s="46"/>
      <c r="K12" s="46"/>
      <c r="L12" s="46"/>
      <c r="M12" s="46"/>
      <c r="N12" s="46"/>
      <c r="O12" s="46"/>
      <c r="P12" s="45"/>
      <c r="Q12" s="45">
        <f t="shared" ref="Q12:Q56" si="0">SUM(E12:P12)</f>
        <v>184032505.16</v>
      </c>
      <c r="T12" s="61"/>
      <c r="U12" s="61"/>
      <c r="W12" s="57"/>
    </row>
    <row r="13" spans="1:23" x14ac:dyDescent="0.25">
      <c r="A13" s="39"/>
      <c r="B13" s="21" t="s">
        <v>25</v>
      </c>
      <c r="C13" s="45">
        <v>359485365</v>
      </c>
      <c r="D13" s="45"/>
      <c r="E13" s="45">
        <v>425</v>
      </c>
      <c r="F13" s="45"/>
      <c r="G13" s="45"/>
      <c r="H13" s="45"/>
      <c r="I13" s="45"/>
      <c r="J13" s="45"/>
      <c r="K13" s="45"/>
      <c r="L13" s="45"/>
      <c r="M13" s="45"/>
      <c r="N13" s="45"/>
      <c r="O13" s="45"/>
      <c r="P13" s="45"/>
      <c r="Q13" s="45">
        <f t="shared" si="0"/>
        <v>425</v>
      </c>
      <c r="T13" s="61"/>
      <c r="U13" s="61"/>
      <c r="W13" s="57"/>
    </row>
    <row r="14" spans="1:23" x14ac:dyDescent="0.25">
      <c r="A14" s="39"/>
      <c r="B14" s="32" t="s">
        <v>68</v>
      </c>
      <c r="C14" s="46">
        <v>359485365</v>
      </c>
      <c r="D14" s="46"/>
      <c r="E14" s="45">
        <v>425</v>
      </c>
      <c r="F14" s="45"/>
      <c r="G14" s="45"/>
      <c r="H14" s="45"/>
      <c r="I14" s="45"/>
      <c r="J14" s="45"/>
      <c r="K14" s="45"/>
      <c r="L14" s="45"/>
      <c r="M14" s="45"/>
      <c r="N14" s="45"/>
      <c r="O14" s="45"/>
      <c r="P14" s="45"/>
      <c r="Q14" s="45">
        <f t="shared" si="0"/>
        <v>425</v>
      </c>
      <c r="T14" s="61"/>
      <c r="U14" s="61"/>
      <c r="W14" s="57"/>
    </row>
    <row r="15" spans="1:23" x14ac:dyDescent="0.25">
      <c r="A15" s="39"/>
      <c r="B15" s="64" t="s">
        <v>125</v>
      </c>
      <c r="C15" s="46">
        <v>66894621</v>
      </c>
      <c r="D15" s="46"/>
      <c r="E15" s="45">
        <v>0</v>
      </c>
      <c r="F15" s="45"/>
      <c r="G15" s="45"/>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425</v>
      </c>
      <c r="F16" s="45"/>
      <c r="G16" s="45"/>
      <c r="H16" s="45"/>
      <c r="I16" s="45"/>
      <c r="J16" s="45"/>
      <c r="K16" s="45"/>
      <c r="L16" s="45"/>
      <c r="M16" s="45"/>
      <c r="N16" s="45"/>
      <c r="O16" s="45"/>
      <c r="P16" s="45"/>
      <c r="Q16" s="45">
        <f t="shared" si="0"/>
        <v>425</v>
      </c>
      <c r="T16" s="61"/>
      <c r="U16" s="61"/>
      <c r="W16" s="57"/>
    </row>
    <row r="17" spans="1:23" x14ac:dyDescent="0.25">
      <c r="A17" s="39"/>
      <c r="B17" s="21" t="s">
        <v>26</v>
      </c>
      <c r="C17" s="45">
        <v>4926882623</v>
      </c>
      <c r="D17" s="45"/>
      <c r="E17" s="73">
        <v>65156420.780000001</v>
      </c>
      <c r="F17" s="45"/>
      <c r="G17" s="45"/>
      <c r="H17" s="45"/>
      <c r="I17" s="45"/>
      <c r="J17" s="45"/>
      <c r="K17" s="45"/>
      <c r="L17" s="45"/>
      <c r="M17" s="45"/>
      <c r="N17" s="45"/>
      <c r="O17" s="45"/>
      <c r="P17" s="45"/>
      <c r="Q17" s="45">
        <f t="shared" si="0"/>
        <v>65156420.780000001</v>
      </c>
      <c r="T17" s="61"/>
      <c r="U17" s="61"/>
      <c r="W17" s="57"/>
    </row>
    <row r="18" spans="1:23" x14ac:dyDescent="0.25">
      <c r="B18" s="65" t="s">
        <v>70</v>
      </c>
      <c r="C18" s="46">
        <v>860949821</v>
      </c>
      <c r="D18" s="46"/>
      <c r="E18" s="45">
        <v>0</v>
      </c>
      <c r="F18" s="45"/>
      <c r="G18" s="45"/>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c r="G19" s="46"/>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2"/>
      <c r="G20" s="72"/>
      <c r="H20" s="72"/>
      <c r="I20" s="72"/>
      <c r="J20" s="72"/>
      <c r="K20" s="72"/>
      <c r="L20" s="45"/>
      <c r="M20" s="45"/>
      <c r="N20" s="45"/>
      <c r="O20" s="45"/>
      <c r="P20" s="45"/>
      <c r="Q20" s="45">
        <f t="shared" si="0"/>
        <v>0</v>
      </c>
      <c r="T20" s="61"/>
      <c r="U20" s="61"/>
      <c r="W20" s="57"/>
    </row>
    <row r="21" spans="1:23" x14ac:dyDescent="0.25">
      <c r="B21" s="65" t="s">
        <v>72</v>
      </c>
      <c r="C21" s="72">
        <v>4065932802</v>
      </c>
      <c r="D21" s="46"/>
      <c r="E21" s="73">
        <v>65156420.780000001</v>
      </c>
      <c r="F21" s="46"/>
      <c r="G21" s="46"/>
      <c r="H21" s="46"/>
      <c r="I21" s="46"/>
      <c r="J21" s="46"/>
      <c r="K21" s="46"/>
      <c r="L21" s="46"/>
      <c r="M21" s="46"/>
      <c r="N21" s="46"/>
      <c r="O21" s="46"/>
      <c r="P21" s="46"/>
      <c r="Q21" s="46">
        <f t="shared" si="0"/>
        <v>65156420.780000001</v>
      </c>
      <c r="T21" s="61"/>
      <c r="U21" s="61"/>
      <c r="W21" s="57"/>
    </row>
    <row r="22" spans="1:23" x14ac:dyDescent="0.25">
      <c r="B22" s="64" t="s">
        <v>73</v>
      </c>
      <c r="C22" s="46">
        <v>3891031146</v>
      </c>
      <c r="D22" s="46"/>
      <c r="E22" s="73">
        <v>65156420.780000001</v>
      </c>
      <c r="F22" s="46"/>
      <c r="G22" s="46"/>
      <c r="H22" s="46"/>
      <c r="I22" s="46"/>
      <c r="J22" s="46"/>
      <c r="K22" s="46"/>
      <c r="L22" s="46"/>
      <c r="M22" s="46"/>
      <c r="N22" s="46"/>
      <c r="O22" s="46"/>
      <c r="P22" s="46"/>
      <c r="Q22" s="46">
        <f t="shared" si="0"/>
        <v>65156420.780000001</v>
      </c>
      <c r="T22" s="61"/>
      <c r="U22" s="61"/>
      <c r="W22" s="57"/>
    </row>
    <row r="23" spans="1:23" x14ac:dyDescent="0.25">
      <c r="B23" s="64" t="s">
        <v>74</v>
      </c>
      <c r="C23" s="46">
        <v>174901656</v>
      </c>
      <c r="D23" s="45"/>
      <c r="E23" s="72">
        <v>0</v>
      </c>
      <c r="F23" s="45"/>
      <c r="G23" s="45"/>
      <c r="H23" s="45"/>
      <c r="I23" s="45"/>
      <c r="J23" s="45"/>
      <c r="K23" s="45"/>
      <c r="L23" s="45"/>
      <c r="M23" s="45"/>
      <c r="N23" s="45"/>
      <c r="O23" s="45"/>
      <c r="P23" s="45"/>
      <c r="Q23" s="45">
        <f t="shared" si="0"/>
        <v>0</v>
      </c>
      <c r="T23" s="61"/>
      <c r="U23" s="61"/>
      <c r="W23" s="57"/>
    </row>
    <row r="24" spans="1:23" x14ac:dyDescent="0.25">
      <c r="B24" s="21" t="s">
        <v>41</v>
      </c>
      <c r="C24" s="45">
        <v>1512000000</v>
      </c>
      <c r="D24" s="46"/>
      <c r="E24" s="73">
        <v>118875659.38</v>
      </c>
      <c r="F24" s="45"/>
      <c r="G24" s="45"/>
      <c r="H24" s="45"/>
      <c r="I24" s="45"/>
      <c r="J24" s="45"/>
      <c r="K24" s="45"/>
      <c r="L24" s="45"/>
      <c r="M24" s="45"/>
      <c r="N24" s="45"/>
      <c r="O24" s="45"/>
      <c r="P24" s="45"/>
      <c r="Q24" s="45">
        <f t="shared" si="0"/>
        <v>118875659.38</v>
      </c>
      <c r="T24" s="61"/>
      <c r="U24" s="61"/>
      <c r="W24" s="57"/>
    </row>
    <row r="25" spans="1:23" x14ac:dyDescent="0.25">
      <c r="B25" s="64" t="s">
        <v>75</v>
      </c>
      <c r="C25" s="73">
        <v>960000000</v>
      </c>
      <c r="D25" s="46"/>
      <c r="E25" s="73">
        <v>79250116.810000002</v>
      </c>
      <c r="F25" s="46"/>
      <c r="G25" s="46"/>
      <c r="H25" s="46"/>
      <c r="I25" s="46"/>
      <c r="J25" s="46"/>
      <c r="K25" s="46"/>
      <c r="L25" s="46"/>
      <c r="M25" s="46"/>
      <c r="N25" s="46"/>
      <c r="O25" s="46"/>
      <c r="P25" s="46"/>
      <c r="Q25" s="46">
        <f t="shared" si="0"/>
        <v>79250116.810000002</v>
      </c>
      <c r="T25" s="61"/>
      <c r="U25" s="61"/>
      <c r="W25" s="57"/>
    </row>
    <row r="26" spans="1:23" x14ac:dyDescent="0.25">
      <c r="B26" s="64" t="s">
        <v>76</v>
      </c>
      <c r="C26" s="46">
        <v>552000000</v>
      </c>
      <c r="D26" s="45"/>
      <c r="E26" s="73">
        <v>39625542.57</v>
      </c>
      <c r="F26" s="45"/>
      <c r="G26" s="45"/>
      <c r="H26" s="45"/>
      <c r="I26" s="45"/>
      <c r="J26" s="45"/>
      <c r="K26" s="45"/>
      <c r="L26" s="45"/>
      <c r="M26" s="45"/>
      <c r="N26" s="45"/>
      <c r="O26" s="45"/>
      <c r="P26" s="45"/>
      <c r="Q26" s="47">
        <f t="shared" si="0"/>
        <v>39625542.57</v>
      </c>
      <c r="T26" s="61"/>
      <c r="U26" s="61"/>
      <c r="W26" s="57"/>
    </row>
    <row r="27" spans="1:23" x14ac:dyDescent="0.25">
      <c r="B27" s="16" t="s">
        <v>27</v>
      </c>
      <c r="C27" s="45">
        <v>46159829568</v>
      </c>
      <c r="D27" s="45"/>
      <c r="E27" s="72">
        <v>22497216.98</v>
      </c>
      <c r="F27" s="45"/>
      <c r="G27" s="45"/>
      <c r="H27" s="45"/>
      <c r="I27" s="45"/>
      <c r="J27" s="45"/>
      <c r="K27" s="45"/>
      <c r="L27" s="45"/>
      <c r="M27" s="45"/>
      <c r="N27" s="45"/>
      <c r="O27" s="45"/>
      <c r="P27" s="45"/>
      <c r="Q27" s="45">
        <f t="shared" si="0"/>
        <v>22497216.98</v>
      </c>
      <c r="T27" s="61"/>
      <c r="U27" s="61"/>
      <c r="W27" s="57"/>
    </row>
    <row r="28" spans="1:23" x14ac:dyDescent="0.25">
      <c r="B28" s="21" t="s">
        <v>28</v>
      </c>
      <c r="C28" s="46">
        <v>46159829568</v>
      </c>
      <c r="D28" s="46"/>
      <c r="E28" s="72">
        <v>22497216.98</v>
      </c>
      <c r="F28" s="45"/>
      <c r="G28" s="45"/>
      <c r="H28" s="45"/>
      <c r="I28" s="45"/>
      <c r="J28" s="45"/>
      <c r="K28" s="45"/>
      <c r="L28" s="45"/>
      <c r="M28" s="45"/>
      <c r="N28" s="45"/>
      <c r="O28" s="45"/>
      <c r="P28" s="45"/>
      <c r="Q28" s="46">
        <f t="shared" si="0"/>
        <v>22497216.98</v>
      </c>
      <c r="T28" s="61"/>
      <c r="U28" s="61"/>
      <c r="W28" s="57"/>
    </row>
    <row r="29" spans="1:23" x14ac:dyDescent="0.25">
      <c r="B29" s="32" t="s">
        <v>99</v>
      </c>
      <c r="C29" s="73">
        <v>92384445</v>
      </c>
      <c r="D29" s="46"/>
      <c r="E29" s="45">
        <v>385400</v>
      </c>
      <c r="F29" s="46"/>
      <c r="G29" s="46"/>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c r="G30" s="46"/>
      <c r="H30" s="46"/>
      <c r="I30" s="46"/>
      <c r="J30" s="46"/>
      <c r="K30" s="46"/>
      <c r="L30" s="46"/>
      <c r="M30" s="46"/>
      <c r="N30" s="46"/>
      <c r="O30" s="46"/>
      <c r="P30" s="46"/>
      <c r="Q30" s="46">
        <f t="shared" si="0"/>
        <v>0</v>
      </c>
      <c r="T30" s="61"/>
      <c r="U30" s="61"/>
      <c r="W30" s="57"/>
    </row>
    <row r="31" spans="1:23" x14ac:dyDescent="0.25">
      <c r="B31" s="32" t="s">
        <v>78</v>
      </c>
      <c r="C31" s="73">
        <v>0</v>
      </c>
      <c r="D31" s="46"/>
      <c r="E31" s="73">
        <v>22111816.98</v>
      </c>
      <c r="F31" s="46"/>
      <c r="G31" s="46"/>
      <c r="H31" s="46"/>
      <c r="I31" s="46"/>
      <c r="J31" s="46"/>
      <c r="K31" s="46"/>
      <c r="L31" s="46"/>
      <c r="M31" s="46"/>
      <c r="N31" s="46"/>
      <c r="O31" s="46"/>
      <c r="P31" s="46"/>
      <c r="Q31" s="46">
        <f t="shared" si="0"/>
        <v>22111816.98</v>
      </c>
      <c r="T31" s="61"/>
      <c r="U31" s="61"/>
      <c r="W31" s="57"/>
    </row>
    <row r="32" spans="1:23" x14ac:dyDescent="0.25">
      <c r="B32" s="32" t="s">
        <v>79</v>
      </c>
      <c r="C32" s="73">
        <v>46065919999</v>
      </c>
      <c r="D32" s="45"/>
      <c r="E32" s="45">
        <v>0</v>
      </c>
      <c r="F32" s="45"/>
      <c r="G32" s="45"/>
      <c r="H32" s="45"/>
      <c r="I32" s="45"/>
      <c r="J32" s="45"/>
      <c r="K32" s="45"/>
      <c r="L32" s="45"/>
      <c r="M32" s="45"/>
      <c r="N32" s="45"/>
      <c r="O32" s="45"/>
      <c r="P32" s="45"/>
      <c r="Q32" s="47">
        <f t="shared" si="0"/>
        <v>0</v>
      </c>
      <c r="T32" s="61"/>
      <c r="U32" s="61"/>
      <c r="W32" s="57"/>
    </row>
    <row r="33" spans="2:23" x14ac:dyDescent="0.25">
      <c r="B33" s="16" t="s">
        <v>29</v>
      </c>
      <c r="C33" s="73">
        <v>2700000</v>
      </c>
      <c r="D33" s="46"/>
      <c r="E33" s="46">
        <v>0</v>
      </c>
      <c r="F33" s="46"/>
      <c r="G33" s="46"/>
      <c r="H33" s="46"/>
      <c r="I33" s="46"/>
      <c r="J33" s="46"/>
      <c r="K33" s="46"/>
      <c r="L33" s="46"/>
      <c r="M33" s="46"/>
      <c r="N33" s="46"/>
      <c r="O33" s="46"/>
      <c r="P33" s="46"/>
      <c r="Q33" s="46">
        <f t="shared" si="0"/>
        <v>0</v>
      </c>
      <c r="T33" s="61"/>
      <c r="U33" s="61"/>
      <c r="W33" s="57"/>
    </row>
    <row r="34" spans="2:23" x14ac:dyDescent="0.25">
      <c r="B34" s="21" t="s">
        <v>30</v>
      </c>
      <c r="C34" s="73">
        <v>2700000</v>
      </c>
      <c r="D34" s="46"/>
      <c r="E34" s="46">
        <v>0</v>
      </c>
      <c r="F34" s="46"/>
      <c r="G34" s="46"/>
      <c r="H34" s="46"/>
      <c r="I34" s="46"/>
      <c r="J34" s="46"/>
      <c r="K34" s="46"/>
      <c r="L34" s="46"/>
      <c r="M34" s="46"/>
      <c r="N34" s="46"/>
      <c r="O34" s="46"/>
      <c r="P34" s="46"/>
      <c r="Q34" s="46">
        <f t="shared" si="0"/>
        <v>0</v>
      </c>
      <c r="T34" s="61"/>
      <c r="U34" s="61"/>
      <c r="W34" s="57"/>
    </row>
    <row r="35" spans="2:23" x14ac:dyDescent="0.25">
      <c r="B35" s="65" t="s">
        <v>80</v>
      </c>
      <c r="C35" s="46">
        <v>2700000</v>
      </c>
      <c r="D35" s="46"/>
      <c r="E35" s="46">
        <v>0</v>
      </c>
      <c r="F35" s="46"/>
      <c r="G35" s="46"/>
      <c r="H35" s="46"/>
      <c r="I35" s="46"/>
      <c r="J35" s="46"/>
      <c r="K35" s="46"/>
      <c r="L35" s="46"/>
      <c r="M35" s="46"/>
      <c r="N35" s="46"/>
      <c r="O35" s="46"/>
      <c r="P35" s="46"/>
      <c r="Q35" s="46">
        <f t="shared" si="0"/>
        <v>0</v>
      </c>
      <c r="T35" s="61"/>
      <c r="U35" s="61"/>
      <c r="W35" s="57"/>
    </row>
    <row r="36" spans="2:23" x14ac:dyDescent="0.25">
      <c r="B36" s="22" t="s">
        <v>81</v>
      </c>
      <c r="C36" s="46">
        <v>2700000</v>
      </c>
      <c r="D36" s="46"/>
      <c r="E36" s="46">
        <v>0</v>
      </c>
      <c r="F36" s="46"/>
      <c r="G36" s="46"/>
      <c r="H36" s="46"/>
      <c r="I36" s="46"/>
      <c r="J36" s="46"/>
      <c r="K36" s="46"/>
      <c r="L36" s="46"/>
      <c r="M36" s="46"/>
      <c r="N36" s="46"/>
      <c r="O36" s="46"/>
      <c r="P36" s="46"/>
      <c r="Q36" s="46">
        <f t="shared" si="0"/>
        <v>0</v>
      </c>
      <c r="T36" s="61"/>
      <c r="U36" s="61"/>
      <c r="W36" s="57"/>
    </row>
    <row r="37" spans="2:23" x14ac:dyDescent="0.25">
      <c r="B37" s="16" t="s">
        <v>31</v>
      </c>
      <c r="C37" s="45">
        <v>52207266226</v>
      </c>
      <c r="D37" s="45"/>
      <c r="E37" s="73">
        <v>1965008175.77</v>
      </c>
      <c r="F37" s="45"/>
      <c r="G37" s="45"/>
      <c r="H37" s="45"/>
      <c r="I37" s="45"/>
      <c r="J37" s="45"/>
      <c r="K37" s="45"/>
      <c r="L37" s="45"/>
      <c r="M37" s="45"/>
      <c r="N37" s="45"/>
      <c r="O37" s="45"/>
      <c r="P37" s="45"/>
      <c r="Q37" s="45">
        <f t="shared" si="0"/>
        <v>1965008175.77</v>
      </c>
      <c r="T37" s="61"/>
      <c r="U37" s="61"/>
      <c r="W37" s="57"/>
    </row>
    <row r="38" spans="2:23" x14ac:dyDescent="0.25">
      <c r="B38" s="21" t="s">
        <v>32</v>
      </c>
      <c r="C38" s="45">
        <v>52207266226</v>
      </c>
      <c r="D38" s="45"/>
      <c r="E38" s="73">
        <v>1965008175.77</v>
      </c>
      <c r="F38" s="45"/>
      <c r="G38" s="45"/>
      <c r="H38" s="45"/>
      <c r="I38" s="45"/>
      <c r="J38" s="45"/>
      <c r="K38" s="45"/>
      <c r="L38" s="45"/>
      <c r="M38" s="45"/>
      <c r="N38" s="45"/>
      <c r="O38" s="45"/>
      <c r="P38" s="45"/>
      <c r="Q38" s="52">
        <f t="shared" si="0"/>
        <v>1965008175.77</v>
      </c>
      <c r="T38" s="61"/>
      <c r="U38" s="61"/>
      <c r="W38" s="57"/>
    </row>
    <row r="39" spans="2:23" x14ac:dyDescent="0.25">
      <c r="B39" s="65" t="s">
        <v>83</v>
      </c>
      <c r="C39" s="72">
        <v>52207266226</v>
      </c>
      <c r="D39" s="46"/>
      <c r="E39" s="73">
        <v>1965008175.77</v>
      </c>
      <c r="F39" s="46"/>
      <c r="G39" s="46"/>
      <c r="H39" s="46"/>
      <c r="I39" s="46"/>
      <c r="J39" s="46"/>
      <c r="K39" s="46"/>
      <c r="L39" s="46"/>
      <c r="M39" s="46"/>
      <c r="N39" s="46"/>
      <c r="O39" s="46"/>
      <c r="P39" s="46"/>
      <c r="Q39" s="53">
        <f t="shared" si="0"/>
        <v>1965008175.77</v>
      </c>
      <c r="T39" s="61"/>
      <c r="U39" s="61"/>
      <c r="W39" s="57"/>
    </row>
    <row r="40" spans="2:23" x14ac:dyDescent="0.25">
      <c r="B40" s="38" t="s">
        <v>85</v>
      </c>
      <c r="C40" s="46">
        <v>28929084486</v>
      </c>
      <c r="D40" s="46"/>
      <c r="E40" s="73">
        <v>1965008175.77</v>
      </c>
      <c r="F40" s="46"/>
      <c r="G40" s="46"/>
      <c r="H40" s="46"/>
      <c r="I40" s="46"/>
      <c r="J40" s="46"/>
      <c r="K40" s="46"/>
      <c r="L40" s="46"/>
      <c r="M40" s="46"/>
      <c r="N40" s="46"/>
      <c r="O40" s="46"/>
      <c r="P40" s="46"/>
      <c r="Q40" s="53">
        <f t="shared" si="0"/>
        <v>1965008175.77</v>
      </c>
      <c r="T40" s="61"/>
      <c r="U40" s="61"/>
      <c r="W40" s="57"/>
    </row>
    <row r="41" spans="2:23" x14ac:dyDescent="0.25">
      <c r="B41" s="38" t="s">
        <v>87</v>
      </c>
      <c r="C41" s="73">
        <v>23278181740</v>
      </c>
      <c r="D41" s="45"/>
      <c r="E41" s="45">
        <v>0</v>
      </c>
      <c r="F41" s="45"/>
      <c r="G41" s="45"/>
      <c r="H41" s="45"/>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c r="G42" s="45"/>
      <c r="H42" s="45"/>
      <c r="I42" s="45"/>
      <c r="J42" s="45"/>
      <c r="K42" s="45"/>
      <c r="L42" s="45"/>
      <c r="M42" s="45"/>
      <c r="N42" s="45"/>
      <c r="O42" s="45"/>
      <c r="P42" s="45"/>
      <c r="Q42" s="52">
        <f t="shared" si="0"/>
        <v>1907129.6600000001</v>
      </c>
      <c r="S42" s="60"/>
      <c r="T42" s="61"/>
      <c r="U42" s="61"/>
      <c r="W42" s="57"/>
    </row>
    <row r="43" spans="2:23" x14ac:dyDescent="0.25">
      <c r="B43" s="16" t="s">
        <v>117</v>
      </c>
      <c r="C43" s="46">
        <v>30285749</v>
      </c>
      <c r="D43" s="45"/>
      <c r="E43" s="72">
        <v>1907129.6600000001</v>
      </c>
      <c r="F43" s="45"/>
      <c r="G43" s="45"/>
      <c r="H43" s="45"/>
      <c r="I43" s="45"/>
      <c r="J43" s="45"/>
      <c r="K43" s="45"/>
      <c r="L43" s="45"/>
      <c r="M43" s="45"/>
      <c r="N43" s="45"/>
      <c r="O43" s="45"/>
      <c r="P43" s="45"/>
      <c r="Q43" s="52">
        <f t="shared" si="0"/>
        <v>1907129.6600000001</v>
      </c>
      <c r="S43" s="60"/>
      <c r="T43" s="61"/>
      <c r="U43" s="61"/>
      <c r="W43" s="57"/>
    </row>
    <row r="44" spans="2:23" x14ac:dyDescent="0.25">
      <c r="B44" s="38" t="s">
        <v>88</v>
      </c>
      <c r="C44" s="73">
        <v>0</v>
      </c>
      <c r="D44" s="46"/>
      <c r="E44" s="72">
        <v>554402.12</v>
      </c>
      <c r="F44" s="46"/>
      <c r="G44" s="46"/>
      <c r="H44" s="46"/>
      <c r="I44" s="46"/>
      <c r="J44" s="46"/>
      <c r="K44" s="46"/>
      <c r="L44" s="46"/>
      <c r="M44" s="46"/>
      <c r="N44" s="46"/>
      <c r="O44" s="46"/>
      <c r="P44" s="46"/>
      <c r="Q44" s="53">
        <f t="shared" si="0"/>
        <v>554402.12</v>
      </c>
      <c r="S44" s="60"/>
      <c r="T44" s="61"/>
      <c r="U44" s="61"/>
      <c r="W44" s="57"/>
    </row>
    <row r="45" spans="2:23" x14ac:dyDescent="0.25">
      <c r="B45" s="38" t="s">
        <v>118</v>
      </c>
      <c r="C45" s="46">
        <v>0</v>
      </c>
      <c r="D45" s="46"/>
      <c r="E45" s="46">
        <v>1352727.54</v>
      </c>
      <c r="F45" s="46"/>
      <c r="G45" s="46"/>
      <c r="H45" s="46"/>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c r="G46" s="46"/>
      <c r="H46" s="46"/>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c r="G47" s="63"/>
      <c r="H47" s="63"/>
      <c r="I47" s="63"/>
      <c r="J47" s="63"/>
      <c r="K47" s="63"/>
      <c r="L47" s="63"/>
      <c r="M47" s="63"/>
      <c r="N47" s="63"/>
      <c r="O47" s="63"/>
      <c r="P47" s="44"/>
      <c r="Q47" s="44">
        <f t="shared" si="0"/>
        <v>0</v>
      </c>
      <c r="S47" s="60"/>
      <c r="T47" s="61"/>
      <c r="U47" s="61"/>
      <c r="W47" s="57"/>
    </row>
    <row r="48" spans="2:23" x14ac:dyDescent="0.25">
      <c r="B48" s="16" t="s">
        <v>35</v>
      </c>
      <c r="C48" s="52">
        <v>37414000</v>
      </c>
      <c r="D48" s="52"/>
      <c r="E48" s="52">
        <v>0</v>
      </c>
      <c r="F48" s="52"/>
      <c r="G48" s="52"/>
      <c r="H48" s="52"/>
      <c r="I48" s="52"/>
      <c r="J48" s="52"/>
      <c r="K48" s="52"/>
      <c r="L48" s="52"/>
      <c r="M48" s="52"/>
      <c r="N48" s="52"/>
      <c r="O48" s="52"/>
      <c r="P48" s="49"/>
      <c r="Q48" s="47">
        <f t="shared" si="0"/>
        <v>0</v>
      </c>
      <c r="S48" s="60"/>
      <c r="T48" s="61"/>
      <c r="U48" s="61"/>
      <c r="W48" s="57"/>
    </row>
    <row r="49" spans="2:23" x14ac:dyDescent="0.25">
      <c r="B49" s="22" t="s">
        <v>52</v>
      </c>
      <c r="C49" s="66">
        <v>37414000</v>
      </c>
      <c r="D49" s="66"/>
      <c r="E49" s="53">
        <v>0</v>
      </c>
      <c r="F49" s="53"/>
      <c r="G49" s="53"/>
      <c r="H49" s="53"/>
      <c r="I49" s="53"/>
      <c r="J49" s="53"/>
      <c r="K49" s="53"/>
      <c r="L49" s="53"/>
      <c r="M49" s="53"/>
      <c r="N49" s="53"/>
      <c r="O49" s="53"/>
      <c r="P49" s="50"/>
      <c r="Q49" s="48">
        <f t="shared" si="0"/>
        <v>0</v>
      </c>
      <c r="S49" s="60"/>
      <c r="T49" s="61"/>
      <c r="U49" s="61"/>
      <c r="W49" s="57"/>
    </row>
    <row r="50" spans="2:23" x14ac:dyDescent="0.25">
      <c r="B50" s="32" t="s">
        <v>110</v>
      </c>
      <c r="C50" s="73">
        <v>1030000</v>
      </c>
      <c r="D50" s="66"/>
      <c r="E50" s="53">
        <v>0</v>
      </c>
      <c r="F50" s="53"/>
      <c r="G50" s="53"/>
      <c r="H50" s="53"/>
      <c r="I50" s="53"/>
      <c r="J50" s="53"/>
      <c r="K50" s="53"/>
      <c r="L50" s="53"/>
      <c r="M50" s="53"/>
      <c r="N50" s="53"/>
      <c r="O50" s="53"/>
      <c r="P50" s="53"/>
      <c r="Q50" s="53">
        <f t="shared" si="0"/>
        <v>0</v>
      </c>
      <c r="S50" s="60"/>
      <c r="T50" s="61"/>
      <c r="U50" s="61"/>
      <c r="W50" s="57"/>
    </row>
    <row r="51" spans="2:23" x14ac:dyDescent="0.25">
      <c r="B51" s="38" t="s">
        <v>91</v>
      </c>
      <c r="C51" s="73">
        <v>1030000</v>
      </c>
      <c r="D51" s="66"/>
      <c r="E51" s="53">
        <v>0</v>
      </c>
      <c r="F51" s="53"/>
      <c r="G51" s="53"/>
      <c r="H51" s="53"/>
      <c r="I51" s="53"/>
      <c r="J51" s="53"/>
      <c r="K51" s="53"/>
      <c r="L51" s="53"/>
      <c r="M51" s="53"/>
      <c r="N51" s="53"/>
      <c r="O51" s="53"/>
      <c r="P51" s="53"/>
      <c r="Q51" s="53">
        <f t="shared" si="0"/>
        <v>0</v>
      </c>
      <c r="S51" s="60"/>
      <c r="T51" s="61"/>
      <c r="U51" s="61"/>
      <c r="W51" s="57"/>
    </row>
    <row r="52" spans="2:23" x14ac:dyDescent="0.25">
      <c r="B52" s="32" t="s">
        <v>111</v>
      </c>
      <c r="C52" s="73">
        <v>36384000</v>
      </c>
      <c r="D52" s="66"/>
      <c r="E52" s="53">
        <v>0</v>
      </c>
      <c r="F52" s="53"/>
      <c r="G52" s="53"/>
      <c r="H52" s="53"/>
      <c r="I52" s="53"/>
      <c r="J52" s="53"/>
      <c r="K52" s="53"/>
      <c r="L52" s="53"/>
      <c r="M52" s="53"/>
      <c r="N52" s="53"/>
      <c r="O52" s="53"/>
      <c r="P52" s="53"/>
      <c r="Q52" s="53">
        <f t="shared" si="0"/>
        <v>0</v>
      </c>
      <c r="S52" s="60"/>
      <c r="T52" s="61"/>
      <c r="U52" s="61"/>
      <c r="W52" s="57"/>
    </row>
    <row r="53" spans="2:23" x14ac:dyDescent="0.25">
      <c r="B53" s="38" t="s">
        <v>101</v>
      </c>
      <c r="C53" s="73">
        <v>36384000</v>
      </c>
      <c r="D53" s="66"/>
      <c r="E53" s="53">
        <v>0</v>
      </c>
      <c r="F53" s="53"/>
      <c r="G53" s="53"/>
      <c r="H53" s="53"/>
      <c r="I53" s="53"/>
      <c r="J53" s="53"/>
      <c r="K53" s="53"/>
      <c r="L53" s="53"/>
      <c r="M53" s="53"/>
      <c r="N53" s="53"/>
      <c r="O53" s="53"/>
      <c r="P53" s="53"/>
      <c r="Q53" s="53">
        <f t="shared" si="0"/>
        <v>0</v>
      </c>
      <c r="S53" s="60"/>
      <c r="T53" s="61"/>
      <c r="U53" s="61"/>
      <c r="W53" s="57"/>
    </row>
    <row r="54" spans="2:23" x14ac:dyDescent="0.25">
      <c r="B54" s="16" t="s">
        <v>43</v>
      </c>
      <c r="C54" s="73">
        <v>917100</v>
      </c>
      <c r="D54" s="49"/>
      <c r="E54" s="49">
        <v>0</v>
      </c>
      <c r="F54" s="49"/>
      <c r="G54" s="49"/>
      <c r="H54" s="49"/>
      <c r="I54" s="49"/>
      <c r="J54" s="49"/>
      <c r="K54" s="49"/>
      <c r="L54" s="49"/>
      <c r="M54" s="49"/>
      <c r="N54" s="49"/>
      <c r="O54" s="49"/>
      <c r="P54" s="49"/>
      <c r="Q54" s="47">
        <f t="shared" si="0"/>
        <v>0</v>
      </c>
      <c r="S54" s="60"/>
      <c r="T54" s="61"/>
      <c r="U54" s="61"/>
      <c r="W54" s="57"/>
    </row>
    <row r="55" spans="2:23" x14ac:dyDescent="0.25">
      <c r="B55" s="22" t="s">
        <v>44</v>
      </c>
      <c r="C55" s="73">
        <v>917100</v>
      </c>
      <c r="D55" s="50"/>
      <c r="E55" s="50">
        <v>0</v>
      </c>
      <c r="F55" s="50"/>
      <c r="G55" s="50"/>
      <c r="H55" s="50"/>
      <c r="I55" s="50"/>
      <c r="J55" s="50"/>
      <c r="K55" s="50"/>
      <c r="L55" s="50"/>
      <c r="M55" s="50"/>
      <c r="N55" s="50"/>
      <c r="O55" s="50"/>
      <c r="P55" s="50"/>
      <c r="Q55" s="48">
        <f t="shared" si="0"/>
        <v>0</v>
      </c>
      <c r="T55" s="61"/>
      <c r="U55" s="61"/>
      <c r="W55" s="57"/>
    </row>
    <row r="56" spans="2:23" x14ac:dyDescent="0.25">
      <c r="B56" s="22" t="s">
        <v>93</v>
      </c>
      <c r="C56" s="73">
        <v>917100</v>
      </c>
      <c r="D56" s="50"/>
      <c r="E56" s="50">
        <v>0</v>
      </c>
      <c r="F56" s="50"/>
      <c r="G56" s="50"/>
      <c r="H56" s="50"/>
      <c r="I56" s="50"/>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2173445027.5699997</v>
      </c>
      <c r="F57" s="24">
        <f t="shared" si="1"/>
        <v>0</v>
      </c>
      <c r="G57" s="24">
        <f t="shared" si="1"/>
        <v>0</v>
      </c>
      <c r="H57" s="24">
        <f t="shared" si="1"/>
        <v>0</v>
      </c>
      <c r="I57" s="24">
        <f t="shared" si="1"/>
        <v>0</v>
      </c>
      <c r="J57" s="24">
        <f t="shared" si="1"/>
        <v>0</v>
      </c>
      <c r="K57" s="24">
        <f t="shared" si="1"/>
        <v>0</v>
      </c>
      <c r="L57" s="24">
        <f t="shared" si="1"/>
        <v>0</v>
      </c>
      <c r="M57" s="24">
        <f t="shared" si="1"/>
        <v>0</v>
      </c>
      <c r="N57" s="24">
        <f t="shared" si="1"/>
        <v>0</v>
      </c>
      <c r="O57" s="24">
        <f t="shared" si="1"/>
        <v>0</v>
      </c>
      <c r="P57" s="24">
        <f t="shared" si="1"/>
        <v>0</v>
      </c>
      <c r="Q57" s="24">
        <f t="shared" si="1"/>
        <v>2173445027.5699997</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12:Q63" si="3">SUM(E59:P59)</f>
        <v>0</v>
      </c>
      <c r="W59" s="57"/>
    </row>
    <row r="60" spans="2:23" x14ac:dyDescent="0.25">
      <c r="B60" s="28" t="s">
        <v>46</v>
      </c>
      <c r="C60" s="44"/>
      <c r="D60" s="44"/>
      <c r="E60" s="44"/>
      <c r="F60" s="44"/>
      <c r="G60" s="44"/>
      <c r="H60" s="44"/>
      <c r="I60" s="44"/>
      <c r="J60" s="44"/>
      <c r="K60" s="44"/>
      <c r="L60" s="44"/>
      <c r="M60" s="44"/>
      <c r="N60" s="44"/>
      <c r="O60" s="44"/>
      <c r="P60" s="44">
        <f t="shared" si="2"/>
        <v>0</v>
      </c>
      <c r="Q60" s="51">
        <f t="shared" si="3"/>
        <v>0</v>
      </c>
      <c r="W60" s="57"/>
    </row>
    <row r="61" spans="2:23" x14ac:dyDescent="0.25">
      <c r="B61" s="21" t="s">
        <v>47</v>
      </c>
      <c r="C61" s="49"/>
      <c r="D61" s="49"/>
      <c r="E61" s="49"/>
      <c r="F61" s="49"/>
      <c r="G61" s="49"/>
      <c r="H61" s="49"/>
      <c r="I61" s="49"/>
      <c r="J61" s="49"/>
      <c r="K61" s="49"/>
      <c r="L61" s="49"/>
      <c r="M61" s="49"/>
      <c r="N61" s="49"/>
      <c r="O61" s="49"/>
      <c r="P61" s="49">
        <f t="shared" si="2"/>
        <v>0</v>
      </c>
      <c r="Q61" s="52">
        <f t="shared" si="3"/>
        <v>0</v>
      </c>
      <c r="W61" s="57"/>
    </row>
    <row r="62" spans="2:23" x14ac:dyDescent="0.25">
      <c r="B62" s="32" t="s">
        <v>48</v>
      </c>
      <c r="C62" s="53"/>
      <c r="D62" s="53"/>
      <c r="E62" s="53"/>
      <c r="F62" s="53"/>
      <c r="G62" s="53"/>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2173445027.5699997</v>
      </c>
      <c r="F63" s="24">
        <f t="shared" si="4"/>
        <v>0</v>
      </c>
      <c r="G63" s="24">
        <f t="shared" si="4"/>
        <v>0</v>
      </c>
      <c r="H63" s="24">
        <f t="shared" si="4"/>
        <v>0</v>
      </c>
      <c r="I63" s="24">
        <f t="shared" si="4"/>
        <v>0</v>
      </c>
      <c r="J63" s="24">
        <f t="shared" si="4"/>
        <v>0</v>
      </c>
      <c r="K63" s="24">
        <f t="shared" si="4"/>
        <v>0</v>
      </c>
      <c r="L63" s="24">
        <f t="shared" si="4"/>
        <v>0</v>
      </c>
      <c r="M63" s="24">
        <f t="shared" si="4"/>
        <v>0</v>
      </c>
      <c r="N63" s="24">
        <f t="shared" si="4"/>
        <v>0</v>
      </c>
      <c r="O63" s="24">
        <f t="shared" si="4"/>
        <v>0</v>
      </c>
      <c r="P63" s="24">
        <f t="shared" si="4"/>
        <v>0</v>
      </c>
      <c r="Q63" s="24">
        <f t="shared" si="3"/>
        <v>2173445027.5699997</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130</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7" t="s">
        <v>0</v>
      </c>
      <c r="B3" s="77"/>
      <c r="C3" s="77"/>
      <c r="D3" s="77"/>
      <c r="E3" s="77"/>
      <c r="F3" s="77"/>
      <c r="G3" s="77"/>
      <c r="H3" s="77"/>
      <c r="I3" s="77"/>
      <c r="J3" s="77"/>
      <c r="K3" s="77"/>
      <c r="L3" s="77"/>
      <c r="M3" s="77"/>
      <c r="N3" s="77"/>
      <c r="O3" s="77"/>
      <c r="P3" s="77"/>
    </row>
    <row r="4" spans="1:16" ht="21" x14ac:dyDescent="0.25">
      <c r="A4" s="78" t="s">
        <v>1</v>
      </c>
      <c r="B4" s="78"/>
      <c r="C4" s="78"/>
      <c r="D4" s="78"/>
      <c r="E4" s="78"/>
      <c r="F4" s="78"/>
      <c r="G4" s="78"/>
      <c r="H4" s="78"/>
      <c r="I4" s="78"/>
      <c r="J4" s="78"/>
      <c r="K4" s="78"/>
      <c r="L4" s="78"/>
      <c r="M4" s="78"/>
      <c r="N4" s="78"/>
      <c r="O4" s="78"/>
      <c r="P4" s="78"/>
    </row>
    <row r="5" spans="1:16" ht="18.75" x14ac:dyDescent="0.25">
      <c r="A5" s="79" t="s">
        <v>2</v>
      </c>
      <c r="B5" s="79"/>
      <c r="C5" s="79"/>
      <c r="D5" s="79"/>
      <c r="E5" s="79"/>
      <c r="F5" s="79"/>
      <c r="G5" s="79"/>
      <c r="H5" s="79"/>
      <c r="I5" s="79"/>
      <c r="J5" s="79"/>
      <c r="K5" s="79"/>
      <c r="L5" s="79"/>
      <c r="M5" s="79"/>
      <c r="N5" s="79"/>
      <c r="O5" s="79"/>
      <c r="P5" s="79"/>
    </row>
    <row r="6" spans="1:16" ht="15.75" x14ac:dyDescent="0.25">
      <c r="A6" s="80" t="s">
        <v>3</v>
      </c>
      <c r="B6" s="80"/>
      <c r="C6" s="80"/>
      <c r="D6" s="80"/>
      <c r="E6" s="80"/>
      <c r="F6" s="80"/>
      <c r="G6" s="80"/>
      <c r="H6" s="80"/>
      <c r="I6" s="80"/>
      <c r="J6" s="80"/>
      <c r="K6" s="80"/>
      <c r="L6" s="80"/>
      <c r="M6" s="80"/>
      <c r="N6" s="80"/>
      <c r="O6" s="80"/>
      <c r="P6" s="80"/>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7" t="s">
        <v>6</v>
      </c>
      <c r="B10" s="88" t="s">
        <v>7</v>
      </c>
      <c r="C10" s="88" t="s">
        <v>8</v>
      </c>
      <c r="D10" s="85" t="s">
        <v>9</v>
      </c>
      <c r="E10" s="86"/>
      <c r="F10" s="86"/>
      <c r="G10" s="86"/>
      <c r="H10" s="86"/>
      <c r="I10" s="86"/>
      <c r="J10" s="86"/>
      <c r="K10" s="86"/>
      <c r="L10" s="86"/>
      <c r="M10" s="86"/>
      <c r="N10" s="86"/>
      <c r="O10" s="86"/>
      <c r="P10" s="86"/>
    </row>
    <row r="11" spans="1:16" x14ac:dyDescent="0.25">
      <c r="A11" s="82"/>
      <c r="B11" s="84"/>
      <c r="C11" s="84"/>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7" t="s">
        <v>0</v>
      </c>
      <c r="C3" s="77"/>
      <c r="D3" s="77"/>
      <c r="E3" s="77"/>
      <c r="F3" s="77"/>
      <c r="G3" s="77"/>
      <c r="H3" s="77"/>
      <c r="I3" s="77"/>
      <c r="J3" s="77"/>
      <c r="K3" s="77"/>
      <c r="L3" s="77"/>
      <c r="M3" s="77"/>
      <c r="N3" s="77"/>
      <c r="O3" s="77"/>
      <c r="P3" s="77"/>
      <c r="Q3" s="77"/>
    </row>
    <row r="4" spans="2:17" ht="21" x14ac:dyDescent="0.25">
      <c r="B4" s="78" t="s">
        <v>1</v>
      </c>
      <c r="C4" s="78"/>
      <c r="D4" s="78"/>
      <c r="E4" s="78"/>
      <c r="F4" s="78"/>
      <c r="G4" s="78"/>
      <c r="H4" s="78"/>
      <c r="I4" s="78"/>
      <c r="J4" s="78"/>
      <c r="K4" s="78"/>
      <c r="L4" s="78"/>
      <c r="M4" s="78"/>
      <c r="N4" s="78"/>
      <c r="O4" s="78"/>
      <c r="P4" s="78"/>
      <c r="Q4" s="78"/>
    </row>
    <row r="5" spans="2:17" ht="18.75" x14ac:dyDescent="0.25">
      <c r="B5" s="79" t="s">
        <v>2</v>
      </c>
      <c r="C5" s="79"/>
      <c r="D5" s="79"/>
      <c r="E5" s="79"/>
      <c r="F5" s="79"/>
      <c r="G5" s="79"/>
      <c r="H5" s="79"/>
      <c r="I5" s="79"/>
      <c r="J5" s="79"/>
      <c r="K5" s="79"/>
      <c r="L5" s="79"/>
      <c r="M5" s="79"/>
      <c r="N5" s="79"/>
      <c r="O5" s="79"/>
      <c r="P5" s="79"/>
      <c r="Q5" s="79"/>
    </row>
    <row r="6" spans="2:17" ht="15.75" x14ac:dyDescent="0.25">
      <c r="B6" s="80" t="s">
        <v>3</v>
      </c>
      <c r="C6" s="80"/>
      <c r="D6" s="80"/>
      <c r="E6" s="80"/>
      <c r="F6" s="80"/>
      <c r="G6" s="80"/>
      <c r="H6" s="80"/>
      <c r="I6" s="80"/>
      <c r="J6" s="80"/>
      <c r="K6" s="80"/>
      <c r="L6" s="80"/>
      <c r="M6" s="80"/>
      <c r="N6" s="80"/>
      <c r="O6" s="80"/>
      <c r="P6" s="80"/>
      <c r="Q6" s="80"/>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7" t="s">
        <v>6</v>
      </c>
      <c r="C9" s="88" t="s">
        <v>58</v>
      </c>
      <c r="D9" s="88" t="s">
        <v>8</v>
      </c>
      <c r="E9" s="89" t="s">
        <v>59</v>
      </c>
      <c r="F9" s="89"/>
      <c r="G9" s="89"/>
      <c r="H9" s="89"/>
      <c r="I9" s="89"/>
      <c r="J9" s="89"/>
      <c r="K9" s="89"/>
      <c r="L9" s="89"/>
      <c r="M9" s="89"/>
      <c r="N9" s="89"/>
      <c r="O9" s="89"/>
      <c r="P9" s="89"/>
      <c r="Q9" s="89"/>
    </row>
    <row r="10" spans="2:17" x14ac:dyDescent="0.25">
      <c r="B10" s="82"/>
      <c r="C10" s="84"/>
      <c r="D10" s="84"/>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7" t="s">
        <v>0</v>
      </c>
      <c r="C3" s="77"/>
      <c r="D3" s="77"/>
      <c r="E3" s="77"/>
      <c r="F3" s="77"/>
      <c r="G3" s="77"/>
      <c r="H3" s="77"/>
      <c r="I3" s="77"/>
      <c r="J3" s="77"/>
      <c r="K3" s="77"/>
      <c r="L3" s="77"/>
      <c r="M3" s="77"/>
      <c r="N3" s="77"/>
      <c r="O3" s="77"/>
      <c r="P3" s="77"/>
    </row>
    <row r="4" spans="1:17" ht="21" x14ac:dyDescent="0.25">
      <c r="B4" s="78" t="s">
        <v>1</v>
      </c>
      <c r="C4" s="78"/>
      <c r="D4" s="78"/>
      <c r="E4" s="78"/>
      <c r="F4" s="78"/>
      <c r="G4" s="78"/>
      <c r="H4" s="78"/>
      <c r="I4" s="78"/>
      <c r="J4" s="78"/>
      <c r="K4" s="78"/>
      <c r="L4" s="78"/>
      <c r="M4" s="78"/>
      <c r="N4" s="78"/>
      <c r="O4" s="78"/>
      <c r="P4" s="78"/>
    </row>
    <row r="5" spans="1:17" ht="18.75" x14ac:dyDescent="0.25">
      <c r="B5" s="79" t="s">
        <v>2</v>
      </c>
      <c r="C5" s="79"/>
      <c r="D5" s="79"/>
      <c r="E5" s="79"/>
      <c r="F5" s="79"/>
      <c r="G5" s="79"/>
      <c r="H5" s="79"/>
      <c r="I5" s="79"/>
      <c r="J5" s="79"/>
      <c r="K5" s="79"/>
      <c r="L5" s="79"/>
      <c r="M5" s="79"/>
      <c r="N5" s="79"/>
      <c r="O5" s="79"/>
      <c r="P5" s="79"/>
    </row>
    <row r="6" spans="1:17" ht="15.75" x14ac:dyDescent="0.25">
      <c r="B6" s="80" t="s">
        <v>3</v>
      </c>
      <c r="C6" s="80"/>
      <c r="D6" s="80"/>
      <c r="E6" s="80"/>
      <c r="F6" s="80"/>
      <c r="G6" s="80"/>
      <c r="H6" s="80"/>
      <c r="I6" s="80"/>
      <c r="J6" s="80"/>
      <c r="K6" s="80"/>
      <c r="L6" s="80"/>
      <c r="M6" s="80"/>
      <c r="N6" s="80"/>
      <c r="O6" s="80"/>
      <c r="P6" s="80"/>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1" t="s">
        <v>6</v>
      </c>
      <c r="C9" s="56" t="s">
        <v>64</v>
      </c>
      <c r="D9" s="56" t="s">
        <v>65</v>
      </c>
      <c r="E9" s="85" t="s">
        <v>59</v>
      </c>
      <c r="F9" s="86"/>
      <c r="G9" s="86"/>
      <c r="H9" s="86"/>
      <c r="I9" s="86"/>
      <c r="J9" s="86"/>
      <c r="K9" s="86"/>
      <c r="L9" s="86"/>
      <c r="M9" s="86"/>
      <c r="N9" s="86"/>
      <c r="O9" s="86"/>
      <c r="P9" s="86"/>
      <c r="Q9" s="86"/>
    </row>
    <row r="10" spans="1:17" x14ac:dyDescent="0.25">
      <c r="B10" s="82"/>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7" t="s">
        <v>0</v>
      </c>
      <c r="C3" s="77"/>
      <c r="D3" s="77"/>
      <c r="E3" s="77"/>
      <c r="F3" s="77"/>
      <c r="G3" s="77"/>
      <c r="H3" s="77"/>
      <c r="I3" s="77"/>
      <c r="J3" s="77"/>
      <c r="K3" s="77"/>
      <c r="L3" s="77"/>
      <c r="M3" s="77"/>
      <c r="N3" s="77"/>
      <c r="O3" s="77"/>
      <c r="P3" s="77"/>
      <c r="Q3" s="77"/>
    </row>
    <row r="4" spans="1:17" ht="21" x14ac:dyDescent="0.25">
      <c r="B4" s="78" t="s">
        <v>1</v>
      </c>
      <c r="C4" s="78"/>
      <c r="D4" s="78"/>
      <c r="E4" s="78"/>
      <c r="F4" s="78"/>
      <c r="G4" s="78"/>
      <c r="H4" s="78"/>
      <c r="I4" s="78"/>
      <c r="J4" s="78"/>
      <c r="K4" s="78"/>
      <c r="L4" s="78"/>
      <c r="M4" s="78"/>
      <c r="N4" s="78"/>
      <c r="O4" s="78"/>
      <c r="P4" s="78"/>
      <c r="Q4" s="78"/>
    </row>
    <row r="5" spans="1:17" ht="18.75" x14ac:dyDescent="0.25">
      <c r="B5" s="79" t="s">
        <v>2</v>
      </c>
      <c r="C5" s="79"/>
      <c r="D5" s="79"/>
      <c r="E5" s="79"/>
      <c r="F5" s="79"/>
      <c r="G5" s="79"/>
      <c r="H5" s="79"/>
      <c r="I5" s="79"/>
      <c r="J5" s="79"/>
      <c r="K5" s="79"/>
      <c r="L5" s="79"/>
      <c r="M5" s="79"/>
      <c r="N5" s="79"/>
      <c r="O5" s="79"/>
      <c r="P5" s="79"/>
      <c r="Q5" s="79"/>
    </row>
    <row r="6" spans="1:17" ht="15.75" x14ac:dyDescent="0.25">
      <c r="B6" s="80" t="s">
        <v>3</v>
      </c>
      <c r="C6" s="80"/>
      <c r="D6" s="80"/>
      <c r="E6" s="80"/>
      <c r="F6" s="80"/>
      <c r="G6" s="80"/>
      <c r="H6" s="80"/>
      <c r="I6" s="80"/>
      <c r="J6" s="80"/>
      <c r="K6" s="80"/>
      <c r="L6" s="80"/>
      <c r="M6" s="80"/>
      <c r="N6" s="80"/>
      <c r="O6" s="80"/>
      <c r="P6" s="80"/>
      <c r="Q6" s="80"/>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1" t="s">
        <v>6</v>
      </c>
      <c r="C9" s="56" t="s">
        <v>64</v>
      </c>
      <c r="D9" s="83" t="s">
        <v>97</v>
      </c>
      <c r="E9" s="85" t="s">
        <v>59</v>
      </c>
      <c r="F9" s="86"/>
      <c r="G9" s="86"/>
      <c r="H9" s="86"/>
      <c r="I9" s="86"/>
      <c r="J9" s="86"/>
      <c r="K9" s="86"/>
      <c r="L9" s="86"/>
      <c r="M9" s="86"/>
      <c r="N9" s="86"/>
      <c r="O9" s="86"/>
      <c r="P9" s="86"/>
      <c r="Q9" s="86"/>
    </row>
    <row r="10" spans="1:17" x14ac:dyDescent="0.25">
      <c r="B10" s="82"/>
      <c r="C10" s="55" t="s">
        <v>98</v>
      </c>
      <c r="D10" s="84"/>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6BA487-BD03-483C-B833-C3C48A8FC670}">
  <ds:schemaRefs>
    <ds:schemaRef ds:uri="http://schemas.microsoft.com/sharepoint/v3/contenttype/forms"/>
  </ds:schemaRefs>
</ds:datastoreItem>
</file>

<file path=customXml/itemProps2.xml><?xml version="1.0" encoding="utf-8"?>
<ds:datastoreItem xmlns:ds="http://schemas.openxmlformats.org/officeDocument/2006/customXml" ds:itemID="{FDACC224-4E4D-40BE-A1DB-31AA1617850B}">
  <ds:schemaRef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09100588-ee89-45b2-81d6-a67d223ce91b"/>
    <ds:schemaRef ds:uri="f7c7372e-77c9-4c4a-9e9a-3e04be05905d"/>
    <ds:schemaRef ds:uri="http://purl.org/dc/terms/"/>
    <ds:schemaRef ds:uri="http://purl.org/dc/elements/1.1/"/>
  </ds:schemaRefs>
</ds:datastoreItem>
</file>

<file path=customXml/itemProps3.xml><?xml version="1.0" encoding="utf-8"?>
<ds:datastoreItem xmlns:ds="http://schemas.openxmlformats.org/officeDocument/2006/customXml" ds:itemID="{275F06BF-8E33-4F59-87A3-531A62181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2026-02-26T14:42:55Z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