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2026/Enero/Ingresos/Descentralizadas/"/>
    </mc:Choice>
  </mc:AlternateContent>
  <xr:revisionPtr revIDLastSave="30" documentId="106_{4D604AAB-DD5D-42A6-9BCD-D6FBF1EECCBB}" xr6:coauthVersionLast="47" xr6:coauthVersionMax="47" xr10:uidLastSave="{77323170-5ECE-4836-9A34-7B5980CE9827}"/>
  <bookViews>
    <workbookView xWindow="-120" yWindow="-120" windowWidth="29040" windowHeight="15720" firstSheet="10" activeTab="12" xr2:uid="{00000000-000D-0000-FFFF-FFFF00000000}"/>
  </bookViews>
  <sheets>
    <sheet name="2014" sheetId="2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" sheetId="10" r:id="rId8"/>
    <sheet name="2022" sheetId="9" r:id="rId9"/>
    <sheet name="2023" sheetId="13" r:id="rId10"/>
    <sheet name="2024" sheetId="12" r:id="rId11"/>
    <sheet name="2025" sheetId="15" r:id="rId12"/>
    <sheet name="2026" sheetId="14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4" l="1"/>
  <c r="P20" i="14"/>
  <c r="O20" i="14"/>
  <c r="N20" i="14"/>
  <c r="M20" i="14"/>
  <c r="L20" i="14"/>
  <c r="K20" i="14"/>
  <c r="J20" i="14"/>
  <c r="I20" i="14"/>
  <c r="H20" i="14"/>
  <c r="G20" i="14"/>
  <c r="F20" i="14"/>
  <c r="E20" i="14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4" i="15"/>
  <c r="Q13" i="15"/>
  <c r="Q12" i="15"/>
  <c r="Q11" i="15"/>
  <c r="Q32" i="15" s="1"/>
  <c r="Q10" i="15"/>
  <c r="D20" i="14" l="1"/>
  <c r="C20" i="14"/>
  <c r="Q19" i="14"/>
  <c r="Q18" i="14"/>
  <c r="Q17" i="14"/>
  <c r="Q16" i="14"/>
  <c r="Q14" i="14"/>
  <c r="Q13" i="14"/>
  <c r="Q12" i="14"/>
  <c r="Q10" i="14"/>
  <c r="Q11" i="14"/>
  <c r="Q10" i="12" l="1"/>
  <c r="F33" i="12" l="1"/>
  <c r="G33" i="12"/>
  <c r="H33" i="12"/>
  <c r="I33" i="12"/>
  <c r="J33" i="12"/>
  <c r="K33" i="12"/>
  <c r="L33" i="12"/>
  <c r="M33" i="12"/>
  <c r="N33" i="12"/>
  <c r="O33" i="12"/>
  <c r="P33" i="12"/>
  <c r="E33" i="12"/>
  <c r="D33" i="12"/>
  <c r="Q18" i="12"/>
  <c r="C33" i="12"/>
  <c r="Q13" i="12"/>
  <c r="Q14" i="12"/>
  <c r="Q15" i="12"/>
  <c r="Q16" i="12"/>
  <c r="Q17" i="12"/>
  <c r="Q19" i="12"/>
  <c r="Q20" i="12"/>
  <c r="Q21" i="12"/>
  <c r="Q22" i="12"/>
  <c r="Q23" i="12"/>
  <c r="Q25" i="12"/>
  <c r="Q26" i="12"/>
  <c r="Q27" i="12"/>
  <c r="Q28" i="12"/>
  <c r="Q29" i="12"/>
  <c r="Q30" i="12"/>
  <c r="Q31" i="12"/>
  <c r="Q32" i="12"/>
  <c r="Q11" i="12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Q27" i="13"/>
  <c r="Q26" i="13"/>
  <c r="Q25" i="13"/>
  <c r="Q24" i="13"/>
  <c r="Q23" i="13"/>
  <c r="Q22" i="13"/>
  <c r="Q18" i="13"/>
  <c r="Q17" i="13"/>
  <c r="Q16" i="13"/>
  <c r="Q15" i="13"/>
  <c r="Q14" i="13"/>
  <c r="Q13" i="13"/>
  <c r="Q12" i="13"/>
  <c r="Q11" i="13"/>
  <c r="Q10" i="13"/>
  <c r="Q28" i="13" s="1"/>
  <c r="Q12" i="12" l="1"/>
  <c r="Q33" i="12" l="1"/>
  <c r="Q10" i="9"/>
  <c r="Q26" i="9"/>
  <c r="Q21" i="9"/>
  <c r="Q20" i="9"/>
  <c r="Q19" i="9"/>
  <c r="Q18" i="9"/>
  <c r="P27" i="9"/>
  <c r="O27" i="9"/>
  <c r="N27" i="9"/>
  <c r="M27" i="9"/>
  <c r="L27" i="9"/>
  <c r="K27" i="9"/>
  <c r="J27" i="9"/>
  <c r="I27" i="9"/>
  <c r="H27" i="9"/>
  <c r="G27" i="9"/>
  <c r="F27" i="9"/>
  <c r="E27" i="9"/>
  <c r="C27" i="9"/>
  <c r="D27" i="9"/>
  <c r="Q24" i="9" l="1"/>
  <c r="Q15" i="9"/>
  <c r="Q16" i="9"/>
  <c r="P28" i="10" l="1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25" i="9"/>
  <c r="Q23" i="9"/>
  <c r="Q22" i="9"/>
  <c r="Q17" i="9"/>
  <c r="Q14" i="9"/>
  <c r="Q13" i="9"/>
  <c r="Q12" i="9"/>
  <c r="Q11" i="9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C24" i="8"/>
  <c r="D24" i="8"/>
  <c r="E24" i="8"/>
  <c r="F24" i="8"/>
  <c r="G24" i="8"/>
  <c r="H24" i="8"/>
  <c r="I24" i="8"/>
  <c r="J24" i="8"/>
  <c r="K24" i="8"/>
  <c r="L24" i="8"/>
  <c r="Q24" i="8" s="1"/>
  <c r="M24" i="8"/>
  <c r="N24" i="8"/>
  <c r="O24" i="8"/>
  <c r="P24" i="8"/>
  <c r="Q12" i="2"/>
  <c r="Q13" i="2"/>
  <c r="Q14" i="2"/>
  <c r="Q15" i="2"/>
  <c r="Q16" i="2"/>
  <c r="Q17" i="2"/>
  <c r="Q18" i="2"/>
  <c r="Q19" i="2"/>
  <c r="Q12" i="3"/>
  <c r="Q13" i="3"/>
  <c r="Q14" i="3"/>
  <c r="Q15" i="3"/>
  <c r="Q16" i="3"/>
  <c r="Q17" i="3"/>
  <c r="Q18" i="3"/>
  <c r="Q19" i="3"/>
  <c r="Q20" i="3"/>
  <c r="Q12" i="4"/>
  <c r="Q13" i="4"/>
  <c r="Q14" i="4"/>
  <c r="Q15" i="4"/>
  <c r="Q16" i="4"/>
  <c r="Q17" i="4"/>
  <c r="Q18" i="4"/>
  <c r="Q19" i="4"/>
  <c r="Q20" i="4"/>
  <c r="Q21" i="4"/>
  <c r="Q22" i="4"/>
  <c r="Q23" i="4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E27" i="5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12" i="7"/>
  <c r="Q13" i="7"/>
  <c r="Q14" i="7"/>
  <c r="Q15" i="7"/>
  <c r="Q16" i="7"/>
  <c r="Q17" i="7"/>
  <c r="Q18" i="7"/>
  <c r="Q19" i="7"/>
  <c r="Q20" i="7"/>
  <c r="Q21" i="7"/>
  <c r="Q22" i="7"/>
  <c r="Q23" i="7"/>
  <c r="F24" i="7"/>
  <c r="G24" i="7"/>
  <c r="H24" i="7"/>
  <c r="I24" i="7"/>
  <c r="J24" i="7"/>
  <c r="K24" i="7"/>
  <c r="L24" i="7"/>
  <c r="M24" i="7"/>
  <c r="N24" i="7"/>
  <c r="O24" i="7"/>
  <c r="P24" i="7"/>
  <c r="E24" i="7"/>
  <c r="D24" i="7"/>
  <c r="C24" i="7"/>
  <c r="Q11" i="7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Q11" i="6"/>
  <c r="P27" i="5"/>
  <c r="O27" i="5"/>
  <c r="N27" i="5"/>
  <c r="M27" i="5"/>
  <c r="L27" i="5"/>
  <c r="K27" i="5"/>
  <c r="J27" i="5"/>
  <c r="I27" i="5"/>
  <c r="H27" i="5"/>
  <c r="G27" i="5"/>
  <c r="F27" i="5"/>
  <c r="D27" i="5"/>
  <c r="C27" i="5"/>
  <c r="Q11" i="5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Q11" i="4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Q11" i="3"/>
  <c r="F20" i="2"/>
  <c r="G20" i="2"/>
  <c r="H20" i="2"/>
  <c r="I20" i="2"/>
  <c r="J20" i="2"/>
  <c r="K20" i="2"/>
  <c r="L20" i="2"/>
  <c r="M20" i="2"/>
  <c r="N20" i="2"/>
  <c r="O20" i="2"/>
  <c r="P20" i="2"/>
  <c r="E20" i="2"/>
  <c r="D20" i="2"/>
  <c r="C20" i="2"/>
  <c r="Q11" i="2"/>
  <c r="Q24" i="7"/>
  <c r="Q27" i="5"/>
  <c r="Q24" i="4"/>
  <c r="Q21" i="3"/>
  <c r="Q20" i="2"/>
  <c r="Q28" i="10" l="1"/>
  <c r="Q26" i="6"/>
  <c r="Q2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716EDF-2919-41D9-B16A-048A233012A7}" odcFile="C:\Users\mmonero\OneDrive - Direccion General de Presupuesto Digepres\Documento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<sst xmlns="http://schemas.openxmlformats.org/spreadsheetml/2006/main" count="568" uniqueCount="122">
  <si>
    <t>MINISTERIO DE HACIENDA</t>
  </si>
  <si>
    <t>DIRECCIÓN GENERAL DE PRESUPUESTO</t>
  </si>
  <si>
    <t>ORGANISMOS DESCENTRALIZADOS Y AUTÓNOMOS NO FINANCIEROS</t>
  </si>
  <si>
    <t>INGRESOS POR ORGANISMO FINANCIADOR</t>
  </si>
  <si>
    <t>ENERO-DICIEMBRE 2014</t>
  </si>
  <si>
    <t>En Millones RD$</t>
  </si>
  <si>
    <t>DETALLE</t>
  </si>
  <si>
    <t>PRESUPUESTO INICIAL</t>
  </si>
  <si>
    <t>PRESUPUESTO VIGENTE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</si>
  <si>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</si>
  <si>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</si>
  <si>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</si>
  <si>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</si>
  <si>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</si>
  <si>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</si>
  <si>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</si>
  <si>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</si>
  <si>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</si>
  <si>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</si>
  <si>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</si>
  <si>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</si>
  <si>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</si>
  <si>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</si>
  <si>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100 - TESORO NACIONAL</t>
  </si>
  <si>
    <t>102 - FONDOS PROPIOS</t>
  </si>
  <si>
    <t>112 - RECAUDACIONES DIRECTAS DE LAS INSTITUCIONES</t>
  </si>
  <si>
    <t>301 - BANCO MUNDIAL (BM)</t>
  </si>
  <si>
    <t>343 - UNION EUROPEA</t>
  </si>
  <si>
    <t>401 - BANCO DE DESARROLLO ECONOMICO Y SOCIAL DE BRASIL (BNDES)</t>
  </si>
  <si>
    <t>418 - FORTIS BANK DE BELGICA</t>
  </si>
  <si>
    <t>419 - DEUSTCH BANK</t>
  </si>
  <si>
    <t>627 - BNP PARIBAS</t>
  </si>
  <si>
    <t>TOTAL DE INGRESOS Y FUENTES FINANCIERAS</t>
  </si>
  <si>
    <t>Fuente: Sistema de Información de la Gestión Financiera (SIGEF)</t>
  </si>
  <si>
    <t>Los ingresos percibidos corresponden a las instituciones que ejecutan sus presupuestos por el Sistema de Información de la Gestión Financiera (SIGEF).</t>
  </si>
  <si>
    <t>**Incluye donaciones y fuentes financieras</t>
  </si>
  <si>
    <t>ENERO-DICIEMBRE 2015</t>
  </si>
  <si>
    <t>101 - CONTRAPARTIDA</t>
  </si>
  <si>
    <t>104 - RECURSOS DE LAS APROPIACIONES DEL 5%  SR. PRESIDENTE</t>
  </si>
  <si>
    <t>121 - SALDOS DISPONIBLES DE PERIODOS ANTERIORES</t>
  </si>
  <si>
    <t>300 - BANCO INTERAMERICANO DE DESARROLLO (BID)</t>
  </si>
  <si>
    <t>ENERO-DICIEMBRE 2016</t>
  </si>
  <si>
    <t>122 - SALDOS DISPONIBLES DE PERIODOS ANTERIORES DEL FONDO DE NECESIDADES PUBLICAS (5%)</t>
  </si>
  <si>
    <t>203 - AGENCIA DE COOPERACIÓN INTERNACIONAL DEL JAPÓN (JICA)</t>
  </si>
  <si>
    <t>206 - AGENCIA ESPAÑOLA DE COOPERACIÓN INTERNACIONAL Y DESARROLLO (AECID)</t>
  </si>
  <si>
    <t>354 - BANCO INTERNACIONAL DE RECONSTRUCCIÓN Y FOMENTO (BIRF)</t>
  </si>
  <si>
    <t>ENERO-DICIEMBRE 2017</t>
  </si>
  <si>
    <t>001 - BANCO DE RESERVAS DE LA REPÚBLICA DOMINICANA (BANRESERVAS)</t>
  </si>
  <si>
    <t>004 - EMISION DE BONOS</t>
  </si>
  <si>
    <t>212 - AGENCIA FRANCESA PARA EL DESARROLLO</t>
  </si>
  <si>
    <t>599 - OTROS BANCOS</t>
  </si>
  <si>
    <t>ENERO-DICIEMBRE 2018</t>
  </si>
  <si>
    <t>350 - BANCO CENTROAMERICANO DE INTEGRACION ECONOMICA (BCIE)</t>
  </si>
  <si>
    <t>355 - CENTRO DE ESTUDIOS Y SOLIDARIDAD CON AMÉRICA LATINA  CESAL</t>
  </si>
  <si>
    <t>426 - BONOS GLOBALES EXTERNOS</t>
  </si>
  <si>
    <t>616 - REPÚBLICA DE CHINA (TAiWAN)</t>
  </si>
  <si>
    <t>ENERO-DICIEMBRE 2019</t>
  </si>
  <si>
    <t>399 - OTROS ORGANISMOS MULTILATERALES</t>
  </si>
  <si>
    <t>629 - EMIRATOS ÁRABES UNIDOS</t>
  </si>
  <si>
    <t>ENERO-DICIEMBRE 2020</t>
  </si>
  <si>
    <t>PRESUPUESTO INICIAL*</t>
  </si>
  <si>
    <t>PERCIBIDO</t>
  </si>
  <si>
    <t>124 - DEVOLUCIÓN FONDO CONTINGENCIA PARA SEGURIDAD SOCIAL</t>
  </si>
  <si>
    <t>311 - FONDO MONETARIO INTERNACIONAL (FMI)</t>
  </si>
  <si>
    <t>426- BONOS GLOBALES EXTERNOS</t>
  </si>
  <si>
    <t>629- EMIRATOS ÁRABES UNIDOS</t>
  </si>
  <si>
    <t>*Proyecto de Ley No. 506-19 de Presupuesto General del Estado 2020</t>
  </si>
  <si>
    <t>Nota: Los datos fueron tomados del SIGEF al 20/02/2021</t>
  </si>
  <si>
    <t>Incluye donaciones y fuentes financieras</t>
  </si>
  <si>
    <t>ENERO-DICIEMBRE 2021</t>
  </si>
  <si>
    <t xml:space="preserve">Pres. Inicial      </t>
  </si>
  <si>
    <t>Presupuesto</t>
  </si>
  <si>
    <t>Ley No. 237-20</t>
  </si>
  <si>
    <t>Vigente</t>
  </si>
  <si>
    <t>214 - INSTITUTO DE CRÉDITO OFICIAL (ICO)</t>
  </si>
  <si>
    <t>348 - FONDO MUNDIAL DE LUCHA CONTRA EL SIDA, TUBERCULOSIS Y LA MALARIA</t>
  </si>
  <si>
    <t>397 - SALDOS DE RECURSOS EXTERNOS DISPONIBLES DE PERIODOS ANTERIORES</t>
  </si>
  <si>
    <t>617 - REPÚBLICA DE COREA</t>
  </si>
  <si>
    <t>TOTAL DE INGRESOS Y FUENTES FINANCIERAS *</t>
  </si>
  <si>
    <t xml:space="preserve">Nota: </t>
  </si>
  <si>
    <t>Los datos fueron tomados del SIGEF al  08 de Febrero de 2022</t>
  </si>
  <si>
    <t>Incluye donaciones y fuentes financieras *</t>
  </si>
  <si>
    <t>Diciembre 2022</t>
  </si>
  <si>
    <t>Presupuesto Vigente</t>
  </si>
  <si>
    <t>Ley No. 345-21</t>
  </si>
  <si>
    <t>004-EMISION DE BONOS</t>
  </si>
  <si>
    <t>109 - APOYO PRESUPUESTARIO CREDITO INTERNO (EMISION DE BONOS)</t>
  </si>
  <si>
    <t>125-RECURSOS PARA ATENDER CALAMIDADES Y EMERGENCIAS POR FENOMENOS NATURALES</t>
  </si>
  <si>
    <t>212-AGENCIA FRANCESA PARA EL DESARROLLO</t>
  </si>
  <si>
    <t>214-INSTITUTO DE CRÉDITO OFICIAL (ICO)</t>
  </si>
  <si>
    <t>299-OTROS ORGANISMOS BILATERALES</t>
  </si>
  <si>
    <t>397-SALDOS DE RECURSOS EXTERNOS DISPONIBLES DE PERIODOS ANTERIORES</t>
  </si>
  <si>
    <t>426-BONOS GLOBALES EXTERNOS</t>
  </si>
  <si>
    <t>Notas:</t>
  </si>
  <si>
    <t>Fecha de registro al 20 de Febrero de 2023</t>
  </si>
  <si>
    <t>El presupuesto vigente corresponde al presupuesto aprobado, referente a la Ley No.351-22 para el periodo fiscal 2022, incluyendo las modificaciones permitidas conforme a lo dispuesto en el Art.48 de la Ley Orgánica de Presupuesto para el Sector Público (Ley No.423-06).</t>
  </si>
  <si>
    <t>Los registros de los ingresos y las fuentes financieras son en base a caja y para los gasto y las aplicaciones financieras en base al momento de lo devengado</t>
  </si>
  <si>
    <t>Diciembre 2023*</t>
  </si>
  <si>
    <t>Ley No. 366-22</t>
  </si>
  <si>
    <t>006-SALDOS DISPONIBLES DE AÑOS ANTERIORES POR CREDITO INTERNOS PARA EMERGENCIAS Y CALAMIDADES</t>
  </si>
  <si>
    <t>105 - RECURSOS DE LAS APROPIACIONES DEL 1%  SR. PRESIDENTE</t>
  </si>
  <si>
    <t>126 - SALDOS DE RECURSOS PARA EMERGENCIAS Y CALAMIDADES DISPONIBLES DE AÑOS ANTERIORES</t>
  </si>
  <si>
    <t>608 - FRANCIA</t>
  </si>
  <si>
    <t>Fecha de registro al 15/02/2024</t>
  </si>
  <si>
    <t>Incluye las donaciones y las fuentes financieras</t>
  </si>
  <si>
    <t>Diciembre 2024</t>
  </si>
  <si>
    <t>Ley No. 80-23</t>
  </si>
  <si>
    <t>006 - SALDOS DISPONIBLES DE AÑOS ANTERIORES POR CREDITO INTERNOS PARA EMERGENCIAS Y CALAMIDADES</t>
  </si>
  <si>
    <t>120 - TRANSFERENCIAS DE INSTITUCIONES DEL SECTOR PRIVADO</t>
  </si>
  <si>
    <t>128 - RECURSOS PERCIBIDOS POR OPERACIONES DEL AÑO ANTERIOR</t>
  </si>
  <si>
    <t>358 - BLUE NATURE ALLIANCE</t>
  </si>
  <si>
    <t>630 - ARABIA SAUDITA</t>
  </si>
  <si>
    <t>Fecha de registro al 07/02/2025</t>
  </si>
  <si>
    <t>MINISTERIO DE HACIENDA Y ECONOMÍA</t>
  </si>
  <si>
    <t>704 - GLOBAL SUPPORT AND DEVELOPMENT (GSD)</t>
  </si>
  <si>
    <t>*Cifras Preliminares</t>
  </si>
  <si>
    <t>Ley Núm. 99-25</t>
  </si>
  <si>
    <t>Fecha de registro al 15/2/2026</t>
  </si>
  <si>
    <t>Noviembre 2025*</t>
  </si>
  <si>
    <t>Ley No. 80-24</t>
  </si>
  <si>
    <t>Fecha de registro al 15/12/2025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</si>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</sst>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.0,,_);_(* \(#,##0.0,,\);_(* &quot;-&quot;??_);_(@_)"/>
    <numFmt numFmtId="167" formatCode="#,##0.00,,_);[Red]\(#,##0.00,,\)"/>
    <numFmt numFmtId="168" formatCode="_(* #,##0.0_);_(* \(#,##0.0\);_(* &quot;-&quot;??_);_(@_)"/>
    <numFmt numFmtId="169" formatCode="_-* #,##0.00\ _€_-;\-* #,##0.00\ _€_-;_-* &quot;-&quot;??\ _€_-;_-@_-"/>
    <numFmt numFmtId="170" formatCode="_(* #,##0.0_);_(* \(#,##0.0\);_(* &quot;-&quot;?_);_(@_)"/>
    <numFmt numFmtId="171" formatCode="#,##0.0,,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44546A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BABAB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169" fontId="1" fillId="0" borderId="0" applyFont="0" applyFill="0" applyBorder="0" applyAlignment="0" applyProtection="0"/>
    <xf numFmtId="0" fontId="13" fillId="0" borderId="0"/>
    <xf numFmtId="0" fontId="1" fillId="0" borderId="0"/>
  </cellStyleXfs>
  <cellXfs count="53">
    <xf numFmtId="0" fontId="0" fillId="0" borderId="0" xfId="0"/>
    <xf numFmtId="49" fontId="0" fillId="2" borderId="0" xfId="2" applyNumberFormat="1" applyFont="1" applyFill="1" applyAlignment="1">
      <alignment horizontal="left" vertical="center"/>
    </xf>
    <xf numFmtId="43" fontId="0" fillId="0" borderId="0" xfId="1" applyFont="1"/>
    <xf numFmtId="43" fontId="0" fillId="0" borderId="0" xfId="1" applyFont="1" applyAlignment="1">
      <alignment horizontal="right"/>
    </xf>
    <xf numFmtId="49" fontId="7" fillId="2" borderId="0" xfId="2" applyNumberFormat="1" applyFont="1" applyFill="1" applyAlignment="1">
      <alignment vertical="center"/>
    </xf>
    <xf numFmtId="165" fontId="2" fillId="5" borderId="4" xfId="1" applyNumberFormat="1" applyFont="1" applyFill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5" xfId="0" applyBorder="1"/>
    <xf numFmtId="168" fontId="0" fillId="0" borderId="0" xfId="0" applyNumberFormat="1"/>
    <xf numFmtId="0" fontId="2" fillId="3" borderId="2" xfId="0" applyFont="1" applyFill="1" applyBorder="1" applyAlignment="1">
      <alignment horizontal="left" vertical="center"/>
    </xf>
    <xf numFmtId="166" fontId="2" fillId="6" borderId="2" xfId="1" applyNumberFormat="1" applyFont="1" applyFill="1" applyBorder="1" applyAlignment="1">
      <alignment horizontal="right" vertical="center"/>
    </xf>
    <xf numFmtId="166" fontId="2" fillId="5" borderId="4" xfId="1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left"/>
    </xf>
    <xf numFmtId="168" fontId="7" fillId="2" borderId="0" xfId="1" applyNumberFormat="1" applyFont="1" applyFill="1" applyAlignment="1"/>
    <xf numFmtId="0" fontId="2" fillId="3" borderId="6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169" fontId="2" fillId="5" borderId="4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9" fontId="2" fillId="5" borderId="2" xfId="4" applyFont="1" applyFill="1" applyBorder="1" applyAlignment="1">
      <alignment horizontal="center" vertical="center"/>
    </xf>
    <xf numFmtId="43" fontId="0" fillId="0" borderId="0" xfId="0" applyNumberFormat="1"/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7" xfId="1" applyNumberFormat="1" applyFont="1" applyFill="1" applyBorder="1" applyAlignment="1">
      <alignment horizontal="center" vertical="center" wrapText="1"/>
    </xf>
    <xf numFmtId="170" fontId="0" fillId="0" borderId="0" xfId="0" applyNumberFormat="1"/>
    <xf numFmtId="0" fontId="14" fillId="0" borderId="0" xfId="0" applyFont="1"/>
    <xf numFmtId="49" fontId="15" fillId="0" borderId="0" xfId="3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6" applyFont="1" applyAlignment="1">
      <alignment vertical="top" wrapText="1"/>
    </xf>
    <xf numFmtId="168" fontId="16" fillId="0" borderId="0" xfId="1" applyNumberFormat="1" applyFont="1" applyFill="1" applyBorder="1"/>
    <xf numFmtId="171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169" fontId="2" fillId="5" borderId="4" xfId="4" applyFont="1" applyFill="1" applyBorder="1" applyAlignment="1">
      <alignment horizontal="center" vertical="center"/>
    </xf>
    <xf numFmtId="169" fontId="2" fillId="5" borderId="8" xfId="4" applyFont="1" applyFill="1" applyBorder="1" applyAlignment="1">
      <alignment horizontal="center" vertical="center"/>
    </xf>
    <xf numFmtId="169" fontId="2" fillId="5" borderId="6" xfId="4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9" fontId="2" fillId="5" borderId="2" xfId="4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</cellXfs>
  <cellStyles count="7">
    <cellStyle name="Comma" xfId="1" builtinId="3"/>
    <cellStyle name="Millares 3" xfId="4" xr:uid="{00000000-0005-0000-0000-000001000000}"/>
    <cellStyle name="Normal" xfId="0" builtinId="0"/>
    <cellStyle name="Normal 11" xfId="3" xr:uid="{00000000-0005-0000-0000-000003000000}"/>
    <cellStyle name="Normal 2" xfId="2" xr:uid="{00000000-0005-0000-0000-000004000000}"/>
    <cellStyle name="Normal 3" xfId="5" xr:uid="{8B551A72-17BE-465D-9145-01B6A030BD80}"/>
    <cellStyle name="Normal 56" xfId="6" xr:uid="{6E1709C3-6CFB-4134-8665-DA4DC81A7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298450</xdr:colOff>
      <xdr:row>1</xdr:row>
      <xdr:rowOff>9525</xdr:rowOff>
    </xdr:from>
    <xdr:to>
      <xdr:col>17</xdr:col>
      <xdr:colOff>56984</xdr:colOff>
      <xdr:row>3</xdr:row>
      <xdr:rowOff>55456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283" y="200025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A7A40E-6EED-462E-97EA-EF6C72BC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6070" cy="160147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68BF38-4265-4FF8-B349-33A54059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795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1333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9F60B7-B07A-4C45-B355-0ED08A9B14C5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50834" y="151340"/>
          <a:ext cx="1829074" cy="9146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323215</xdr:colOff>
      <xdr:row>6</xdr:row>
      <xdr:rowOff>132716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EE59DE-24DE-4B02-B708-994545C4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6070" cy="160147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7F0507-2FB5-49FB-A100-0951E4C4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795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19628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269A2-617C-4D9E-83C2-2F769C43C038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31659" y="151340"/>
          <a:ext cx="1829074" cy="9146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94023B-32D5-4474-8992-9D73158F7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6070" cy="1601470"/>
        </a:xfrm>
        <a:prstGeom prst="rect">
          <a:avLst/>
        </a:prstGeom>
      </xdr:spPr>
    </xdr:pic>
    <xdr:clientData/>
  </xdr:twoCellAnchor>
  <xdr:twoCellAnchor editAs="oneCell">
    <xdr:from>
      <xdr:col>0</xdr:col>
      <xdr:colOff>531354</xdr:colOff>
      <xdr:row>1</xdr:row>
      <xdr:rowOff>112185</xdr:rowOff>
    </xdr:from>
    <xdr:to>
      <xdr:col>1</xdr:col>
      <xdr:colOff>1581263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36AFA-848B-4213-9548-1240B2E7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354" y="302685"/>
          <a:ext cx="1726184" cy="954615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16</xdr:col>
      <xdr:colOff>815918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97CADF-1C34-47E7-BC63-AA6CF821991A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3834" y="151340"/>
          <a:ext cx="1805459" cy="9146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591DB8-B26D-4326-B8C1-5CB83ABA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302260" cy="1597660"/>
        </a:xfrm>
        <a:prstGeom prst="rect">
          <a:avLst/>
        </a:prstGeom>
      </xdr:spPr>
    </xdr:pic>
    <xdr:clientData/>
  </xdr:twoCellAnchor>
  <xdr:twoCellAnchor editAs="oneCell">
    <xdr:from>
      <xdr:col>0</xdr:col>
      <xdr:colOff>531354</xdr:colOff>
      <xdr:row>1</xdr:row>
      <xdr:rowOff>112185</xdr:rowOff>
    </xdr:from>
    <xdr:to>
      <xdr:col>1</xdr:col>
      <xdr:colOff>1581263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B60B5D-D71D-48EC-9689-24B196E7A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354" y="302685"/>
          <a:ext cx="1729994" cy="945090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17</xdr:col>
      <xdr:colOff>635789</xdr:colOff>
      <xdr:row>3</xdr:row>
      <xdr:rowOff>246802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6CFEEB-938B-4650-96C6-298E05D97D00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39275" y="151340"/>
          <a:ext cx="1828319" cy="918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1050534</xdr:colOff>
      <xdr:row>3</xdr:row>
      <xdr:rowOff>208456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594784</xdr:colOff>
      <xdr:row>0</xdr:row>
      <xdr:rowOff>125942</xdr:rowOff>
    </xdr:from>
    <xdr:to>
      <xdr:col>17</xdr:col>
      <xdr:colOff>362844</xdr:colOff>
      <xdr:row>2</xdr:row>
      <xdr:rowOff>249767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16201" y="125942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58328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340783</xdr:colOff>
      <xdr:row>0</xdr:row>
      <xdr:rowOff>136525</xdr:rowOff>
    </xdr:from>
    <xdr:to>
      <xdr:col>17</xdr:col>
      <xdr:colOff>97412</xdr:colOff>
      <xdr:row>3</xdr:row>
      <xdr:rowOff>16721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283" y="136525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309033</xdr:colOff>
      <xdr:row>0</xdr:row>
      <xdr:rowOff>0</xdr:rowOff>
    </xdr:from>
    <xdr:to>
      <xdr:col>17</xdr:col>
      <xdr:colOff>77092</xdr:colOff>
      <xdr:row>2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0366" y="0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298450</xdr:colOff>
      <xdr:row>1</xdr:row>
      <xdr:rowOff>115359</xdr:rowOff>
    </xdr:from>
    <xdr:to>
      <xdr:col>17</xdr:col>
      <xdr:colOff>56984</xdr:colOff>
      <xdr:row>3</xdr:row>
      <xdr:rowOff>170815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0950" y="305859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133350</xdr:rowOff>
    </xdr:from>
    <xdr:to>
      <xdr:col>1</xdr:col>
      <xdr:colOff>1046724</xdr:colOff>
      <xdr:row>3</xdr:row>
      <xdr:rowOff>212266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33350"/>
          <a:ext cx="919089" cy="90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213784</xdr:colOff>
      <xdr:row>0</xdr:row>
      <xdr:rowOff>94191</xdr:rowOff>
    </xdr:from>
    <xdr:to>
      <xdr:col>16</xdr:col>
      <xdr:colOff>856450</xdr:colOff>
      <xdr:row>2</xdr:row>
      <xdr:rowOff>227541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95701" y="94191"/>
          <a:ext cx="1408476" cy="683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415324</xdr:colOff>
      <xdr:row>11</xdr:row>
      <xdr:rowOff>54518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0"/>
          <a:ext cx="396274" cy="24641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</xdr:rowOff>
    </xdr:from>
    <xdr:ext cx="298450" cy="1587500"/>
    <xdr:pic>
      <xdr:nvPicPr>
        <xdr:cNvPr id="2" name="Imagen 1">
          <a:extLst>
            <a:ext uri="{FF2B5EF4-FFF2-40B4-BE49-F238E27FC236}">
              <a16:creationId xmlns:a16="http://schemas.microsoft.com/office/drawing/2014/main" id="{15880A4E-17FE-410F-91F0-13616224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87500"/>
        </a:xfrm>
        <a:prstGeom prst="rect">
          <a:avLst/>
        </a:prstGeom>
      </xdr:spPr>
    </xdr:pic>
    <xdr:clientData/>
  </xdr:oneCellAnchor>
  <xdr:oneCellAnchor>
    <xdr:from>
      <xdr:col>0</xdr:col>
      <xdr:colOff>423332</xdr:colOff>
      <xdr:row>0</xdr:row>
      <xdr:rowOff>42334</xdr:rowOff>
    </xdr:from>
    <xdr:ext cx="2002327" cy="878416"/>
    <xdr:pic>
      <xdr:nvPicPr>
        <xdr:cNvPr id="3" name="Imagen 2">
          <a:extLst>
            <a:ext uri="{FF2B5EF4-FFF2-40B4-BE49-F238E27FC236}">
              <a16:creationId xmlns:a16="http://schemas.microsoft.com/office/drawing/2014/main" id="{9383495B-F408-46E7-AE61-54C9D0E3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332" y="42334"/>
          <a:ext cx="2002327" cy="878416"/>
        </a:xfrm>
        <a:prstGeom prst="rect">
          <a:avLst/>
        </a:prstGeom>
      </xdr:spPr>
    </xdr:pic>
    <xdr:clientData/>
  </xdr:oneCellAnchor>
  <xdr:oneCellAnchor>
    <xdr:from>
      <xdr:col>15</xdr:col>
      <xdr:colOff>2212</xdr:colOff>
      <xdr:row>0</xdr:row>
      <xdr:rowOff>42333</xdr:rowOff>
    </xdr:from>
    <xdr:ext cx="1750259" cy="861378"/>
    <xdr:pic>
      <xdr:nvPicPr>
        <xdr:cNvPr id="4" name="Imagen 3">
          <a:extLst>
            <a:ext uri="{FF2B5EF4-FFF2-40B4-BE49-F238E27FC236}">
              <a16:creationId xmlns:a16="http://schemas.microsoft.com/office/drawing/2014/main" id="{24729CDF-7F44-4EF0-B017-3B1AF9ED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5087" y="42333"/>
          <a:ext cx="1750259" cy="86137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325120</xdr:colOff>
      <xdr:row>6</xdr:row>
      <xdr:rowOff>134621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003549-516F-45BF-8D2D-E395C156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9385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1660102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6E4C69-E5EE-464D-8E11-08C28C5C2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0333" cy="870837"/>
        </a:xfrm>
        <a:prstGeom prst="rect">
          <a:avLst/>
        </a:prstGeom>
      </xdr:spPr>
    </xdr:pic>
    <xdr:clientData/>
  </xdr:twoCellAnchor>
  <xdr:twoCellAnchor editAs="oneCell">
    <xdr:from>
      <xdr:col>10</xdr:col>
      <xdr:colOff>753534</xdr:colOff>
      <xdr:row>0</xdr:row>
      <xdr:rowOff>75140</xdr:rowOff>
    </xdr:from>
    <xdr:to>
      <xdr:col>13</xdr:col>
      <xdr:colOff>92562</xdr:colOff>
      <xdr:row>3</xdr:row>
      <xdr:rowOff>172507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F4530F-0624-4C58-8963-8FC8B6AFAD33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79034" y="75140"/>
          <a:ext cx="1853628" cy="9165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330835</xdr:colOff>
      <xdr:row>6</xdr:row>
      <xdr:rowOff>140336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ABC6F-F6A3-4B11-A9A7-A6C0409A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298450" cy="1593850"/>
        </a:xfrm>
        <a:prstGeom prst="rect">
          <a:avLst/>
        </a:prstGeom>
      </xdr:spPr>
    </xdr:pic>
    <xdr:clientData/>
  </xdr:twoCellAnchor>
  <xdr:twoCellAnchor editAs="oneCell">
    <xdr:from>
      <xdr:col>0</xdr:col>
      <xdr:colOff>521759</xdr:colOff>
      <xdr:row>1</xdr:row>
      <xdr:rowOff>102660</xdr:rowOff>
    </xdr:from>
    <xdr:to>
      <xdr:col>1</xdr:col>
      <xdr:colOff>1673437</xdr:colOff>
      <xdr:row>4</xdr:row>
      <xdr:rowOff>78147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CC16E1-0C82-4616-99D1-E79DE4998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759" y="293160"/>
          <a:ext cx="1820333" cy="870837"/>
        </a:xfrm>
        <a:prstGeom prst="rect">
          <a:avLst/>
        </a:prstGeom>
      </xdr:spPr>
    </xdr:pic>
    <xdr:clientData/>
  </xdr:twoCellAnchor>
  <xdr:twoCellAnchor editAs="oneCell">
    <xdr:from>
      <xdr:col>13</xdr:col>
      <xdr:colOff>705909</xdr:colOff>
      <xdr:row>0</xdr:row>
      <xdr:rowOff>151340</xdr:rowOff>
    </xdr:from>
    <xdr:to>
      <xdr:col>15</xdr:col>
      <xdr:colOff>761217</xdr:colOff>
      <xdr:row>3</xdr:row>
      <xdr:rowOff>254422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A6A65C-B5EC-4EF0-ABDD-BF4E1F931238}"/>
            </a:ext>
            <a:ext uri="{147F2762-F138-4A5C-976F-8EAC2B608ADB}">
              <a16:predDERef xmlns:a16="http://schemas.microsoft.com/office/drawing/2014/main" pre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88784" y="151340"/>
          <a:ext cx="1826958" cy="914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3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63.570312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23</v>
      </c>
      <c r="C11" s="7">
        <v>6704495363</v>
      </c>
      <c r="D11" s="7">
        <v>7047544865</v>
      </c>
      <c r="E11" s="8">
        <v>275322185.53999996</v>
      </c>
      <c r="F11" s="8">
        <v>846626419.35000014</v>
      </c>
      <c r="G11" s="8">
        <v>524565207.59000003</v>
      </c>
      <c r="H11" s="8">
        <v>393054224.1500001</v>
      </c>
      <c r="I11" s="8">
        <v>532481547.06999999</v>
      </c>
      <c r="J11" s="8">
        <v>538176269.47000003</v>
      </c>
      <c r="K11" s="8">
        <v>500193081.55000001</v>
      </c>
      <c r="L11" s="8">
        <v>413199722.46000004</v>
      </c>
      <c r="M11" s="8">
        <v>1015064269.8100001</v>
      </c>
      <c r="N11" s="8">
        <v>1158848816.0599999</v>
      </c>
      <c r="O11" s="8">
        <v>740994492.91000009</v>
      </c>
      <c r="P11" s="8">
        <v>1479877928.9299998</v>
      </c>
      <c r="Q11" s="7">
        <f>SUM(E11:P11)</f>
        <v>8418404164.8900013</v>
      </c>
    </row>
    <row r="12" spans="1:17" x14ac:dyDescent="0.25">
      <c r="B12" s="6" t="s">
        <v>24</v>
      </c>
      <c r="C12" s="7">
        <v>4447638828</v>
      </c>
      <c r="D12" s="7">
        <v>4456328119.0100002</v>
      </c>
      <c r="E12" s="8">
        <v>8101802.8699999992</v>
      </c>
      <c r="F12" s="8">
        <v>8823601.8400000017</v>
      </c>
      <c r="G12" s="8">
        <v>30378302.039999999</v>
      </c>
      <c r="H12" s="8">
        <v>91052196.150000006</v>
      </c>
      <c r="I12" s="8">
        <v>114006864.82000001</v>
      </c>
      <c r="J12" s="8">
        <v>848609226.12999976</v>
      </c>
      <c r="K12" s="8">
        <v>236604936.94999999</v>
      </c>
      <c r="L12" s="8">
        <v>261090860.26999998</v>
      </c>
      <c r="M12" s="8">
        <v>265548304.94999993</v>
      </c>
      <c r="N12" s="8">
        <v>297683949.41000003</v>
      </c>
      <c r="O12" s="8">
        <v>341922310.46000004</v>
      </c>
      <c r="P12" s="8">
        <v>980479827.4599998</v>
      </c>
      <c r="Q12" s="7">
        <f t="shared" ref="Q12:Q19" si="0">SUM(E12:P12)</f>
        <v>3484302183.3499994</v>
      </c>
    </row>
    <row r="13" spans="1:17" x14ac:dyDescent="0.25">
      <c r="B13" s="6" t="s">
        <v>25</v>
      </c>
      <c r="C13" s="7">
        <v>0</v>
      </c>
      <c r="D13" s="7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2991004.76</v>
      </c>
      <c r="L13" s="8">
        <v>17317808.219999999</v>
      </c>
      <c r="M13" s="8">
        <v>1359206.3</v>
      </c>
      <c r="N13" s="8">
        <v>758775</v>
      </c>
      <c r="O13" s="8">
        <v>1752057.43</v>
      </c>
      <c r="P13" s="8">
        <v>2876184.75</v>
      </c>
      <c r="Q13" s="7">
        <f t="shared" si="0"/>
        <v>27055036.459999997</v>
      </c>
    </row>
    <row r="14" spans="1:17" x14ac:dyDescent="0.25">
      <c r="B14" s="6" t="s">
        <v>26</v>
      </c>
      <c r="C14" s="7">
        <v>1227829331</v>
      </c>
      <c r="D14" s="7">
        <v>1227829331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7">
        <f t="shared" si="0"/>
        <v>0</v>
      </c>
    </row>
    <row r="15" spans="1:17" x14ac:dyDescent="0.25">
      <c r="B15" s="6" t="s">
        <v>27</v>
      </c>
      <c r="C15" s="7">
        <v>80015868</v>
      </c>
      <c r="D15" s="7">
        <v>80015868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7" x14ac:dyDescent="0.25">
      <c r="B16" s="6" t="s">
        <v>28</v>
      </c>
      <c r="C16" s="7">
        <v>732001728</v>
      </c>
      <c r="D16" s="7">
        <v>1297529278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25">
      <c r="A17" s="10"/>
      <c r="B17" s="6" t="s">
        <v>29</v>
      </c>
      <c r="C17" s="7">
        <v>282763775</v>
      </c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25">
      <c r="A18" s="10"/>
      <c r="B18" s="6" t="s">
        <v>30</v>
      </c>
      <c r="C18" s="7">
        <v>145903813</v>
      </c>
      <c r="D18" s="7">
        <v>145903813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25">
      <c r="B19" s="6" t="s">
        <v>31</v>
      </c>
      <c r="C19" s="7">
        <v>282763775</v>
      </c>
      <c r="D19" s="7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25">
      <c r="B20" s="12" t="s">
        <v>32</v>
      </c>
      <c r="C20" s="13">
        <f t="shared" ref="C20:P20" si="1">+SUM(C11:C19)</f>
        <v>13903412481</v>
      </c>
      <c r="D20" s="13">
        <f t="shared" si="1"/>
        <v>14255151274.01</v>
      </c>
      <c r="E20" s="14">
        <f t="shared" si="1"/>
        <v>283423988.40999997</v>
      </c>
      <c r="F20" s="14">
        <f t="shared" si="1"/>
        <v>855450021.19000018</v>
      </c>
      <c r="G20" s="14">
        <f t="shared" si="1"/>
        <v>554943509.63</v>
      </c>
      <c r="H20" s="14">
        <f t="shared" si="1"/>
        <v>484106420.30000007</v>
      </c>
      <c r="I20" s="14">
        <f t="shared" si="1"/>
        <v>646488411.88999999</v>
      </c>
      <c r="J20" s="14">
        <f t="shared" si="1"/>
        <v>1386785495.5999999</v>
      </c>
      <c r="K20" s="14">
        <f t="shared" si="1"/>
        <v>739789023.25999999</v>
      </c>
      <c r="L20" s="14">
        <f t="shared" si="1"/>
        <v>691608390.95000005</v>
      </c>
      <c r="M20" s="14">
        <f t="shared" si="1"/>
        <v>1281971781.0599999</v>
      </c>
      <c r="N20" s="14">
        <f t="shared" si="1"/>
        <v>1457291540.47</v>
      </c>
      <c r="O20" s="14">
        <f t="shared" si="1"/>
        <v>1084668860.8000002</v>
      </c>
      <c r="P20" s="14">
        <f t="shared" si="1"/>
        <v>2463233941.1399994</v>
      </c>
      <c r="Q20" s="14">
        <f>SUM(E20:P20)</f>
        <v>11929761384.699999</v>
      </c>
    </row>
    <row r="21" spans="1:17" x14ac:dyDescent="0.25">
      <c r="B21" s="15" t="s">
        <v>33</v>
      </c>
    </row>
    <row r="22" spans="1:17" x14ac:dyDescent="0.25">
      <c r="B22" s="21" t="s">
        <v>34</v>
      </c>
    </row>
    <row r="23" spans="1:17" x14ac:dyDescent="0.25">
      <c r="B23" s="15" t="s">
        <v>35</v>
      </c>
    </row>
  </sheetData>
  <mergeCells count="8">
    <mergeCell ref="B2:Q2"/>
    <mergeCell ref="B3:Q3"/>
    <mergeCell ref="B5:Q5"/>
    <mergeCell ref="B9:B10"/>
    <mergeCell ref="C9:C10"/>
    <mergeCell ref="E9:Q9"/>
    <mergeCell ref="D9:D10"/>
    <mergeCell ref="B4:Q4"/>
  </mergeCells>
  <pageMargins left="0.7" right="0.7" top="0.75" bottom="0.75" header="0.3" footer="0.3"/>
  <pageSetup orientation="portrait" r:id="rId1"/>
  <ignoredErrors>
    <ignoredError sqref="Q11 Q12:Q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6373-077D-4662-AF51-5AC71088BD6C}">
  <dimension ref="A2:S42"/>
  <sheetViews>
    <sheetView showGridLines="0" zoomScale="90" zoomScaleNormal="90" workbookViewId="0">
      <selection activeCell="D8" sqref="D8:D9"/>
    </sheetView>
  </sheetViews>
  <sheetFormatPr defaultColWidth="11.5703125" defaultRowHeight="15" x14ac:dyDescent="0.25"/>
  <cols>
    <col min="1" max="1" width="10.140625" customWidth="1"/>
    <col min="2" max="2" width="89.42578125" customWidth="1"/>
    <col min="3" max="4" width="15.28515625" customWidth="1"/>
    <col min="5" max="5" width="12.85546875" bestFit="1" customWidth="1"/>
    <col min="6" max="6" width="15" customWidth="1"/>
    <col min="7" max="12" width="12.85546875" customWidth="1"/>
    <col min="13" max="13" width="13" customWidth="1"/>
    <col min="14" max="14" width="12.85546875" customWidth="1"/>
    <col min="15" max="17" width="12.5703125" customWidth="1"/>
    <col min="18" max="18" width="20" bestFit="1" customWidth="1"/>
    <col min="19" max="19" width="13.28515625" bestFit="1" customWidth="1"/>
  </cols>
  <sheetData>
    <row r="2" spans="1:18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8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x14ac:dyDescent="0.25">
      <c r="Q6" s="23"/>
    </row>
    <row r="7" spans="1:18" x14ac:dyDescent="0.25">
      <c r="B7" s="1" t="s">
        <v>97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ht="15" customHeight="1" x14ac:dyDescent="0.25">
      <c r="B8" s="39" t="s">
        <v>6</v>
      </c>
      <c r="C8" s="26" t="s">
        <v>70</v>
      </c>
      <c r="D8" s="51" t="s">
        <v>83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8" x14ac:dyDescent="0.25">
      <c r="B9" s="40"/>
      <c r="C9" s="27" t="s">
        <v>98</v>
      </c>
      <c r="D9" s="52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25">
      <c r="A10" s="10"/>
      <c r="B10" t="s">
        <v>99</v>
      </c>
      <c r="C10" s="7">
        <v>0</v>
      </c>
      <c r="D10" s="7">
        <v>1147329553.25</v>
      </c>
      <c r="E10" s="8"/>
      <c r="F10" s="8"/>
      <c r="G10" s="8"/>
      <c r="H10" s="8">
        <v>0</v>
      </c>
      <c r="I10" s="8"/>
      <c r="J10" s="8">
        <v>35000</v>
      </c>
      <c r="K10" s="8"/>
      <c r="L10" s="8"/>
      <c r="M10" s="8"/>
      <c r="N10" s="8"/>
      <c r="O10" s="8"/>
      <c r="P10" s="8"/>
      <c r="Q10" s="7">
        <f t="shared" ref="Q10:Q27" si="0">SUM(E10:P10)</f>
        <v>35000</v>
      </c>
      <c r="R10" s="25"/>
    </row>
    <row r="11" spans="1:18" x14ac:dyDescent="0.25">
      <c r="A11" s="10"/>
      <c r="B11" t="s">
        <v>23</v>
      </c>
      <c r="C11" s="7">
        <v>121710597765</v>
      </c>
      <c r="D11" s="7">
        <v>134227950036.75</v>
      </c>
      <c r="E11" s="8">
        <v>14192807619.769999</v>
      </c>
      <c r="F11" s="8">
        <v>8192939186.539999</v>
      </c>
      <c r="G11" s="8">
        <v>8531109451.7799997</v>
      </c>
      <c r="H11" s="8">
        <v>8825087035.5599976</v>
      </c>
      <c r="I11" s="8">
        <v>8794858152.9200001</v>
      </c>
      <c r="J11" s="8">
        <v>8154230865.1499987</v>
      </c>
      <c r="K11" s="8">
        <v>8702716052.170002</v>
      </c>
      <c r="L11" s="8">
        <v>7833866847.500001</v>
      </c>
      <c r="M11" s="8">
        <v>9628075508.989996</v>
      </c>
      <c r="N11" s="8">
        <v>10788643224.200003</v>
      </c>
      <c r="O11" s="8">
        <v>15569223510.759998</v>
      </c>
      <c r="P11" s="8">
        <v>7560204927.9800005</v>
      </c>
      <c r="Q11" s="7">
        <f t="shared" si="0"/>
        <v>116773762383.31998</v>
      </c>
      <c r="R11" s="25"/>
    </row>
    <row r="12" spans="1:18" x14ac:dyDescent="0.25">
      <c r="A12" s="10"/>
      <c r="B12" t="s">
        <v>37</v>
      </c>
      <c r="C12" s="7">
        <v>302298143</v>
      </c>
      <c r="D12" s="7">
        <v>302298143</v>
      </c>
      <c r="E12" s="8">
        <v>20726736.920000002</v>
      </c>
      <c r="F12" s="8">
        <v>21024845.059999999</v>
      </c>
      <c r="G12" s="8">
        <v>21024845.059999999</v>
      </c>
      <c r="H12" s="8">
        <v>25191511.729999997</v>
      </c>
      <c r="I12" s="8">
        <v>25191511.73</v>
      </c>
      <c r="J12" s="8">
        <v>25191511.73</v>
      </c>
      <c r="K12" s="8">
        <v>25191511.729999997</v>
      </c>
      <c r="L12" s="8">
        <v>25191511.73</v>
      </c>
      <c r="M12" s="8">
        <v>25191511.73</v>
      </c>
      <c r="N12" s="8">
        <v>25191511.73</v>
      </c>
      <c r="O12" s="8">
        <v>25191511.73</v>
      </c>
      <c r="P12" s="8">
        <v>21912322.109999999</v>
      </c>
      <c r="Q12" s="7">
        <f t="shared" si="0"/>
        <v>286220842.98999995</v>
      </c>
      <c r="R12" s="25"/>
    </row>
    <row r="13" spans="1:18" x14ac:dyDescent="0.25">
      <c r="A13" s="10"/>
      <c r="B13" t="s">
        <v>24</v>
      </c>
      <c r="C13" s="7">
        <v>37985825208</v>
      </c>
      <c r="D13" s="7">
        <v>38271488947.259995</v>
      </c>
      <c r="E13" s="8">
        <v>665059952.5</v>
      </c>
      <c r="F13" s="8">
        <v>741929708.72000015</v>
      </c>
      <c r="G13" s="8">
        <v>841334225.3900001</v>
      </c>
      <c r="H13" s="8">
        <v>864493794.86000001</v>
      </c>
      <c r="I13" s="8">
        <v>1221892751.02</v>
      </c>
      <c r="J13" s="8">
        <v>1111572498.8800001</v>
      </c>
      <c r="K13" s="8">
        <v>834475939.47000003</v>
      </c>
      <c r="L13" s="8">
        <v>979524946.19000006</v>
      </c>
      <c r="M13" s="8">
        <v>1234655414.9100003</v>
      </c>
      <c r="N13" s="8">
        <v>995413965.69000018</v>
      </c>
      <c r="O13" s="8">
        <v>722926732.87</v>
      </c>
      <c r="P13" s="8">
        <v>1429356548.5900002</v>
      </c>
      <c r="Q13" s="7">
        <f t="shared" si="0"/>
        <v>11642636479.090002</v>
      </c>
      <c r="R13" s="25"/>
    </row>
    <row r="14" spans="1:18" x14ac:dyDescent="0.25">
      <c r="A14" s="10"/>
      <c r="B14" t="s">
        <v>38</v>
      </c>
      <c r="C14" s="7">
        <v>0</v>
      </c>
      <c r="D14" s="7">
        <v>90554740.479999989</v>
      </c>
      <c r="E14" s="8">
        <v>0</v>
      </c>
      <c r="F14" s="8"/>
      <c r="G14" s="8"/>
      <c r="H14" s="8"/>
      <c r="I14" s="8">
        <v>0</v>
      </c>
      <c r="J14" s="8"/>
      <c r="K14" s="8">
        <v>0</v>
      </c>
      <c r="L14" s="8"/>
      <c r="M14" s="8"/>
      <c r="N14" s="8"/>
      <c r="O14" s="8"/>
      <c r="P14" s="7">
        <v>0</v>
      </c>
      <c r="Q14" s="7">
        <f t="shared" si="0"/>
        <v>0</v>
      </c>
      <c r="R14" s="25"/>
    </row>
    <row r="15" spans="1:18" x14ac:dyDescent="0.25">
      <c r="A15" s="10"/>
      <c r="B15" t="s">
        <v>100</v>
      </c>
      <c r="C15" s="7">
        <v>0</v>
      </c>
      <c r="D15" s="7">
        <v>27000000</v>
      </c>
      <c r="E15" s="8"/>
      <c r="F15" s="8"/>
      <c r="G15" s="8"/>
      <c r="H15" s="8"/>
      <c r="I15" s="8"/>
      <c r="J15" s="8"/>
      <c r="K15" s="8">
        <v>0</v>
      </c>
      <c r="L15" s="8"/>
      <c r="M15" s="8"/>
      <c r="N15" s="8"/>
      <c r="O15" s="8"/>
      <c r="P15" s="7"/>
      <c r="Q15" s="7">
        <f t="shared" si="0"/>
        <v>0</v>
      </c>
    </row>
    <row r="16" spans="1:18" x14ac:dyDescent="0.25">
      <c r="A16" s="10"/>
      <c r="B16" t="s">
        <v>86</v>
      </c>
      <c r="C16" s="7">
        <v>0</v>
      </c>
      <c r="D16" s="7">
        <v>1857658472</v>
      </c>
      <c r="E16" s="8"/>
      <c r="F16" s="8"/>
      <c r="G16" s="8"/>
      <c r="H16" s="8"/>
      <c r="I16" s="8"/>
      <c r="J16" s="8"/>
      <c r="K16" s="8"/>
      <c r="L16" s="8"/>
      <c r="M16" s="8">
        <v>0</v>
      </c>
      <c r="N16" s="8">
        <v>350000000</v>
      </c>
      <c r="O16" s="8"/>
      <c r="P16" s="8">
        <v>1500000000</v>
      </c>
      <c r="Q16" s="7">
        <f t="shared" si="0"/>
        <v>1850000000</v>
      </c>
    </row>
    <row r="17" spans="1:19" x14ac:dyDescent="0.25">
      <c r="A17" s="10"/>
      <c r="B17" t="s">
        <v>25</v>
      </c>
      <c r="C17" s="7">
        <v>0</v>
      </c>
      <c r="D17" s="7">
        <v>0</v>
      </c>
      <c r="E17" s="8">
        <v>154562.63</v>
      </c>
      <c r="F17" s="8">
        <v>136248.94</v>
      </c>
      <c r="G17" s="8">
        <v>298128.49</v>
      </c>
      <c r="H17" s="8">
        <v>89821.89</v>
      </c>
      <c r="I17" s="8">
        <v>381365.38</v>
      </c>
      <c r="J17" s="8">
        <v>789007.9</v>
      </c>
      <c r="K17" s="8">
        <v>359802.56</v>
      </c>
      <c r="L17" s="8">
        <v>114630.04</v>
      </c>
      <c r="M17" s="8">
        <v>98421.540000000008</v>
      </c>
      <c r="N17" s="8">
        <v>284367.15000000002</v>
      </c>
      <c r="O17" s="8">
        <v>1425142.91</v>
      </c>
      <c r="P17" s="8">
        <v>962682.32</v>
      </c>
      <c r="Q17" s="7">
        <f t="shared" si="0"/>
        <v>5094181.75</v>
      </c>
    </row>
    <row r="18" spans="1:19" x14ac:dyDescent="0.25">
      <c r="A18" s="10"/>
      <c r="B18" t="s">
        <v>39</v>
      </c>
      <c r="C18" s="7">
        <v>0</v>
      </c>
      <c r="D18" s="7">
        <v>11358650405.440001</v>
      </c>
      <c r="E18" s="8"/>
      <c r="F18" s="8">
        <v>0</v>
      </c>
      <c r="G18" s="8">
        <v>0</v>
      </c>
      <c r="H18" s="8">
        <v>0</v>
      </c>
      <c r="I18" s="8">
        <v>893750.01</v>
      </c>
      <c r="J18" s="8">
        <v>330666.67</v>
      </c>
      <c r="K18" s="8">
        <v>330666.67</v>
      </c>
      <c r="L18" s="8">
        <v>330666.67</v>
      </c>
      <c r="M18" s="8">
        <v>369856.59</v>
      </c>
      <c r="N18" s="8">
        <v>327916.67</v>
      </c>
      <c r="O18" s="8">
        <v>39747818.659999996</v>
      </c>
      <c r="P18" s="8">
        <v>703428627.45000005</v>
      </c>
      <c r="Q18" s="7">
        <f t="shared" si="0"/>
        <v>745759969.3900001</v>
      </c>
      <c r="R18" s="25"/>
    </row>
    <row r="19" spans="1:19" x14ac:dyDescent="0.25">
      <c r="A19" s="10"/>
      <c r="B19" t="s">
        <v>101</v>
      </c>
      <c r="C19" s="7">
        <v>0</v>
      </c>
      <c r="D19" s="7">
        <v>460663828.63999999</v>
      </c>
      <c r="E19" s="8"/>
      <c r="F19" s="8"/>
      <c r="G19" s="8">
        <v>0</v>
      </c>
      <c r="H19" s="8">
        <v>0</v>
      </c>
      <c r="I19" s="8">
        <v>0</v>
      </c>
      <c r="J19" s="8">
        <v>0</v>
      </c>
      <c r="K19" s="8"/>
      <c r="L19" s="8"/>
      <c r="M19" s="8">
        <v>0</v>
      </c>
      <c r="N19" s="8"/>
      <c r="O19" s="8"/>
      <c r="P19" s="7"/>
      <c r="Q19" s="7"/>
      <c r="R19" s="25"/>
    </row>
    <row r="20" spans="1:19" x14ac:dyDescent="0.25">
      <c r="A20" s="10"/>
      <c r="B20" t="s">
        <v>88</v>
      </c>
      <c r="C20" s="7">
        <v>168309750</v>
      </c>
      <c r="D20" s="7">
        <v>168309750</v>
      </c>
      <c r="E20" s="8"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  <c r="Q20" s="7"/>
      <c r="R20" s="25"/>
    </row>
    <row r="21" spans="1:19" x14ac:dyDescent="0.25">
      <c r="A21" s="10"/>
      <c r="B21" t="s">
        <v>74</v>
      </c>
      <c r="C21" s="7">
        <v>0</v>
      </c>
      <c r="D21" s="7">
        <v>29065158.02</v>
      </c>
      <c r="E21" s="8"/>
      <c r="F21" s="8"/>
      <c r="G21" s="8"/>
      <c r="H21" s="8"/>
      <c r="I21" s="8"/>
      <c r="J21" s="8">
        <v>0</v>
      </c>
      <c r="K21" s="8"/>
      <c r="L21" s="8"/>
      <c r="M21" s="8"/>
      <c r="N21" s="8"/>
      <c r="O21" s="8"/>
      <c r="P21" s="7"/>
      <c r="Q21" s="7"/>
      <c r="R21" s="25"/>
    </row>
    <row r="22" spans="1:19" x14ac:dyDescent="0.25">
      <c r="A22" s="10"/>
      <c r="B22" t="s">
        <v>40</v>
      </c>
      <c r="C22" s="7">
        <v>1438904224</v>
      </c>
      <c r="D22" s="7">
        <v>988973235.70000005</v>
      </c>
      <c r="E22" s="8">
        <v>0</v>
      </c>
      <c r="F22" s="8"/>
      <c r="G22" s="8"/>
      <c r="H22" s="8"/>
      <c r="I22" s="8"/>
      <c r="J22" s="8"/>
      <c r="K22" s="8"/>
      <c r="L22" s="8">
        <v>0</v>
      </c>
      <c r="M22" s="8"/>
      <c r="N22" s="8">
        <v>0</v>
      </c>
      <c r="O22" s="8">
        <v>0</v>
      </c>
      <c r="P22" s="8">
        <v>0</v>
      </c>
      <c r="Q22" s="7">
        <f t="shared" si="0"/>
        <v>0</v>
      </c>
      <c r="R22" s="25"/>
    </row>
    <row r="23" spans="1:19" x14ac:dyDescent="0.25">
      <c r="B23" t="s">
        <v>52</v>
      </c>
      <c r="C23" s="7">
        <v>24853929</v>
      </c>
      <c r="D23" s="7">
        <v>1141894477</v>
      </c>
      <c r="E23" s="8">
        <v>0</v>
      </c>
      <c r="F23" s="8"/>
      <c r="G23" s="8"/>
      <c r="H23" s="8"/>
      <c r="I23" s="8"/>
      <c r="J23" s="8"/>
      <c r="K23" s="8"/>
      <c r="L23" s="8"/>
      <c r="M23" s="8">
        <v>615463.9</v>
      </c>
      <c r="N23" s="8">
        <v>4424149.18</v>
      </c>
      <c r="O23" s="8">
        <v>0</v>
      </c>
      <c r="P23" s="8">
        <v>665564.34</v>
      </c>
      <c r="Q23" s="7">
        <f t="shared" si="0"/>
        <v>5705177.4199999999</v>
      </c>
      <c r="R23" s="25"/>
    </row>
    <row r="24" spans="1:19" x14ac:dyDescent="0.25">
      <c r="B24" t="s">
        <v>45</v>
      </c>
      <c r="C24" s="7">
        <v>541025000</v>
      </c>
      <c r="D24" s="7">
        <v>303542631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  <c r="R24" s="25"/>
    </row>
    <row r="25" spans="1:19" x14ac:dyDescent="0.25">
      <c r="B25" t="s">
        <v>91</v>
      </c>
      <c r="C25" s="7">
        <v>49252262</v>
      </c>
      <c r="D25" s="7">
        <v>226396867.15000001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9" x14ac:dyDescent="0.25">
      <c r="B26" t="s">
        <v>57</v>
      </c>
      <c r="C26" s="7">
        <v>0</v>
      </c>
      <c r="D26" s="7">
        <v>20187103.98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</row>
    <row r="27" spans="1:19" x14ac:dyDescent="0.25">
      <c r="B27" t="s">
        <v>102</v>
      </c>
      <c r="C27" s="7">
        <v>0</v>
      </c>
      <c r="D27" s="7">
        <v>1333201.44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7">
        <f t="shared" si="0"/>
        <v>0</v>
      </c>
    </row>
    <row r="28" spans="1:19" x14ac:dyDescent="0.25">
      <c r="B28" s="12" t="s">
        <v>32</v>
      </c>
      <c r="C28" s="13">
        <f>SUM(C11:C27)</f>
        <v>162221066281</v>
      </c>
      <c r="D28" s="13">
        <f>SUM(D10:D27)</f>
        <v>190623296551.11005</v>
      </c>
      <c r="E28" s="14">
        <f>SUM(E10:E27)</f>
        <v>14878748871.819998</v>
      </c>
      <c r="F28" s="14">
        <f t="shared" ref="F28:P28" si="1">SUM(F10:F27)</f>
        <v>8956029989.2600002</v>
      </c>
      <c r="G28" s="14">
        <f t="shared" si="1"/>
        <v>9393766650.7199993</v>
      </c>
      <c r="H28" s="14">
        <f t="shared" si="1"/>
        <v>9714862164.0399971</v>
      </c>
      <c r="I28" s="14">
        <f t="shared" si="1"/>
        <v>10043217531.059999</v>
      </c>
      <c r="J28" s="14">
        <f t="shared" si="1"/>
        <v>9292149550.329998</v>
      </c>
      <c r="K28" s="14">
        <f t="shared" si="1"/>
        <v>9563073972.6000004</v>
      </c>
      <c r="L28" s="14">
        <f t="shared" si="1"/>
        <v>8839028602.1300011</v>
      </c>
      <c r="M28" s="14">
        <f t="shared" si="1"/>
        <v>10889006177.659996</v>
      </c>
      <c r="N28" s="14">
        <f t="shared" si="1"/>
        <v>12164285134.620003</v>
      </c>
      <c r="O28" s="14">
        <f t="shared" si="1"/>
        <v>16358514716.929998</v>
      </c>
      <c r="P28" s="14">
        <f t="shared" si="1"/>
        <v>11216530672.790001</v>
      </c>
      <c r="Q28" s="14">
        <f>SUM(Q10:Q27)</f>
        <v>131309214033.95998</v>
      </c>
      <c r="R28" s="25"/>
    </row>
    <row r="29" spans="1:19" x14ac:dyDescent="0.25">
      <c r="B29" s="30" t="s">
        <v>93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Q29" s="25"/>
    </row>
    <row r="30" spans="1:19" x14ac:dyDescent="0.25">
      <c r="B30" s="29" t="s">
        <v>103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R30" s="28"/>
    </row>
    <row r="31" spans="1:19" x14ac:dyDescent="0.25">
      <c r="B31" s="29" t="s">
        <v>104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9" x14ac:dyDescent="0.25">
      <c r="B32" s="29" t="s">
        <v>33</v>
      </c>
      <c r="R32" s="2"/>
      <c r="S32" s="25"/>
    </row>
    <row r="38" spans="5:15" x14ac:dyDescent="0.25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5:15" x14ac:dyDescent="0.2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5:15" x14ac:dyDescent="0.2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5:15" x14ac:dyDescent="0.2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</sheetData>
  <mergeCells count="7">
    <mergeCell ref="B2:Q2"/>
    <mergeCell ref="B3:Q3"/>
    <mergeCell ref="B4:Q4"/>
    <mergeCell ref="B5:Q5"/>
    <mergeCell ref="B8:B9"/>
    <mergeCell ref="D8:D9"/>
    <mergeCell ref="E8:Q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23E7-8F48-4E3D-A875-7143437211C1}">
  <dimension ref="A2:S47"/>
  <sheetViews>
    <sheetView showGridLines="0" zoomScale="80" zoomScaleNormal="80" workbookViewId="0">
      <selection activeCell="B8" sqref="B8:B9"/>
    </sheetView>
  </sheetViews>
  <sheetFormatPr defaultColWidth="11.5703125" defaultRowHeight="15" x14ac:dyDescent="0.25"/>
  <cols>
    <col min="1" max="1" width="10.140625" customWidth="1"/>
    <col min="2" max="2" width="100" bestFit="1" customWidth="1"/>
    <col min="3" max="3" width="18.5703125" bestFit="1" customWidth="1"/>
    <col min="4" max="4" width="18.5703125" customWidth="1"/>
    <col min="5" max="5" width="12.85546875" bestFit="1" customWidth="1"/>
    <col min="6" max="6" width="15" customWidth="1"/>
    <col min="7" max="12" width="12.85546875" customWidth="1"/>
    <col min="13" max="13" width="13" customWidth="1"/>
    <col min="14" max="14" width="12.85546875" customWidth="1"/>
    <col min="15" max="16" width="12.5703125" customWidth="1"/>
    <col min="17" max="17" width="17.42578125" bestFit="1" customWidth="1"/>
    <col min="18" max="18" width="20" bestFit="1" customWidth="1"/>
    <col min="19" max="19" width="13.28515625" bestFit="1" customWidth="1"/>
  </cols>
  <sheetData>
    <row r="2" spans="1:19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9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9" x14ac:dyDescent="0.25">
      <c r="Q6" s="23"/>
    </row>
    <row r="7" spans="1:19" x14ac:dyDescent="0.25">
      <c r="B7" s="1" t="s">
        <v>105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9" ht="15" customHeight="1" x14ac:dyDescent="0.25">
      <c r="B8" s="39" t="s">
        <v>6</v>
      </c>
      <c r="C8" s="26" t="s">
        <v>70</v>
      </c>
      <c r="D8" s="51" t="s">
        <v>83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9" x14ac:dyDescent="0.25">
      <c r="B9" s="40"/>
      <c r="C9" s="27" t="s">
        <v>106</v>
      </c>
      <c r="D9" s="52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25">
      <c r="B10" t="s">
        <v>48</v>
      </c>
      <c r="C10" s="7"/>
      <c r="D10" s="7">
        <v>4830554799.8099995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v>0</v>
      </c>
      <c r="Q10" s="7">
        <f t="shared" ref="Q10:Q32" si="0">SUM(E10:P10)</f>
        <v>0</v>
      </c>
    </row>
    <row r="11" spans="1:19" x14ac:dyDescent="0.25">
      <c r="B11" t="s">
        <v>107</v>
      </c>
      <c r="C11" s="7">
        <v>0</v>
      </c>
      <c r="D11" s="7">
        <v>360764588.63999999</v>
      </c>
      <c r="E11" s="8"/>
      <c r="F11" s="8"/>
      <c r="G11" s="8">
        <v>0</v>
      </c>
      <c r="H11" s="8"/>
      <c r="I11" s="8"/>
      <c r="J11" s="8"/>
      <c r="K11" s="8">
        <v>0</v>
      </c>
      <c r="L11" s="8">
        <v>0</v>
      </c>
      <c r="M11" s="8"/>
      <c r="N11" s="8"/>
      <c r="O11" s="8"/>
      <c r="P11" s="8"/>
      <c r="Q11" s="7">
        <f t="shared" si="0"/>
        <v>0</v>
      </c>
      <c r="S11" s="28"/>
    </row>
    <row r="12" spans="1:19" x14ac:dyDescent="0.25">
      <c r="A12" s="10"/>
      <c r="B12" t="s">
        <v>23</v>
      </c>
      <c r="C12" s="7">
        <v>133210377239</v>
      </c>
      <c r="D12" s="7">
        <v>137389453119.71001</v>
      </c>
      <c r="E12" s="8">
        <v>12830789972.91</v>
      </c>
      <c r="F12" s="8">
        <v>8758763489.1500015</v>
      </c>
      <c r="G12" s="8">
        <v>11220674790.879999</v>
      </c>
      <c r="H12" s="8">
        <v>9584526707.8899994</v>
      </c>
      <c r="I12" s="8">
        <v>10509979716.18</v>
      </c>
      <c r="J12" s="8">
        <v>8998794930.3900013</v>
      </c>
      <c r="K12" s="8">
        <v>8794231675.8800011</v>
      </c>
      <c r="L12" s="8">
        <v>8325128004.6300001</v>
      </c>
      <c r="M12" s="8">
        <v>10630790654.9</v>
      </c>
      <c r="N12" s="8">
        <v>8786077870.9199982</v>
      </c>
      <c r="O12" s="8">
        <v>15296106353.370001</v>
      </c>
      <c r="P12" s="8">
        <v>9837368895.0099983</v>
      </c>
      <c r="Q12" s="7">
        <f t="shared" si="0"/>
        <v>123573233062.10999</v>
      </c>
      <c r="S12" s="28"/>
    </row>
    <row r="13" spans="1:19" x14ac:dyDescent="0.25">
      <c r="A13" s="10"/>
      <c r="B13" t="s">
        <v>37</v>
      </c>
      <c r="C13" s="7">
        <v>191965939</v>
      </c>
      <c r="D13" s="7">
        <v>191965939</v>
      </c>
      <c r="E13" s="8">
        <v>0</v>
      </c>
      <c r="F13" s="8">
        <v>25000000</v>
      </c>
      <c r="G13" s="8">
        <v>20826250.010000002</v>
      </c>
      <c r="H13" s="8">
        <v>15275416.630000001</v>
      </c>
      <c r="I13" s="8">
        <v>23936355.630000003</v>
      </c>
      <c r="J13" s="8">
        <v>15275416.630000001</v>
      </c>
      <c r="K13" s="8">
        <v>15275416.630000001</v>
      </c>
      <c r="L13" s="8">
        <v>15275416.630000001</v>
      </c>
      <c r="M13" s="8">
        <v>15275416.630000001</v>
      </c>
      <c r="N13" s="8">
        <v>15275416.629999999</v>
      </c>
      <c r="O13" s="8">
        <v>15275416.630000001</v>
      </c>
      <c r="P13" s="8">
        <v>15275416.630000001</v>
      </c>
      <c r="Q13" s="7">
        <f t="shared" si="0"/>
        <v>191965938.67999998</v>
      </c>
      <c r="R13" s="25"/>
      <c r="S13" s="28"/>
    </row>
    <row r="14" spans="1:19" x14ac:dyDescent="0.25">
      <c r="A14" s="10"/>
      <c r="B14" t="s">
        <v>24</v>
      </c>
      <c r="C14" s="7">
        <v>46728526339</v>
      </c>
      <c r="D14" s="7">
        <v>47045026716.179993</v>
      </c>
      <c r="E14" s="8">
        <v>712060377.42999983</v>
      </c>
      <c r="F14" s="8">
        <v>809927124.74000013</v>
      </c>
      <c r="G14" s="8">
        <v>1329807776.1399996</v>
      </c>
      <c r="H14" s="8">
        <v>2005466657.2799997</v>
      </c>
      <c r="I14" s="8">
        <v>1149339919.9299998</v>
      </c>
      <c r="J14" s="8">
        <v>1585806403.5799999</v>
      </c>
      <c r="K14" s="8">
        <v>1605172993.9100001</v>
      </c>
      <c r="L14" s="8">
        <v>1697344261.6199999</v>
      </c>
      <c r="M14" s="8">
        <v>1502424508.4399998</v>
      </c>
      <c r="N14" s="8">
        <v>1831031227.0699999</v>
      </c>
      <c r="O14" s="8">
        <v>979548263.78000009</v>
      </c>
      <c r="P14" s="8">
        <v>2744349332.5299997</v>
      </c>
      <c r="Q14" s="7">
        <f t="shared" si="0"/>
        <v>17952278846.449997</v>
      </c>
      <c r="R14" s="25"/>
      <c r="S14" s="28"/>
    </row>
    <row r="15" spans="1:19" x14ac:dyDescent="0.25">
      <c r="A15" s="10"/>
      <c r="B15" t="s">
        <v>38</v>
      </c>
      <c r="C15" s="7">
        <v>0</v>
      </c>
      <c r="D15" s="7">
        <v>34276707.5</v>
      </c>
      <c r="E15" s="8"/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8">
        <v>0</v>
      </c>
      <c r="M15" s="8"/>
      <c r="N15" s="8"/>
      <c r="O15" s="8"/>
      <c r="P15" s="8">
        <v>0</v>
      </c>
      <c r="Q15" s="7">
        <f t="shared" si="0"/>
        <v>0</v>
      </c>
      <c r="R15" s="25"/>
      <c r="S15" s="28"/>
    </row>
    <row r="16" spans="1:19" x14ac:dyDescent="0.25">
      <c r="A16" s="10"/>
      <c r="B16" t="s">
        <v>86</v>
      </c>
      <c r="C16" s="7">
        <v>0</v>
      </c>
      <c r="D16" s="7">
        <v>500000000</v>
      </c>
      <c r="E16" s="8"/>
      <c r="F16" s="8"/>
      <c r="G16" s="8"/>
      <c r="H16" s="8"/>
      <c r="I16" s="8"/>
      <c r="J16" s="8">
        <v>0</v>
      </c>
      <c r="K16" s="8">
        <v>500000000</v>
      </c>
      <c r="L16" s="8"/>
      <c r="M16" s="8"/>
      <c r="N16" s="8"/>
      <c r="O16" s="8"/>
      <c r="P16" s="8"/>
      <c r="Q16" s="7">
        <f t="shared" si="0"/>
        <v>500000000</v>
      </c>
      <c r="R16" s="25"/>
      <c r="S16" s="28"/>
    </row>
    <row r="17" spans="1:19" x14ac:dyDescent="0.25">
      <c r="A17" s="10"/>
      <c r="B17" t="s">
        <v>25</v>
      </c>
      <c r="C17" s="7">
        <v>0</v>
      </c>
      <c r="D17" s="7">
        <v>0</v>
      </c>
      <c r="E17" s="8">
        <v>1810035.07</v>
      </c>
      <c r="F17" s="8">
        <v>1230794.95</v>
      </c>
      <c r="G17" s="8">
        <v>203354.79</v>
      </c>
      <c r="H17" s="8">
        <v>6705</v>
      </c>
      <c r="I17" s="8">
        <v>245398.06</v>
      </c>
      <c r="J17" s="8">
        <v>40743.53</v>
      </c>
      <c r="K17" s="8">
        <v>166436.69</v>
      </c>
      <c r="L17" s="8">
        <v>162836.85999999999</v>
      </c>
      <c r="M17" s="8">
        <v>800.03</v>
      </c>
      <c r="N17" s="8">
        <v>18402.189999999999</v>
      </c>
      <c r="O17" s="8">
        <v>92063.039999999994</v>
      </c>
      <c r="P17" s="8">
        <v>138967.93</v>
      </c>
      <c r="Q17" s="7">
        <f t="shared" si="0"/>
        <v>4116538.1399999997</v>
      </c>
      <c r="R17" s="25"/>
      <c r="S17" s="28"/>
    </row>
    <row r="18" spans="1:19" x14ac:dyDescent="0.25">
      <c r="A18" s="10"/>
      <c r="B18" s="16" t="s">
        <v>108</v>
      </c>
      <c r="C18" s="7"/>
      <c r="D18" s="7"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v>480606.4</v>
      </c>
      <c r="P18" s="8"/>
      <c r="Q18" s="7">
        <f t="shared" si="0"/>
        <v>480606.4</v>
      </c>
      <c r="R18" s="25"/>
      <c r="S18" s="28"/>
    </row>
    <row r="19" spans="1:19" x14ac:dyDescent="0.25">
      <c r="A19" s="10"/>
      <c r="B19" t="s">
        <v>39</v>
      </c>
      <c r="C19" s="7">
        <v>0</v>
      </c>
      <c r="D19" s="7">
        <v>9358696362.0699997</v>
      </c>
      <c r="E19" s="8"/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  <c r="R19" s="25"/>
      <c r="S19" s="28"/>
    </row>
    <row r="20" spans="1:19" x14ac:dyDescent="0.25">
      <c r="A20" s="10"/>
      <c r="B20" t="s">
        <v>101</v>
      </c>
      <c r="C20" s="7">
        <v>0</v>
      </c>
      <c r="D20" s="7">
        <v>2420579607.6699996</v>
      </c>
      <c r="E20" s="8"/>
      <c r="F20" s="8">
        <v>0</v>
      </c>
      <c r="G20" s="8">
        <v>0</v>
      </c>
      <c r="H20" s="8">
        <v>0</v>
      </c>
      <c r="I20" s="8">
        <v>0</v>
      </c>
      <c r="J20" s="8"/>
      <c r="K20" s="8"/>
      <c r="L20" s="8"/>
      <c r="M20" s="8"/>
      <c r="N20" s="8"/>
      <c r="O20" s="8"/>
      <c r="P20" s="8"/>
      <c r="Q20" s="7">
        <f t="shared" si="0"/>
        <v>0</v>
      </c>
      <c r="R20" s="25"/>
      <c r="S20" s="28"/>
    </row>
    <row r="21" spans="1:19" x14ac:dyDescent="0.25">
      <c r="A21" s="10"/>
      <c r="B21" t="s">
        <v>109</v>
      </c>
      <c r="C21" s="7">
        <v>0</v>
      </c>
      <c r="D21" s="7">
        <v>3307728020.54</v>
      </c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7">
        <f t="shared" si="0"/>
        <v>0</v>
      </c>
      <c r="R21" s="25"/>
      <c r="S21" s="28"/>
    </row>
    <row r="22" spans="1:19" x14ac:dyDescent="0.25">
      <c r="A22" s="10"/>
      <c r="B22" t="s">
        <v>44</v>
      </c>
      <c r="C22" s="7">
        <v>19005181</v>
      </c>
      <c r="D22" s="7">
        <v>19005181</v>
      </c>
      <c r="E22" s="8"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7"/>
      <c r="Q22" s="7">
        <f t="shared" si="0"/>
        <v>0</v>
      </c>
      <c r="R22" s="25"/>
      <c r="S22" s="28"/>
    </row>
    <row r="23" spans="1:19" x14ac:dyDescent="0.25">
      <c r="A23" s="10"/>
      <c r="B23" t="s">
        <v>49</v>
      </c>
      <c r="C23" s="7">
        <v>419570008</v>
      </c>
      <c r="D23" s="7">
        <v>419570008</v>
      </c>
      <c r="E23" s="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>
        <f t="shared" si="0"/>
        <v>0</v>
      </c>
      <c r="R23" s="25"/>
      <c r="S23" s="28"/>
    </row>
    <row r="24" spans="1:19" x14ac:dyDescent="0.25">
      <c r="A24" s="10"/>
      <c r="B24" t="s">
        <v>74</v>
      </c>
      <c r="C24" s="7"/>
      <c r="D24" s="7">
        <v>8381110.8600000003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>
        <v>0</v>
      </c>
      <c r="Q24" s="7"/>
      <c r="R24" s="25"/>
      <c r="S24" s="28"/>
    </row>
    <row r="25" spans="1:19" x14ac:dyDescent="0.25">
      <c r="A25" s="10"/>
      <c r="B25" t="s">
        <v>40</v>
      </c>
      <c r="C25" s="7">
        <v>1641691350</v>
      </c>
      <c r="D25" s="7">
        <v>1734042997</v>
      </c>
      <c r="E25" s="8">
        <v>0</v>
      </c>
      <c r="F25" s="8"/>
      <c r="G25" s="8">
        <v>0</v>
      </c>
      <c r="H25" s="8"/>
      <c r="I25" s="8"/>
      <c r="J25" s="8"/>
      <c r="K25" s="8">
        <v>282239518.43000001</v>
      </c>
      <c r="L25" s="8"/>
      <c r="M25" s="8"/>
      <c r="N25" s="8">
        <v>308560005.25</v>
      </c>
      <c r="O25" s="8">
        <v>119214441.89</v>
      </c>
      <c r="P25" s="7">
        <v>194782826.18000001</v>
      </c>
      <c r="Q25" s="7">
        <f t="shared" si="0"/>
        <v>904796791.75</v>
      </c>
      <c r="R25" s="25"/>
      <c r="S25" s="28"/>
    </row>
    <row r="26" spans="1:19" x14ac:dyDescent="0.25">
      <c r="A26" s="10"/>
      <c r="B26" t="s">
        <v>52</v>
      </c>
      <c r="C26" s="7">
        <v>602500000</v>
      </c>
      <c r="D26" s="7">
        <v>470204900</v>
      </c>
      <c r="E26" s="8">
        <v>900345656.85000002</v>
      </c>
      <c r="F26" s="8"/>
      <c r="G26" s="8"/>
      <c r="H26" s="8"/>
      <c r="I26" s="8"/>
      <c r="J26" s="8"/>
      <c r="K26" s="8"/>
      <c r="L26" s="8">
        <v>0</v>
      </c>
      <c r="M26" s="8"/>
      <c r="N26" s="8"/>
      <c r="O26" s="8">
        <v>0</v>
      </c>
      <c r="P26" s="7">
        <v>470204900</v>
      </c>
      <c r="Q26" s="7">
        <f t="shared" si="0"/>
        <v>1370550556.8499999</v>
      </c>
      <c r="R26" s="25"/>
      <c r="S26" s="28"/>
    </row>
    <row r="27" spans="1:19" x14ac:dyDescent="0.25">
      <c r="A27" s="10"/>
      <c r="B27" t="s">
        <v>45</v>
      </c>
      <c r="C27" s="7">
        <v>741075000</v>
      </c>
      <c r="D27" s="7">
        <v>366939168.44</v>
      </c>
      <c r="E27" s="8">
        <v>0</v>
      </c>
      <c r="F27" s="8"/>
      <c r="G27" s="8"/>
      <c r="H27" s="8"/>
      <c r="I27" s="8"/>
      <c r="J27" s="8"/>
      <c r="K27" s="8"/>
      <c r="L27" s="8">
        <v>0</v>
      </c>
      <c r="M27" s="8"/>
      <c r="N27" s="8">
        <v>0</v>
      </c>
      <c r="O27" s="8"/>
      <c r="P27" s="7">
        <v>0</v>
      </c>
      <c r="Q27" s="7">
        <f t="shared" si="0"/>
        <v>0</v>
      </c>
      <c r="R27" s="25"/>
      <c r="S27" s="28"/>
    </row>
    <row r="28" spans="1:19" x14ac:dyDescent="0.25">
      <c r="A28" s="10"/>
      <c r="B28" t="s">
        <v>110</v>
      </c>
      <c r="C28" s="7">
        <v>8326174</v>
      </c>
      <c r="D28" s="7">
        <v>8326174</v>
      </c>
      <c r="E28" s="8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7">
        <f t="shared" si="0"/>
        <v>0</v>
      </c>
      <c r="S28" s="28"/>
    </row>
    <row r="29" spans="1:19" x14ac:dyDescent="0.25">
      <c r="A29" s="10"/>
      <c r="B29" t="s">
        <v>76</v>
      </c>
      <c r="C29" s="7">
        <v>0</v>
      </c>
      <c r="D29" s="7">
        <v>627646433.18999994</v>
      </c>
      <c r="E29" s="8"/>
      <c r="F29" s="8"/>
      <c r="G29" s="8">
        <v>0</v>
      </c>
      <c r="H29" s="8"/>
      <c r="I29" s="8"/>
      <c r="J29" s="8"/>
      <c r="K29" s="8"/>
      <c r="L29" s="8"/>
      <c r="M29" s="8"/>
      <c r="N29" s="8"/>
      <c r="O29" s="8"/>
      <c r="P29" s="8">
        <v>0</v>
      </c>
      <c r="Q29" s="7">
        <f t="shared" si="0"/>
        <v>0</v>
      </c>
      <c r="S29" s="28"/>
    </row>
    <row r="30" spans="1:19" x14ac:dyDescent="0.25">
      <c r="A30" s="10"/>
      <c r="B30" t="s">
        <v>57</v>
      </c>
      <c r="C30" s="7">
        <v>2391337</v>
      </c>
      <c r="D30" s="7">
        <v>2391337</v>
      </c>
      <c r="E30" s="8"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7">
        <f t="shared" si="0"/>
        <v>0</v>
      </c>
      <c r="R30" s="25"/>
      <c r="S30" s="28"/>
    </row>
    <row r="31" spans="1:19" x14ac:dyDescent="0.25">
      <c r="B31" t="s">
        <v>102</v>
      </c>
      <c r="C31" s="7">
        <v>0</v>
      </c>
      <c r="D31" s="7">
        <v>3935599</v>
      </c>
      <c r="E31" s="8"/>
      <c r="F31" s="8"/>
      <c r="G31" s="8"/>
      <c r="H31" s="8">
        <v>0</v>
      </c>
      <c r="I31" s="8">
        <v>0</v>
      </c>
      <c r="J31" s="8"/>
      <c r="K31" s="8">
        <v>0</v>
      </c>
      <c r="L31" s="8"/>
      <c r="M31" s="8"/>
      <c r="N31" s="8"/>
      <c r="O31" s="8"/>
      <c r="P31" s="8">
        <v>0</v>
      </c>
      <c r="Q31" s="7">
        <f t="shared" si="0"/>
        <v>0</v>
      </c>
      <c r="R31" s="25"/>
      <c r="S31" s="28"/>
    </row>
    <row r="32" spans="1:19" x14ac:dyDescent="0.25">
      <c r="B32" t="s">
        <v>111</v>
      </c>
      <c r="C32" s="7">
        <v>0</v>
      </c>
      <c r="D32" s="7">
        <v>14594131.539999999</v>
      </c>
      <c r="E32" s="8"/>
      <c r="F32" s="8"/>
      <c r="G32" s="8"/>
      <c r="H32" s="8"/>
      <c r="I32" s="8"/>
      <c r="J32" s="8"/>
      <c r="K32" s="8">
        <v>0</v>
      </c>
      <c r="L32" s="8"/>
      <c r="M32" s="8"/>
      <c r="N32" s="8"/>
      <c r="O32" s="8"/>
      <c r="P32" s="8"/>
      <c r="Q32" s="7">
        <f t="shared" si="0"/>
        <v>0</v>
      </c>
      <c r="R32" s="25"/>
      <c r="S32" s="28"/>
    </row>
    <row r="33" spans="2:19" x14ac:dyDescent="0.25">
      <c r="B33" s="12" t="s">
        <v>32</v>
      </c>
      <c r="C33" s="13">
        <f>SUM(C11:C32)</f>
        <v>183565428567</v>
      </c>
      <c r="D33" s="13">
        <f>SUM(D10:D32)</f>
        <v>209114082901.15002</v>
      </c>
      <c r="E33" s="14">
        <f>SUM(E10:E32)</f>
        <v>14445006042.26</v>
      </c>
      <c r="F33" s="14">
        <f t="shared" ref="F33:Q33" si="1">SUM(F10:F32)</f>
        <v>9594921408.8400021</v>
      </c>
      <c r="G33" s="14">
        <f t="shared" si="1"/>
        <v>12571512171.82</v>
      </c>
      <c r="H33" s="14">
        <f t="shared" si="1"/>
        <v>11605275486.799999</v>
      </c>
      <c r="I33" s="14">
        <f t="shared" si="1"/>
        <v>11683501389.799999</v>
      </c>
      <c r="J33" s="14">
        <f t="shared" si="1"/>
        <v>10599917494.130001</v>
      </c>
      <c r="K33" s="14">
        <f t="shared" si="1"/>
        <v>11197086041.540001</v>
      </c>
      <c r="L33" s="14">
        <f t="shared" si="1"/>
        <v>10037910519.740002</v>
      </c>
      <c r="M33" s="14">
        <f t="shared" si="1"/>
        <v>12148491380</v>
      </c>
      <c r="N33" s="14">
        <f t="shared" si="1"/>
        <v>10940962922.059998</v>
      </c>
      <c r="O33" s="14">
        <f t="shared" si="1"/>
        <v>16410717145.110001</v>
      </c>
      <c r="P33" s="14">
        <f t="shared" si="1"/>
        <v>13262120338.279999</v>
      </c>
      <c r="Q33" s="14">
        <f t="shared" si="1"/>
        <v>144497422340.38</v>
      </c>
      <c r="R33" s="25"/>
      <c r="S33" s="28"/>
    </row>
    <row r="34" spans="2:19" x14ac:dyDescent="0.25">
      <c r="B34" s="30" t="s">
        <v>93</v>
      </c>
      <c r="R34" s="25"/>
      <c r="S34" s="28"/>
    </row>
    <row r="35" spans="2:19" x14ac:dyDescent="0.25">
      <c r="B35" s="29" t="s">
        <v>112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8"/>
    </row>
    <row r="36" spans="2:19" x14ac:dyDescent="0.25">
      <c r="B36" s="29" t="s">
        <v>104</v>
      </c>
      <c r="C36" s="28"/>
      <c r="D36" s="28"/>
      <c r="S36" s="28"/>
    </row>
    <row r="37" spans="2:19" x14ac:dyDescent="0.25">
      <c r="B37" s="29" t="s">
        <v>33</v>
      </c>
      <c r="S37" s="28"/>
    </row>
    <row r="38" spans="2:19" x14ac:dyDescent="0.25">
      <c r="S38" s="25"/>
    </row>
    <row r="40" spans="2:19" x14ac:dyDescent="0.25">
      <c r="R40" s="28"/>
    </row>
    <row r="41" spans="2:19" x14ac:dyDescent="0.25">
      <c r="R41" s="2"/>
    </row>
    <row r="43" spans="2:19" x14ac:dyDescent="0.25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2:19" x14ac:dyDescent="0.2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2:19" x14ac:dyDescent="0.2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7" spans="2:19" x14ac:dyDescent="0.25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</sheetData>
  <mergeCells count="7">
    <mergeCell ref="B2:Q2"/>
    <mergeCell ref="B3:Q3"/>
    <mergeCell ref="B4:Q4"/>
    <mergeCell ref="B5:Q5"/>
    <mergeCell ref="B8:B9"/>
    <mergeCell ref="E8:Q8"/>
    <mergeCell ref="D8:D9"/>
  </mergeCells>
  <pageMargins left="0.7" right="0.7" top="0.75" bottom="0.75" header="0.3" footer="0.3"/>
  <pageSetup orientation="portrait" r:id="rId1"/>
  <ignoredErrors>
    <ignoredError sqref="Q25:Q32 Q11:Q2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8308-EA3A-4C22-9FD3-8A32B10B8464}">
  <dimension ref="A2:S48"/>
  <sheetViews>
    <sheetView showGridLines="0" zoomScaleNormal="90" workbookViewId="0">
      <selection activeCell="B17" sqref="B17"/>
    </sheetView>
  </sheetViews>
  <sheetFormatPr defaultColWidth="11.5703125" defaultRowHeight="15" x14ac:dyDescent="0.25"/>
  <cols>
    <col min="1" max="1" width="10.140625" customWidth="1"/>
    <col min="2" max="2" width="100" bestFit="1" customWidth="1"/>
    <col min="3" max="3" width="18.5703125" bestFit="1" customWidth="1"/>
    <col min="4" max="4" width="18.5703125" customWidth="1"/>
    <col min="5" max="5" width="12.85546875" bestFit="1" customWidth="1"/>
    <col min="6" max="6" width="15" customWidth="1"/>
    <col min="7" max="12" width="12.85546875" customWidth="1"/>
    <col min="13" max="13" width="13" customWidth="1"/>
    <col min="14" max="14" width="12.85546875" customWidth="1"/>
    <col min="15" max="15" width="12.5703125" customWidth="1"/>
    <col min="16" max="16" width="12.5703125" hidden="1" customWidth="1"/>
    <col min="17" max="17" width="17.42578125" bestFit="1" customWidth="1"/>
    <col min="18" max="18" width="20" bestFit="1" customWidth="1"/>
    <col min="19" max="19" width="13.28515625" bestFit="1" customWidth="1"/>
  </cols>
  <sheetData>
    <row r="2" spans="1:18" ht="28.5" x14ac:dyDescent="0.45">
      <c r="B2" s="35" t="s">
        <v>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8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x14ac:dyDescent="0.25">
      <c r="Q6" s="23"/>
    </row>
    <row r="7" spans="1:18" x14ac:dyDescent="0.25">
      <c r="B7" s="1" t="s">
        <v>118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ht="15" customHeight="1" x14ac:dyDescent="0.25">
      <c r="B8" s="39" t="s">
        <v>6</v>
      </c>
      <c r="C8" s="26" t="s">
        <v>70</v>
      </c>
      <c r="D8" s="41" t="s">
        <v>83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8" x14ac:dyDescent="0.25">
      <c r="B9" s="40"/>
      <c r="C9" s="27" t="s">
        <v>119</v>
      </c>
      <c r="D9" s="42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25">
      <c r="B10" t="s">
        <v>107</v>
      </c>
      <c r="C10" s="7">
        <v>0</v>
      </c>
      <c r="D10" s="7">
        <v>27984366.43</v>
      </c>
      <c r="E10" s="8"/>
      <c r="F10" s="8"/>
      <c r="G10" s="8">
        <v>0</v>
      </c>
      <c r="H10" s="8"/>
      <c r="I10" s="8"/>
      <c r="J10" s="8"/>
      <c r="K10" s="8"/>
      <c r="L10" s="8"/>
      <c r="M10" s="8"/>
      <c r="N10" s="8"/>
      <c r="O10" s="8"/>
      <c r="P10" s="8"/>
      <c r="Q10" s="7">
        <f t="shared" ref="Q10" si="0">SUM(E10:P10)</f>
        <v>0</v>
      </c>
    </row>
    <row r="11" spans="1:18" x14ac:dyDescent="0.25">
      <c r="A11" s="10"/>
      <c r="B11" t="s">
        <v>23</v>
      </c>
      <c r="C11" s="7">
        <v>136086952104</v>
      </c>
      <c r="D11" s="7">
        <v>141003456061.98999</v>
      </c>
      <c r="E11" s="8">
        <v>16530661403.48</v>
      </c>
      <c r="F11" s="8">
        <v>9889782104.4400005</v>
      </c>
      <c r="G11" s="8">
        <v>9600712172.1600018</v>
      </c>
      <c r="H11" s="8">
        <v>9954861593.539999</v>
      </c>
      <c r="I11" s="8">
        <v>10425329990.309998</v>
      </c>
      <c r="J11" s="8">
        <v>9778501451.1000023</v>
      </c>
      <c r="K11" s="8">
        <v>8814618520.7200012</v>
      </c>
      <c r="L11" s="8">
        <v>11784858231.470001</v>
      </c>
      <c r="M11" s="8">
        <v>9950498594.3899994</v>
      </c>
      <c r="N11" s="8">
        <v>11629298455.190002</v>
      </c>
      <c r="O11" s="8">
        <v>10085633298.690002</v>
      </c>
      <c r="P11" s="8">
        <v>0</v>
      </c>
      <c r="Q11" s="7">
        <f>SUM(E11:P11)</f>
        <v>118444755815.49001</v>
      </c>
      <c r="R11" s="25"/>
    </row>
    <row r="12" spans="1:18" x14ac:dyDescent="0.25">
      <c r="A12" s="10"/>
      <c r="B12" t="s">
        <v>37</v>
      </c>
      <c r="C12" s="7">
        <v>200000000</v>
      </c>
      <c r="D12" s="7">
        <v>200000000</v>
      </c>
      <c r="E12" s="8">
        <v>0</v>
      </c>
      <c r="F12" s="8">
        <v>23333333.329999998</v>
      </c>
      <c r="G12" s="8">
        <v>10000000</v>
      </c>
      <c r="H12" s="8">
        <v>10000000</v>
      </c>
      <c r="I12" s="8">
        <v>5861964.7300000004</v>
      </c>
      <c r="J12" s="8">
        <v>20000000</v>
      </c>
      <c r="K12" s="8">
        <v>10000000</v>
      </c>
      <c r="L12" s="8">
        <v>3333333.33</v>
      </c>
      <c r="M12" s="8">
        <v>20000000</v>
      </c>
      <c r="N12" s="8">
        <v>13333333.33</v>
      </c>
      <c r="O12" s="8"/>
      <c r="P12" s="8">
        <v>0</v>
      </c>
      <c r="Q12" s="7">
        <f t="shared" ref="Q12:Q31" si="1">SUM(E12:P12)</f>
        <v>115861964.72</v>
      </c>
      <c r="R12" s="25"/>
    </row>
    <row r="13" spans="1:18" x14ac:dyDescent="0.25">
      <c r="A13" s="10"/>
      <c r="B13" t="s">
        <v>24</v>
      </c>
      <c r="C13" s="7">
        <v>42497883549</v>
      </c>
      <c r="D13" s="7">
        <v>43849231756.119995</v>
      </c>
      <c r="E13" s="8">
        <v>572118651.44000006</v>
      </c>
      <c r="F13" s="8">
        <v>863393950.44999981</v>
      </c>
      <c r="G13" s="8">
        <v>1375185948.23</v>
      </c>
      <c r="H13" s="8">
        <v>1079812438.3199999</v>
      </c>
      <c r="I13" s="8">
        <v>1853261653.9799998</v>
      </c>
      <c r="J13" s="8">
        <v>2786385962.5500002</v>
      </c>
      <c r="K13" s="8">
        <v>1519851499.9499998</v>
      </c>
      <c r="L13" s="8">
        <v>1497919195.7799997</v>
      </c>
      <c r="M13" s="8">
        <v>1797805708.4200001</v>
      </c>
      <c r="N13" s="8">
        <v>1662255760.8699999</v>
      </c>
      <c r="O13" s="8">
        <v>2251148440.3200002</v>
      </c>
      <c r="P13" s="8">
        <v>0</v>
      </c>
      <c r="Q13" s="7">
        <f t="shared" si="1"/>
        <v>17259139210.309998</v>
      </c>
      <c r="R13" s="25"/>
    </row>
    <row r="14" spans="1:18" x14ac:dyDescent="0.25">
      <c r="A14" s="10"/>
      <c r="B14" t="s">
        <v>38</v>
      </c>
      <c r="C14" s="7">
        <v>0</v>
      </c>
      <c r="D14" s="7">
        <v>321852621.63</v>
      </c>
      <c r="E14" s="8"/>
      <c r="F14" s="8"/>
      <c r="G14" s="8"/>
      <c r="H14" s="8">
        <v>0</v>
      </c>
      <c r="I14" s="8">
        <v>0</v>
      </c>
      <c r="J14" s="8">
        <v>0</v>
      </c>
      <c r="K14" s="8">
        <v>93190871.629999995</v>
      </c>
      <c r="L14" s="8">
        <v>6000000</v>
      </c>
      <c r="M14" s="8">
        <v>0</v>
      </c>
      <c r="N14" s="8">
        <v>0</v>
      </c>
      <c r="O14" s="8">
        <v>95000000</v>
      </c>
      <c r="P14" s="8"/>
      <c r="Q14" s="7">
        <f t="shared" si="1"/>
        <v>194190871.63</v>
      </c>
      <c r="R14" s="25"/>
    </row>
    <row r="15" spans="1:18" x14ac:dyDescent="0.25">
      <c r="A15" s="10"/>
      <c r="B15" t="s">
        <v>86</v>
      </c>
      <c r="C15" s="7"/>
      <c r="D15" s="7">
        <v>1676228.5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v>0</v>
      </c>
      <c r="P15" s="8"/>
      <c r="Q15" s="7"/>
      <c r="R15" s="25"/>
    </row>
    <row r="16" spans="1:18" x14ac:dyDescent="0.25">
      <c r="A16" s="10"/>
      <c r="B16" t="s">
        <v>25</v>
      </c>
      <c r="C16" s="7">
        <v>0</v>
      </c>
      <c r="D16" s="7">
        <v>0</v>
      </c>
      <c r="E16" s="8">
        <v>1955353.34</v>
      </c>
      <c r="F16" s="8">
        <v>1768585.61</v>
      </c>
      <c r="G16" s="8">
        <v>106411.49</v>
      </c>
      <c r="H16" s="8">
        <v>31203.079999999998</v>
      </c>
      <c r="I16" s="8">
        <v>80832.41</v>
      </c>
      <c r="J16" s="8">
        <v>45737.630000000005</v>
      </c>
      <c r="K16" s="8">
        <v>62725.68</v>
      </c>
      <c r="L16" s="8">
        <v>69424.39</v>
      </c>
      <c r="M16" s="8">
        <v>123008.53</v>
      </c>
      <c r="N16" s="8">
        <v>295205.26</v>
      </c>
      <c r="O16" s="8">
        <v>917154.06</v>
      </c>
      <c r="P16" s="8"/>
      <c r="Q16" s="7">
        <f t="shared" si="1"/>
        <v>5455641.4800000004</v>
      </c>
      <c r="R16" s="25"/>
    </row>
    <row r="17" spans="1:18" x14ac:dyDescent="0.25">
      <c r="A17" s="10"/>
      <c r="B17" t="s">
        <v>108</v>
      </c>
      <c r="C17" s="7">
        <v>0</v>
      </c>
      <c r="D17" s="7">
        <v>980606.4</v>
      </c>
      <c r="E17" s="8"/>
      <c r="F17" s="8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7">
        <f t="shared" si="1"/>
        <v>0</v>
      </c>
      <c r="R17" s="25"/>
    </row>
    <row r="18" spans="1:18" x14ac:dyDescent="0.25">
      <c r="A18" s="10"/>
      <c r="B18" t="s">
        <v>39</v>
      </c>
      <c r="C18" s="7">
        <v>0</v>
      </c>
      <c r="D18" s="7">
        <v>9089990710.7900009</v>
      </c>
      <c r="E18" s="8"/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/>
      <c r="Q18" s="7">
        <f t="shared" si="1"/>
        <v>0</v>
      </c>
      <c r="R18" s="25"/>
    </row>
    <row r="19" spans="1:18" x14ac:dyDescent="0.25">
      <c r="A19" s="10"/>
      <c r="B19" t="s">
        <v>101</v>
      </c>
      <c r="C19" s="7">
        <v>0</v>
      </c>
      <c r="D19" s="7">
        <v>1456678173.6500001</v>
      </c>
      <c r="E19" s="8"/>
      <c r="F19" s="8"/>
      <c r="G19" s="8">
        <v>0</v>
      </c>
      <c r="H19" s="8"/>
      <c r="I19" s="8"/>
      <c r="J19" s="8"/>
      <c r="K19" s="8"/>
      <c r="L19" s="8"/>
      <c r="M19" s="8"/>
      <c r="N19" s="8"/>
      <c r="O19" s="8"/>
      <c r="P19" s="8"/>
      <c r="Q19" s="7">
        <f t="shared" si="1"/>
        <v>0</v>
      </c>
      <c r="R19" s="25"/>
    </row>
    <row r="20" spans="1:18" x14ac:dyDescent="0.25">
      <c r="A20" s="10"/>
      <c r="B20" t="s">
        <v>109</v>
      </c>
      <c r="C20" s="7">
        <v>0</v>
      </c>
      <c r="D20" s="7">
        <v>6307000400</v>
      </c>
      <c r="E20" s="8"/>
      <c r="F20" s="8"/>
      <c r="G20" s="8">
        <v>0</v>
      </c>
      <c r="H20" s="8">
        <v>0</v>
      </c>
      <c r="I20" s="8">
        <v>0</v>
      </c>
      <c r="J20" s="8"/>
      <c r="K20" s="8">
        <v>0</v>
      </c>
      <c r="L20" s="8">
        <v>0</v>
      </c>
      <c r="M20" s="8"/>
      <c r="N20" s="8"/>
      <c r="O20" s="8"/>
      <c r="P20" s="8"/>
      <c r="Q20" s="7">
        <f t="shared" si="1"/>
        <v>0</v>
      </c>
      <c r="R20" s="25"/>
    </row>
    <row r="21" spans="1:18" x14ac:dyDescent="0.25">
      <c r="A21" s="10"/>
      <c r="B21" t="s">
        <v>44</v>
      </c>
      <c r="C21" s="7">
        <v>3623490</v>
      </c>
      <c r="D21" s="7">
        <v>3623490</v>
      </c>
      <c r="E21" s="8">
        <v>0</v>
      </c>
      <c r="F21" s="8"/>
      <c r="G21" s="8">
        <v>0</v>
      </c>
      <c r="H21" s="8"/>
      <c r="I21" s="8"/>
      <c r="J21" s="8"/>
      <c r="K21" s="8"/>
      <c r="L21" s="8"/>
      <c r="M21" s="8"/>
      <c r="N21" s="8"/>
      <c r="O21" s="8"/>
      <c r="P21" s="8"/>
      <c r="Q21" s="7">
        <f t="shared" si="1"/>
        <v>0</v>
      </c>
      <c r="R21" s="25"/>
    </row>
    <row r="22" spans="1:18" x14ac:dyDescent="0.25">
      <c r="A22" s="10"/>
      <c r="B22" t="s">
        <v>40</v>
      </c>
      <c r="C22" s="7">
        <v>1118657060</v>
      </c>
      <c r="D22" s="7">
        <v>1118657060</v>
      </c>
      <c r="E22" s="8">
        <v>0</v>
      </c>
      <c r="F22" s="8"/>
      <c r="G22" s="8"/>
      <c r="H22" s="8">
        <v>118373656.31999999</v>
      </c>
      <c r="I22" s="8"/>
      <c r="J22" s="8">
        <v>2615634.5699999998</v>
      </c>
      <c r="K22" s="8"/>
      <c r="L22" s="8"/>
      <c r="M22" s="8">
        <v>383062188.26999998</v>
      </c>
      <c r="N22" s="8">
        <v>154704551.81</v>
      </c>
      <c r="O22" s="8"/>
      <c r="P22" s="8"/>
      <c r="Q22" s="7">
        <f t="shared" si="1"/>
        <v>658756030.97000003</v>
      </c>
      <c r="R22" s="25"/>
    </row>
    <row r="23" spans="1:18" x14ac:dyDescent="0.25">
      <c r="A23" s="10"/>
      <c r="B23" t="s">
        <v>27</v>
      </c>
      <c r="C23" s="7">
        <v>0</v>
      </c>
      <c r="D23" s="7">
        <v>13570177.59</v>
      </c>
      <c r="E23" s="8"/>
      <c r="F23" s="8">
        <v>10505943.98</v>
      </c>
      <c r="G23" s="8">
        <v>3064233.61</v>
      </c>
      <c r="H23" s="8"/>
      <c r="I23" s="8">
        <v>0</v>
      </c>
      <c r="J23" s="8"/>
      <c r="K23" s="8"/>
      <c r="L23" s="8"/>
      <c r="M23" s="8"/>
      <c r="N23" s="8"/>
      <c r="O23" s="8"/>
      <c r="P23" s="8"/>
      <c r="Q23" s="7">
        <f t="shared" si="1"/>
        <v>13570177.59</v>
      </c>
      <c r="R23" s="25"/>
    </row>
    <row r="24" spans="1:18" x14ac:dyDescent="0.25">
      <c r="A24" s="10"/>
      <c r="B24" t="s">
        <v>52</v>
      </c>
      <c r="C24" s="7">
        <v>1703970000</v>
      </c>
      <c r="D24" s="7">
        <v>1703970000</v>
      </c>
      <c r="E24" s="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7">
        <f t="shared" si="1"/>
        <v>0</v>
      </c>
      <c r="R24" s="25"/>
    </row>
    <row r="25" spans="1:18" x14ac:dyDescent="0.25">
      <c r="A25" s="10"/>
      <c r="B25" t="s">
        <v>45</v>
      </c>
      <c r="C25" s="7">
        <v>802365921</v>
      </c>
      <c r="D25" s="7">
        <v>802365921</v>
      </c>
      <c r="E25" s="8">
        <v>0</v>
      </c>
      <c r="F25" s="8"/>
      <c r="G25" s="8"/>
      <c r="H25" s="8"/>
      <c r="I25" s="8"/>
      <c r="J25" s="8"/>
      <c r="K25" s="8"/>
      <c r="L25" s="8"/>
      <c r="M25" s="8">
        <v>0</v>
      </c>
      <c r="N25" s="8"/>
      <c r="O25" s="8"/>
      <c r="P25" s="8"/>
      <c r="Q25" s="7">
        <f t="shared" si="1"/>
        <v>0</v>
      </c>
      <c r="R25" s="25"/>
    </row>
    <row r="26" spans="1:18" x14ac:dyDescent="0.25">
      <c r="A26" s="10"/>
      <c r="B26" t="s">
        <v>76</v>
      </c>
      <c r="C26" s="7">
        <v>0</v>
      </c>
      <c r="D26" s="7">
        <v>940533204.88999999</v>
      </c>
      <c r="E26" s="8"/>
      <c r="F26" s="8"/>
      <c r="G26" s="8">
        <v>0</v>
      </c>
      <c r="H26" s="8"/>
      <c r="I26" s="8"/>
      <c r="J26" s="8"/>
      <c r="K26" s="8"/>
      <c r="L26" s="8"/>
      <c r="M26" s="8"/>
      <c r="N26" s="8"/>
      <c r="O26" s="8"/>
      <c r="P26" s="8"/>
      <c r="Q26" s="7">
        <f t="shared" si="1"/>
        <v>0</v>
      </c>
      <c r="R26" s="25"/>
    </row>
    <row r="27" spans="1:18" x14ac:dyDescent="0.25">
      <c r="A27" s="10"/>
      <c r="B27" t="s">
        <v>57</v>
      </c>
      <c r="C27" s="7">
        <v>2098250</v>
      </c>
      <c r="D27" s="7">
        <v>2098250</v>
      </c>
      <c r="E27" s="8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7">
        <v>0</v>
      </c>
      <c r="Q27" s="7">
        <f t="shared" si="1"/>
        <v>0</v>
      </c>
      <c r="R27" s="25"/>
    </row>
    <row r="28" spans="1:18" x14ac:dyDescent="0.25">
      <c r="A28" s="10"/>
      <c r="B28" t="s">
        <v>54</v>
      </c>
      <c r="C28" s="7">
        <v>2368714120</v>
      </c>
      <c r="D28" s="7">
        <v>2368714120</v>
      </c>
      <c r="E28" s="8">
        <v>199051217.65000001</v>
      </c>
      <c r="F28" s="8">
        <v>140208832.91000003</v>
      </c>
      <c r="G28" s="8">
        <v>143045757.91000003</v>
      </c>
      <c r="H28" s="8">
        <v>113786750.16</v>
      </c>
      <c r="I28" s="8">
        <v>176172687.56999999</v>
      </c>
      <c r="J28" s="8">
        <v>3602965.08</v>
      </c>
      <c r="K28" s="8"/>
      <c r="L28" s="8">
        <v>3602965.08</v>
      </c>
      <c r="M28" s="8">
        <v>60824715.159999996</v>
      </c>
      <c r="N28" s="8">
        <v>115866293.23999999</v>
      </c>
      <c r="O28" s="8">
        <v>4259718.08</v>
      </c>
      <c r="P28" s="7">
        <v>0</v>
      </c>
      <c r="Q28" s="7">
        <f t="shared" si="1"/>
        <v>960421902.84000015</v>
      </c>
      <c r="R28" s="25"/>
    </row>
    <row r="29" spans="1:18" x14ac:dyDescent="0.25">
      <c r="B29" t="s">
        <v>102</v>
      </c>
      <c r="C29" s="7">
        <v>0</v>
      </c>
      <c r="D29" s="7">
        <v>1385245.2</v>
      </c>
      <c r="E29" s="8"/>
      <c r="F29" s="8">
        <v>0</v>
      </c>
      <c r="G29" s="8"/>
      <c r="H29" s="8"/>
      <c r="I29" s="8"/>
      <c r="J29" s="8"/>
      <c r="K29" s="8"/>
      <c r="L29" s="8"/>
      <c r="M29" s="8"/>
      <c r="N29" s="8">
        <v>0</v>
      </c>
      <c r="O29" s="8"/>
      <c r="P29" s="7"/>
      <c r="Q29" s="7">
        <f t="shared" si="1"/>
        <v>0</v>
      </c>
      <c r="R29" s="25"/>
    </row>
    <row r="30" spans="1:18" x14ac:dyDescent="0.25">
      <c r="B30" t="s">
        <v>111</v>
      </c>
      <c r="C30" s="7">
        <v>0</v>
      </c>
      <c r="D30" s="7">
        <v>3252025.38</v>
      </c>
      <c r="E30" s="8"/>
      <c r="F30" s="8"/>
      <c r="G30" s="8">
        <v>0</v>
      </c>
      <c r="H30" s="8"/>
      <c r="I30" s="8"/>
      <c r="J30" s="8"/>
      <c r="K30" s="8"/>
      <c r="L30" s="8"/>
      <c r="M30" s="8"/>
      <c r="N30" s="8"/>
      <c r="O30" s="8"/>
      <c r="P30" s="7"/>
      <c r="Q30" s="7">
        <f t="shared" si="1"/>
        <v>0</v>
      </c>
      <c r="R30" s="25"/>
    </row>
    <row r="31" spans="1:18" x14ac:dyDescent="0.25">
      <c r="B31" t="s">
        <v>114</v>
      </c>
      <c r="C31" s="7">
        <v>0</v>
      </c>
      <c r="D31" s="7">
        <v>10033634.809999999</v>
      </c>
      <c r="E31" s="8"/>
      <c r="F31" s="8">
        <v>1294733.4099999999</v>
      </c>
      <c r="G31" s="8"/>
      <c r="H31" s="8">
        <v>9400287.1400000006</v>
      </c>
      <c r="I31" s="8">
        <v>0</v>
      </c>
      <c r="J31" s="8"/>
      <c r="K31" s="8"/>
      <c r="L31" s="8">
        <v>0</v>
      </c>
      <c r="M31" s="8"/>
      <c r="N31" s="8"/>
      <c r="O31" s="8"/>
      <c r="P31" s="7"/>
      <c r="Q31" s="7">
        <f t="shared" si="1"/>
        <v>10695020.550000001</v>
      </c>
      <c r="R31" s="25"/>
    </row>
    <row r="32" spans="1:18" x14ac:dyDescent="0.25">
      <c r="B32" s="12" t="s">
        <v>32</v>
      </c>
      <c r="C32" s="13">
        <f>SUM(C10:C31)</f>
        <v>184784264494</v>
      </c>
      <c r="D32" s="13">
        <f>SUM(D10:D31)</f>
        <v>209227054054.38</v>
      </c>
      <c r="E32" s="14">
        <f>SUM(E11:E31)</f>
        <v>17303786625.91</v>
      </c>
      <c r="F32" s="14">
        <f t="shared" ref="F32:K32" si="2">SUM(F11:F31)</f>
        <v>10930287484.130001</v>
      </c>
      <c r="G32" s="14">
        <f t="shared" si="2"/>
        <v>11132114523.400002</v>
      </c>
      <c r="H32" s="14">
        <f t="shared" si="2"/>
        <v>11286265928.559998</v>
      </c>
      <c r="I32" s="14">
        <f t="shared" si="2"/>
        <v>12460707128.999996</v>
      </c>
      <c r="J32" s="14">
        <f t="shared" si="2"/>
        <v>12591151750.93</v>
      </c>
      <c r="K32" s="14">
        <f t="shared" si="2"/>
        <v>10437723617.980001</v>
      </c>
      <c r="L32" s="14">
        <f>SUM(L11:L31)</f>
        <v>13295783150.050001</v>
      </c>
      <c r="M32" s="14">
        <f>SUM(M11:M28)</f>
        <v>12212314214.77</v>
      </c>
      <c r="N32" s="14">
        <f>SUM(N11:N28)</f>
        <v>13575753599.700003</v>
      </c>
      <c r="O32" s="14">
        <f>SUM(O11:O28)</f>
        <v>12436958611.150002</v>
      </c>
      <c r="P32" s="14">
        <f>SUM(P11:P28)</f>
        <v>0</v>
      </c>
      <c r="Q32" s="14">
        <f>SUM(Q11:Q31)</f>
        <v>137662846635.57999</v>
      </c>
    </row>
    <row r="33" spans="2:19" x14ac:dyDescent="0.25">
      <c r="B33" s="30" t="s">
        <v>93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Q33" s="25"/>
      <c r="R33" s="25"/>
    </row>
    <row r="34" spans="2:19" x14ac:dyDescent="0.25">
      <c r="B34" s="29" t="s">
        <v>115</v>
      </c>
      <c r="C34" s="28"/>
      <c r="D34" s="28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2:19" x14ac:dyDescent="0.25">
      <c r="B35" s="29" t="s">
        <v>120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R35" s="28"/>
    </row>
    <row r="36" spans="2:19" x14ac:dyDescent="0.25">
      <c r="B36" s="29" t="s">
        <v>104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2:19" x14ac:dyDescent="0.25"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2:19" x14ac:dyDescent="0.25">
      <c r="B38" s="29" t="s">
        <v>33</v>
      </c>
      <c r="R38" s="28"/>
    </row>
    <row r="39" spans="2:19" x14ac:dyDescent="0.25">
      <c r="R39" s="2"/>
      <c r="S39" s="25"/>
    </row>
    <row r="44" spans="2:19" x14ac:dyDescent="0.25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2:19" x14ac:dyDescent="0.25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2:19" x14ac:dyDescent="0.25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8" spans="2:19" x14ac:dyDescent="0.2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</sheetData>
  <mergeCells count="7">
    <mergeCell ref="B2:Q2"/>
    <mergeCell ref="B3:Q3"/>
    <mergeCell ref="B4:Q4"/>
    <mergeCell ref="B5:Q5"/>
    <mergeCell ref="B8:B9"/>
    <mergeCell ref="D8:D9"/>
    <mergeCell ref="E8:Q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0E06-6161-456A-9715-8ADF4D9314AF}">
  <dimension ref="A2:S35"/>
  <sheetViews>
    <sheetView showGridLines="0" tabSelected="1" topLeftCell="A3" zoomScaleNormal="90" workbookViewId="0">
      <selection activeCell="B8" sqref="B8:B9"/>
    </sheetView>
  </sheetViews>
  <sheetFormatPr defaultColWidth="11.5703125" defaultRowHeight="15" x14ac:dyDescent="0.25"/>
  <cols>
    <col min="1" max="1" width="10.140625" customWidth="1"/>
    <col min="2" max="2" width="100" bestFit="1" customWidth="1"/>
    <col min="3" max="3" width="18.5703125" bestFit="1" customWidth="1"/>
    <col min="4" max="4" width="18.5703125" hidden="1" customWidth="1"/>
    <col min="5" max="5" width="12.85546875" bestFit="1" customWidth="1"/>
    <col min="6" max="6" width="15" hidden="1" customWidth="1"/>
    <col min="7" max="12" width="12.85546875" hidden="1" customWidth="1"/>
    <col min="13" max="13" width="13" hidden="1" customWidth="1"/>
    <col min="14" max="14" width="12.85546875" hidden="1" customWidth="1"/>
    <col min="15" max="16" width="12.5703125" hidden="1" customWidth="1"/>
    <col min="17" max="17" width="17.42578125" bestFit="1" customWidth="1"/>
    <col min="18" max="18" width="20" bestFit="1" customWidth="1"/>
    <col min="19" max="19" width="13.28515625" bestFit="1" customWidth="1"/>
  </cols>
  <sheetData>
    <row r="2" spans="1:18" ht="28.5" x14ac:dyDescent="0.45">
      <c r="B2" s="35" t="s">
        <v>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8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x14ac:dyDescent="0.25">
      <c r="Q6" s="23"/>
    </row>
    <row r="7" spans="1:18" x14ac:dyDescent="0.25">
      <c r="B7" s="1" t="s">
        <v>121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ht="15" customHeight="1" x14ac:dyDescent="0.25">
      <c r="B8" s="39" t="s">
        <v>6</v>
      </c>
      <c r="C8" s="26" t="s">
        <v>70</v>
      </c>
      <c r="D8" s="41" t="s">
        <v>83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8" x14ac:dyDescent="0.25">
      <c r="B9" s="40"/>
      <c r="C9" s="27" t="s">
        <v>116</v>
      </c>
      <c r="D9" s="42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25">
      <c r="B10" t="s">
        <v>23</v>
      </c>
      <c r="C10" s="7">
        <v>158795486401</v>
      </c>
      <c r="D10" s="7"/>
      <c r="E10" s="8">
        <v>10978764485.559999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7">
        <f t="shared" ref="Q10" si="0">SUM(E10:P10)</f>
        <v>10978764485.559999</v>
      </c>
    </row>
    <row r="11" spans="1:18" x14ac:dyDescent="0.25">
      <c r="A11" s="10"/>
      <c r="B11" t="s">
        <v>37</v>
      </c>
      <c r="C11" s="7">
        <v>389755839</v>
      </c>
      <c r="D11" s="7"/>
      <c r="E11" s="8">
        <v>10000000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v>0</v>
      </c>
      <c r="Q11" s="7">
        <f>SUM(E11:P11)</f>
        <v>10000000</v>
      </c>
      <c r="R11" s="25"/>
    </row>
    <row r="12" spans="1:18" x14ac:dyDescent="0.25">
      <c r="A12" s="10"/>
      <c r="B12" t="s">
        <v>24</v>
      </c>
      <c r="C12" s="7">
        <v>44645911940</v>
      </c>
      <c r="D12" s="7"/>
      <c r="E12" s="8">
        <v>822375252.22000015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v>0</v>
      </c>
      <c r="Q12" s="7">
        <f t="shared" ref="Q12:Q19" si="1">SUM(E12:P12)</f>
        <v>822375252.22000015</v>
      </c>
      <c r="R12" s="25"/>
    </row>
    <row r="13" spans="1:18" x14ac:dyDescent="0.25">
      <c r="A13" s="10"/>
      <c r="B13" t="s">
        <v>25</v>
      </c>
      <c r="C13" s="7">
        <v>0</v>
      </c>
      <c r="D13" s="7"/>
      <c r="E13" s="8">
        <v>504844.33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v>0</v>
      </c>
      <c r="Q13" s="7">
        <f t="shared" si="1"/>
        <v>504844.33</v>
      </c>
      <c r="R13" s="25"/>
    </row>
    <row r="14" spans="1:18" x14ac:dyDescent="0.25">
      <c r="A14" s="10"/>
      <c r="B14" t="s">
        <v>44</v>
      </c>
      <c r="C14" s="7">
        <v>55869793</v>
      </c>
      <c r="D14" s="7"/>
      <c r="E14" s="8">
        <v>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">
        <f t="shared" si="1"/>
        <v>0</v>
      </c>
      <c r="R14" s="25"/>
    </row>
    <row r="15" spans="1:18" x14ac:dyDescent="0.25">
      <c r="A15" s="10"/>
      <c r="B15" t="s">
        <v>40</v>
      </c>
      <c r="C15" s="7">
        <v>1164085965</v>
      </c>
      <c r="D15" s="7"/>
      <c r="E15" s="8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"/>
      <c r="R15" s="25"/>
    </row>
    <row r="16" spans="1:18" x14ac:dyDescent="0.25">
      <c r="A16" s="10"/>
      <c r="B16" t="s">
        <v>27</v>
      </c>
      <c r="C16" s="7">
        <v>48466411</v>
      </c>
      <c r="D16" s="7"/>
      <c r="E16" s="34"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7">
        <f t="shared" si="1"/>
        <v>0</v>
      </c>
      <c r="R16" s="25"/>
    </row>
    <row r="17" spans="1:19" x14ac:dyDescent="0.25">
      <c r="A17" s="10"/>
      <c r="B17" t="s">
        <v>52</v>
      </c>
      <c r="C17" s="7">
        <v>979923410</v>
      </c>
      <c r="D17" s="7"/>
      <c r="E17" s="8">
        <v>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7">
        <f t="shared" si="1"/>
        <v>0</v>
      </c>
      <c r="R17" s="25"/>
    </row>
    <row r="18" spans="1:19" x14ac:dyDescent="0.25">
      <c r="A18" s="10"/>
      <c r="B18" t="s">
        <v>45</v>
      </c>
      <c r="C18" s="7">
        <v>424550000</v>
      </c>
      <c r="D18" s="7"/>
      <c r="E18" s="8">
        <v>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>
        <f t="shared" si="1"/>
        <v>0</v>
      </c>
      <c r="R18" s="25"/>
    </row>
    <row r="19" spans="1:19" x14ac:dyDescent="0.25">
      <c r="A19" s="10"/>
      <c r="B19" t="s">
        <v>114</v>
      </c>
      <c r="C19" s="7">
        <v>0</v>
      </c>
      <c r="D19" s="7"/>
      <c r="E19" s="8">
        <v>6772629.7300000004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7">
        <f t="shared" si="1"/>
        <v>6772629.7300000004</v>
      </c>
      <c r="R19" s="25"/>
    </row>
    <row r="20" spans="1:19" x14ac:dyDescent="0.25">
      <c r="B20" s="12" t="s">
        <v>32</v>
      </c>
      <c r="C20" s="13">
        <f>SUM(C10:C19)</f>
        <v>206504049759</v>
      </c>
      <c r="D20" s="13">
        <f>SUM(D10:D19)</f>
        <v>0</v>
      </c>
      <c r="E20" s="14">
        <f t="shared" ref="E20:Q20" si="2">SUM(E10:E19)</f>
        <v>11818417211.839998</v>
      </c>
      <c r="F20" s="14">
        <f t="shared" si="2"/>
        <v>0</v>
      </c>
      <c r="G20" s="14">
        <f t="shared" si="2"/>
        <v>0</v>
      </c>
      <c r="H20" s="14">
        <f t="shared" si="2"/>
        <v>0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 t="shared" si="2"/>
        <v>0</v>
      </c>
      <c r="P20" s="14">
        <f t="shared" si="2"/>
        <v>0</v>
      </c>
      <c r="Q20" s="14">
        <f t="shared" si="2"/>
        <v>11818417211.839998</v>
      </c>
    </row>
    <row r="21" spans="1:19" x14ac:dyDescent="0.25">
      <c r="B21" s="30" t="s">
        <v>93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Q21" s="25"/>
      <c r="R21" s="25"/>
    </row>
    <row r="22" spans="1:19" x14ac:dyDescent="0.25">
      <c r="B22" s="29" t="s">
        <v>115</v>
      </c>
      <c r="C22" s="28"/>
      <c r="D22" s="28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9" x14ac:dyDescent="0.25">
      <c r="B23" s="29" t="s">
        <v>117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R23" s="28"/>
    </row>
    <row r="24" spans="1:19" x14ac:dyDescent="0.25">
      <c r="B24" s="29" t="s">
        <v>104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9" x14ac:dyDescent="0.25">
      <c r="B25" s="29" t="s">
        <v>33</v>
      </c>
      <c r="R25" s="28"/>
    </row>
    <row r="26" spans="1:19" x14ac:dyDescent="0.25">
      <c r="R26" s="2"/>
      <c r="S26" s="25"/>
    </row>
    <row r="31" spans="1:19" x14ac:dyDescent="0.25"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9" x14ac:dyDescent="0.25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5:15" x14ac:dyDescent="0.25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5" spans="5:15" x14ac:dyDescent="0.25"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</sheetData>
  <mergeCells count="7">
    <mergeCell ref="B2:Q2"/>
    <mergeCell ref="B3:Q3"/>
    <mergeCell ref="B4:Q4"/>
    <mergeCell ref="B5:Q5"/>
    <mergeCell ref="B8:B9"/>
    <mergeCell ref="D8:D9"/>
    <mergeCell ref="E8:Q8"/>
  </mergeCells>
  <pageMargins left="0.7" right="0.7" top="0.75" bottom="0.75" header="0.3" footer="0.3"/>
  <pageSetup orientation="portrait" r:id="rId1"/>
  <ignoredErrors>
    <ignoredError sqref="Q16:Q19 Q10:Q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63.8554687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36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23</v>
      </c>
      <c r="C11" s="7">
        <v>7057138808</v>
      </c>
      <c r="D11" s="7">
        <v>7487708036</v>
      </c>
      <c r="E11" s="8">
        <v>670695781.38999999</v>
      </c>
      <c r="F11" s="8">
        <v>1019140792.1600001</v>
      </c>
      <c r="G11" s="8">
        <v>1011549814.2299999</v>
      </c>
      <c r="H11" s="8">
        <v>1886360409.2699997</v>
      </c>
      <c r="I11" s="8">
        <v>2011526537.0499997</v>
      </c>
      <c r="J11" s="8">
        <v>1136226964.9300001</v>
      </c>
      <c r="K11" s="8">
        <v>2943923582.1999998</v>
      </c>
      <c r="L11" s="8">
        <v>856561468.16000009</v>
      </c>
      <c r="M11" s="8">
        <v>1879029159.04</v>
      </c>
      <c r="N11" s="8">
        <v>1799634232.0700002</v>
      </c>
      <c r="O11" s="8">
        <v>2723467636.210001</v>
      </c>
      <c r="P11" s="8">
        <v>1334358717.3200002</v>
      </c>
      <c r="Q11" s="7">
        <f>SUM(E11:P11)</f>
        <v>19272475094.029999</v>
      </c>
    </row>
    <row r="12" spans="1:17" x14ac:dyDescent="0.25">
      <c r="B12" s="6" t="s">
        <v>37</v>
      </c>
      <c r="C12" s="7">
        <v>400000000</v>
      </c>
      <c r="D12" s="7">
        <v>400000000</v>
      </c>
      <c r="E12" s="8">
        <v>0</v>
      </c>
      <c r="F12" s="8">
        <v>84000000</v>
      </c>
      <c r="G12" s="8">
        <v>78963903</v>
      </c>
      <c r="H12" s="8">
        <v>79480000</v>
      </c>
      <c r="I12" s="8">
        <v>20124392</v>
      </c>
      <c r="J12" s="8">
        <v>85980000</v>
      </c>
      <c r="K12" s="8">
        <v>86840000</v>
      </c>
      <c r="L12" s="8">
        <v>15000000</v>
      </c>
      <c r="M12" s="8">
        <v>44000000</v>
      </c>
      <c r="N12" s="8">
        <v>38600000</v>
      </c>
      <c r="O12" s="8">
        <v>36500000</v>
      </c>
      <c r="P12" s="8">
        <v>72800000</v>
      </c>
      <c r="Q12" s="7">
        <f t="shared" ref="Q12:Q20" si="0">SUM(E12:P12)</f>
        <v>642288295</v>
      </c>
    </row>
    <row r="13" spans="1:17" x14ac:dyDescent="0.25">
      <c r="B13" s="6" t="s">
        <v>24</v>
      </c>
      <c r="C13" s="7">
        <v>5839991535</v>
      </c>
      <c r="D13" s="7">
        <v>6076594486.6700001</v>
      </c>
      <c r="E13" s="8">
        <v>87860488.530000001</v>
      </c>
      <c r="F13" s="8">
        <v>210389139.18000004</v>
      </c>
      <c r="G13" s="8">
        <v>324443225.49000007</v>
      </c>
      <c r="H13" s="8">
        <v>81575561.929999992</v>
      </c>
      <c r="I13" s="8">
        <v>313382641.38</v>
      </c>
      <c r="J13" s="8">
        <v>431622718.29000002</v>
      </c>
      <c r="K13" s="8">
        <v>103742607.92999999</v>
      </c>
      <c r="L13" s="8">
        <v>313647852.97999996</v>
      </c>
      <c r="M13" s="8">
        <v>305857445.54999977</v>
      </c>
      <c r="N13" s="8">
        <v>320151982.03000003</v>
      </c>
      <c r="O13" s="8">
        <v>311696051.21999997</v>
      </c>
      <c r="P13" s="8">
        <v>1136080104.2899997</v>
      </c>
      <c r="Q13" s="7">
        <f t="shared" si="0"/>
        <v>3940449818.7999992</v>
      </c>
    </row>
    <row r="14" spans="1:17" x14ac:dyDescent="0.25">
      <c r="B14" s="6" t="s">
        <v>38</v>
      </c>
      <c r="C14" s="7">
        <v>0</v>
      </c>
      <c r="D14" s="7">
        <v>877273681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9319351</v>
      </c>
      <c r="O14" s="8">
        <v>1951358</v>
      </c>
      <c r="P14" s="8">
        <v>0</v>
      </c>
      <c r="Q14" s="7">
        <f t="shared" si="0"/>
        <v>11270709</v>
      </c>
    </row>
    <row r="15" spans="1:17" x14ac:dyDescent="0.25">
      <c r="B15" s="6" t="s">
        <v>25</v>
      </c>
      <c r="C15" s="7">
        <v>0</v>
      </c>
      <c r="D15" s="7">
        <v>0</v>
      </c>
      <c r="E15" s="8">
        <v>509630</v>
      </c>
      <c r="F15" s="8">
        <v>782997.25</v>
      </c>
      <c r="G15" s="8">
        <v>1010567.8999999999</v>
      </c>
      <c r="H15" s="8">
        <v>504781.45</v>
      </c>
      <c r="I15" s="8">
        <v>120095.01</v>
      </c>
      <c r="J15" s="8">
        <v>297209.02</v>
      </c>
      <c r="K15" s="8">
        <v>822213.48</v>
      </c>
      <c r="L15" s="8">
        <v>291177.43</v>
      </c>
      <c r="M15" s="8">
        <v>628509</v>
      </c>
      <c r="N15" s="8">
        <v>10732499.800000001</v>
      </c>
      <c r="O15" s="8">
        <v>466092.5</v>
      </c>
      <c r="P15" s="8">
        <v>1894446.5299999998</v>
      </c>
      <c r="Q15" s="7">
        <f t="shared" si="0"/>
        <v>18060219.370000001</v>
      </c>
    </row>
    <row r="16" spans="1:17" x14ac:dyDescent="0.25">
      <c r="B16" s="6" t="s">
        <v>39</v>
      </c>
      <c r="C16" s="7">
        <v>0</v>
      </c>
      <c r="D16" s="7">
        <v>75757729.969999999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8" x14ac:dyDescent="0.25">
      <c r="A17" s="10"/>
      <c r="B17" s="6" t="s">
        <v>40</v>
      </c>
      <c r="C17" s="7">
        <v>1000000000</v>
      </c>
      <c r="D17" s="7">
        <v>1000000000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8" x14ac:dyDescent="0.25">
      <c r="A18" s="10"/>
      <c r="B18" s="6" t="s">
        <v>26</v>
      </c>
      <c r="C18" s="7">
        <v>210540000</v>
      </c>
      <c r="D18" s="7">
        <v>210540000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8" x14ac:dyDescent="0.25">
      <c r="A19" s="10"/>
      <c r="B19" s="6" t="s">
        <v>27</v>
      </c>
      <c r="C19" s="7">
        <v>27237442</v>
      </c>
      <c r="D19" s="7">
        <v>12237442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8" x14ac:dyDescent="0.25">
      <c r="A20" s="10"/>
      <c r="B20" s="6" t="s">
        <v>28</v>
      </c>
      <c r="C20" s="7">
        <v>1849460000</v>
      </c>
      <c r="D20" s="7">
        <v>1849460000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  <c r="R20" s="11"/>
    </row>
    <row r="21" spans="1:18" x14ac:dyDescent="0.25">
      <c r="B21" s="12" t="s">
        <v>32</v>
      </c>
      <c r="C21" s="13">
        <f t="shared" ref="C21:P21" si="1">+SUM(C11:C20)</f>
        <v>16384367785</v>
      </c>
      <c r="D21" s="13">
        <f t="shared" si="1"/>
        <v>17989571375.639999</v>
      </c>
      <c r="E21" s="14">
        <f t="shared" si="1"/>
        <v>759065899.91999996</v>
      </c>
      <c r="F21" s="14">
        <f t="shared" si="1"/>
        <v>1314312928.5900002</v>
      </c>
      <c r="G21" s="14">
        <f t="shared" si="1"/>
        <v>1415967510.6200001</v>
      </c>
      <c r="H21" s="14">
        <f t="shared" si="1"/>
        <v>2047920752.6499999</v>
      </c>
      <c r="I21" s="14">
        <f t="shared" si="1"/>
        <v>2345153665.4400001</v>
      </c>
      <c r="J21" s="14">
        <f t="shared" si="1"/>
        <v>1654126892.24</v>
      </c>
      <c r="K21" s="14">
        <f t="shared" si="1"/>
        <v>3135328403.6099997</v>
      </c>
      <c r="L21" s="14">
        <f t="shared" si="1"/>
        <v>1185500498.5700002</v>
      </c>
      <c r="M21" s="14">
        <f t="shared" si="1"/>
        <v>2229515113.5899997</v>
      </c>
      <c r="N21" s="14">
        <f t="shared" si="1"/>
        <v>2178438064.9000006</v>
      </c>
      <c r="O21" s="14">
        <f t="shared" si="1"/>
        <v>3074081137.9300008</v>
      </c>
      <c r="P21" s="14">
        <f t="shared" si="1"/>
        <v>2545133268.1399999</v>
      </c>
      <c r="Q21" s="14">
        <f>SUM(E21:P21)</f>
        <v>23884544136.200001</v>
      </c>
    </row>
    <row r="22" spans="1:18" x14ac:dyDescent="0.25">
      <c r="B22" s="15" t="s">
        <v>33</v>
      </c>
    </row>
    <row r="23" spans="1:18" x14ac:dyDescent="0.25">
      <c r="B23" s="21" t="s">
        <v>34</v>
      </c>
    </row>
    <row r="24" spans="1:18" x14ac:dyDescent="0.25">
      <c r="B24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7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85.8554687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41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23</v>
      </c>
      <c r="C11" s="7">
        <v>60211323742</v>
      </c>
      <c r="D11" s="7">
        <v>63134142683.370003</v>
      </c>
      <c r="E11" s="8">
        <v>947142492.83999991</v>
      </c>
      <c r="F11" s="8">
        <v>7485902396.1099997</v>
      </c>
      <c r="G11" s="8">
        <v>4525089756.3000011</v>
      </c>
      <c r="H11" s="8">
        <v>4380021949.1900005</v>
      </c>
      <c r="I11" s="8">
        <v>4368872127.1300011</v>
      </c>
      <c r="J11" s="8">
        <v>4165000078.7199998</v>
      </c>
      <c r="K11" s="8">
        <v>3980469675.2600002</v>
      </c>
      <c r="L11" s="8">
        <v>4010849438.1800008</v>
      </c>
      <c r="M11" s="8">
        <v>4370051289.0900002</v>
      </c>
      <c r="N11" s="8">
        <v>4117169748.3800001</v>
      </c>
      <c r="O11" s="8">
        <v>4191739595.2600002</v>
      </c>
      <c r="P11" s="8">
        <v>5929369528.9199982</v>
      </c>
      <c r="Q11" s="7">
        <f>SUM(E11:P11)</f>
        <v>52471678075.380005</v>
      </c>
    </row>
    <row r="12" spans="1:17" x14ac:dyDescent="0.25">
      <c r="B12" s="6" t="s">
        <v>37</v>
      </c>
      <c r="C12" s="7">
        <v>300000000</v>
      </c>
      <c r="D12" s="7">
        <v>300000000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3" si="0">SUM(E12:P12)</f>
        <v>0</v>
      </c>
    </row>
    <row r="13" spans="1:17" x14ac:dyDescent="0.25">
      <c r="B13" s="6" t="s">
        <v>24</v>
      </c>
      <c r="C13" s="7">
        <v>19162011205</v>
      </c>
      <c r="D13" s="7">
        <v>19635140678.970001</v>
      </c>
      <c r="E13" s="8">
        <v>85779861.73999998</v>
      </c>
      <c r="F13" s="8">
        <v>282865104.69</v>
      </c>
      <c r="G13" s="8">
        <v>313462619.87</v>
      </c>
      <c r="H13" s="8">
        <v>301128987.98000002</v>
      </c>
      <c r="I13" s="8">
        <v>312479319.57999998</v>
      </c>
      <c r="J13" s="8">
        <v>312384211.36999995</v>
      </c>
      <c r="K13" s="8">
        <v>139087942.27999994</v>
      </c>
      <c r="L13" s="8">
        <v>543021398.30999994</v>
      </c>
      <c r="M13" s="8">
        <v>387309475.50999975</v>
      </c>
      <c r="N13" s="8">
        <v>546706963.73999989</v>
      </c>
      <c r="O13" s="8">
        <v>726593471.5399996</v>
      </c>
      <c r="P13" s="8">
        <v>723656752.51999986</v>
      </c>
      <c r="Q13" s="7">
        <f t="shared" si="0"/>
        <v>4674476109.1299982</v>
      </c>
    </row>
    <row r="14" spans="1:17" x14ac:dyDescent="0.25">
      <c r="B14" s="6" t="s">
        <v>38</v>
      </c>
      <c r="C14" s="7">
        <v>0</v>
      </c>
      <c r="D14" s="7">
        <v>602723112.94000006</v>
      </c>
      <c r="E14" s="8">
        <v>0</v>
      </c>
      <c r="F14" s="8">
        <v>27624801</v>
      </c>
      <c r="G14" s="8">
        <v>43170217</v>
      </c>
      <c r="H14" s="8">
        <v>85713309</v>
      </c>
      <c r="I14" s="8">
        <v>28144801</v>
      </c>
      <c r="J14" s="8">
        <v>29136182</v>
      </c>
      <c r="K14" s="8">
        <v>30326078</v>
      </c>
      <c r="L14" s="8">
        <v>24096159</v>
      </c>
      <c r="M14" s="8">
        <v>24096159</v>
      </c>
      <c r="N14" s="8">
        <v>51182655</v>
      </c>
      <c r="O14" s="8">
        <v>32413568</v>
      </c>
      <c r="P14" s="8">
        <v>161070878.5</v>
      </c>
      <c r="Q14" s="7">
        <f t="shared" si="0"/>
        <v>536974807.5</v>
      </c>
    </row>
    <row r="15" spans="1:17" x14ac:dyDescent="0.25">
      <c r="B15" s="6" t="s">
        <v>25</v>
      </c>
      <c r="C15" s="7">
        <v>0</v>
      </c>
      <c r="D15" s="7">
        <v>50397957.280000001</v>
      </c>
      <c r="E15" s="8">
        <v>675303.85000000009</v>
      </c>
      <c r="F15" s="8">
        <v>449559.76</v>
      </c>
      <c r="G15" s="8">
        <v>166324.94</v>
      </c>
      <c r="H15" s="8">
        <v>549420.30000000005</v>
      </c>
      <c r="I15" s="8">
        <v>22833532.73</v>
      </c>
      <c r="J15" s="8">
        <v>648003.78</v>
      </c>
      <c r="K15" s="8">
        <v>909108.26</v>
      </c>
      <c r="L15" s="8">
        <v>584836.4</v>
      </c>
      <c r="M15" s="8">
        <v>18719052.18</v>
      </c>
      <c r="N15" s="8">
        <v>16744446.300000001</v>
      </c>
      <c r="O15" s="8">
        <v>194287.06999999998</v>
      </c>
      <c r="P15" s="8">
        <v>192450.43999999997</v>
      </c>
      <c r="Q15" s="7">
        <f t="shared" si="0"/>
        <v>62666326.009999998</v>
      </c>
    </row>
    <row r="16" spans="1:17" x14ac:dyDescent="0.25">
      <c r="B16" s="6" t="s">
        <v>39</v>
      </c>
      <c r="C16" s="7">
        <v>0</v>
      </c>
      <c r="D16" s="7">
        <v>235039105.78999999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8" x14ac:dyDescent="0.25">
      <c r="B17" s="6" t="s">
        <v>42</v>
      </c>
      <c r="C17" s="7">
        <v>0</v>
      </c>
      <c r="D17" s="7">
        <v>211205779.94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8" x14ac:dyDescent="0.25">
      <c r="B18" s="6" t="s">
        <v>43</v>
      </c>
      <c r="C18" s="7">
        <v>0</v>
      </c>
      <c r="D18" s="7">
        <v>283548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8" x14ac:dyDescent="0.25">
      <c r="B19" s="6" t="s">
        <v>44</v>
      </c>
      <c r="C19" s="7">
        <v>2203499</v>
      </c>
      <c r="D19" s="7">
        <v>2203499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8" x14ac:dyDescent="0.25">
      <c r="B20" s="6" t="s">
        <v>26</v>
      </c>
      <c r="C20" s="7">
        <v>1000000000</v>
      </c>
      <c r="D20" s="7">
        <v>1000000000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83333333</v>
      </c>
      <c r="L20" s="8">
        <v>83333333</v>
      </c>
      <c r="M20" s="8">
        <v>166666666</v>
      </c>
      <c r="N20" s="8">
        <v>0</v>
      </c>
      <c r="O20" s="8">
        <v>166666666</v>
      </c>
      <c r="P20" s="8">
        <v>0</v>
      </c>
      <c r="Q20" s="7">
        <f t="shared" si="0"/>
        <v>499999998</v>
      </c>
    </row>
    <row r="21" spans="1:18" x14ac:dyDescent="0.25">
      <c r="A21" s="10"/>
      <c r="B21" s="6" t="s">
        <v>27</v>
      </c>
      <c r="C21" s="7">
        <v>12237442</v>
      </c>
      <c r="D21" s="7">
        <v>12237442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8" x14ac:dyDescent="0.25">
      <c r="A22" s="10"/>
      <c r="B22" s="6" t="s">
        <v>45</v>
      </c>
      <c r="C22" s="7">
        <v>236050000</v>
      </c>
      <c r="D22" s="7">
        <v>236050000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8" x14ac:dyDescent="0.25">
      <c r="A23" s="10"/>
      <c r="B23" s="6" t="s">
        <v>28</v>
      </c>
      <c r="C23" s="7">
        <v>1145663874</v>
      </c>
      <c r="D23" s="7">
        <v>1145663874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  <c r="R23" s="11"/>
    </row>
    <row r="24" spans="1:18" x14ac:dyDescent="0.25">
      <c r="B24" s="12" t="s">
        <v>32</v>
      </c>
      <c r="C24" s="13">
        <f t="shared" ref="C24:P24" si="1">+SUM(C11:C23)</f>
        <v>82069489762</v>
      </c>
      <c r="D24" s="13">
        <f t="shared" si="1"/>
        <v>86565087681.289993</v>
      </c>
      <c r="E24" s="14">
        <f t="shared" si="1"/>
        <v>1033597658.4299999</v>
      </c>
      <c r="F24" s="14">
        <f t="shared" si="1"/>
        <v>7796841861.5599995</v>
      </c>
      <c r="G24" s="14">
        <f t="shared" si="1"/>
        <v>4881888918.1100006</v>
      </c>
      <c r="H24" s="14">
        <f t="shared" si="1"/>
        <v>4767413666.4700003</v>
      </c>
      <c r="I24" s="14">
        <f t="shared" si="1"/>
        <v>4732329780.4400005</v>
      </c>
      <c r="J24" s="14">
        <f t="shared" si="1"/>
        <v>4507168475.8699999</v>
      </c>
      <c r="K24" s="14">
        <f t="shared" si="1"/>
        <v>4234126136.8000002</v>
      </c>
      <c r="L24" s="14">
        <f t="shared" si="1"/>
        <v>4661885164.8900003</v>
      </c>
      <c r="M24" s="14">
        <f t="shared" si="1"/>
        <v>4966842641.7800007</v>
      </c>
      <c r="N24" s="14">
        <f t="shared" si="1"/>
        <v>4731803813.4200001</v>
      </c>
      <c r="O24" s="14">
        <f t="shared" si="1"/>
        <v>5117607587.8699999</v>
      </c>
      <c r="P24" s="14">
        <f t="shared" si="1"/>
        <v>6814289610.3799973</v>
      </c>
      <c r="Q24" s="14">
        <f>SUM(E24:P24)</f>
        <v>58245795316.019997</v>
      </c>
    </row>
    <row r="25" spans="1:18" x14ac:dyDescent="0.25">
      <c r="B25" s="15" t="s">
        <v>33</v>
      </c>
    </row>
    <row r="26" spans="1:18" x14ac:dyDescent="0.25">
      <c r="B26" s="21" t="s">
        <v>34</v>
      </c>
    </row>
    <row r="27" spans="1:18" x14ac:dyDescent="0.25">
      <c r="B27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0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85.570312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46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47</v>
      </c>
      <c r="C11" s="7">
        <v>0</v>
      </c>
      <c r="D11" s="7">
        <v>1100000000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7">
        <f>SUM(E11:P11)</f>
        <v>0</v>
      </c>
    </row>
    <row r="12" spans="1:17" x14ac:dyDescent="0.25">
      <c r="B12" s="6" t="s">
        <v>48</v>
      </c>
      <c r="C12" s="7">
        <v>0</v>
      </c>
      <c r="D12" s="7">
        <v>150000000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6" si="0">SUM(E12:P12)</f>
        <v>0</v>
      </c>
    </row>
    <row r="13" spans="1:17" x14ac:dyDescent="0.25">
      <c r="B13" s="6" t="s">
        <v>23</v>
      </c>
      <c r="C13" s="7">
        <v>57983008916</v>
      </c>
      <c r="D13" s="7">
        <v>61681789513.629997</v>
      </c>
      <c r="E13" s="8">
        <v>1361224283.7000003</v>
      </c>
      <c r="F13" s="8">
        <v>3425987771.3099999</v>
      </c>
      <c r="G13" s="8">
        <v>5821356802.7199993</v>
      </c>
      <c r="H13" s="8">
        <v>3641753114.0100002</v>
      </c>
      <c r="I13" s="8">
        <v>3498526621.2600002</v>
      </c>
      <c r="J13" s="8">
        <v>3769773806.9200006</v>
      </c>
      <c r="K13" s="8">
        <v>3671734318.7200012</v>
      </c>
      <c r="L13" s="8">
        <v>3719023479.5500002</v>
      </c>
      <c r="M13" s="8">
        <v>4975207992.0499992</v>
      </c>
      <c r="N13" s="8">
        <v>4113073293.73</v>
      </c>
      <c r="O13" s="8">
        <v>4224372177.0100007</v>
      </c>
      <c r="P13" s="8">
        <v>6875172514.5999985</v>
      </c>
      <c r="Q13" s="7">
        <f t="shared" si="0"/>
        <v>49097206175.580002</v>
      </c>
    </row>
    <row r="14" spans="1:17" x14ac:dyDescent="0.25">
      <c r="B14" s="6" t="s">
        <v>24</v>
      </c>
      <c r="C14" s="7">
        <v>20986939676</v>
      </c>
      <c r="D14" s="7">
        <v>21216712617.880001</v>
      </c>
      <c r="E14" s="8">
        <v>153139255.95999986</v>
      </c>
      <c r="F14" s="8">
        <v>367454888.06000012</v>
      </c>
      <c r="G14" s="8">
        <v>412099812.75000006</v>
      </c>
      <c r="H14" s="8">
        <v>415694816.94</v>
      </c>
      <c r="I14" s="8">
        <v>450559460.79000002</v>
      </c>
      <c r="J14" s="8">
        <v>397468829.34999996</v>
      </c>
      <c r="K14" s="8">
        <v>167822867.17000005</v>
      </c>
      <c r="L14" s="8">
        <v>640634901.36999989</v>
      </c>
      <c r="M14" s="8">
        <v>426579207.71999991</v>
      </c>
      <c r="N14" s="8">
        <v>464843895.60000008</v>
      </c>
      <c r="O14" s="8">
        <v>251751277.52000013</v>
      </c>
      <c r="P14" s="8">
        <v>1640406482.96</v>
      </c>
      <c r="Q14" s="7">
        <f t="shared" si="0"/>
        <v>5788455696.1899996</v>
      </c>
    </row>
    <row r="15" spans="1:17" x14ac:dyDescent="0.25">
      <c r="B15" s="6" t="s">
        <v>38</v>
      </c>
      <c r="C15" s="7">
        <v>0</v>
      </c>
      <c r="D15" s="7">
        <v>518792199</v>
      </c>
      <c r="E15" s="8">
        <v>0</v>
      </c>
      <c r="F15" s="8">
        <v>14737731</v>
      </c>
      <c r="G15" s="8">
        <v>0</v>
      </c>
      <c r="H15" s="8">
        <v>73276876</v>
      </c>
      <c r="I15" s="8">
        <v>72148437</v>
      </c>
      <c r="J15" s="8">
        <v>31857017</v>
      </c>
      <c r="K15" s="8">
        <v>24670759</v>
      </c>
      <c r="L15" s="8">
        <v>24383459</v>
      </c>
      <c r="M15" s="8">
        <v>45008906</v>
      </c>
      <c r="N15" s="8">
        <v>8061758</v>
      </c>
      <c r="O15" s="8">
        <v>35466032</v>
      </c>
      <c r="P15" s="8">
        <v>49049075</v>
      </c>
      <c r="Q15" s="7">
        <f t="shared" si="0"/>
        <v>378660050</v>
      </c>
    </row>
    <row r="16" spans="1:17" x14ac:dyDescent="0.25">
      <c r="B16" s="6" t="s">
        <v>25</v>
      </c>
      <c r="C16" s="7">
        <v>28089754</v>
      </c>
      <c r="D16" s="7">
        <v>28089754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16351.999999999998</v>
      </c>
      <c r="K16" s="8">
        <v>7458881.2000000002</v>
      </c>
      <c r="L16" s="8">
        <v>8076200</v>
      </c>
      <c r="M16" s="8">
        <v>2026915</v>
      </c>
      <c r="N16" s="8">
        <v>559788.52</v>
      </c>
      <c r="O16" s="8">
        <v>2165086.2599999998</v>
      </c>
      <c r="P16" s="8">
        <v>185295</v>
      </c>
      <c r="Q16" s="7">
        <f t="shared" si="0"/>
        <v>20488517.979999997</v>
      </c>
    </row>
    <row r="17" spans="1:17" x14ac:dyDescent="0.25">
      <c r="B17" s="6" t="s">
        <v>39</v>
      </c>
      <c r="C17" s="7">
        <v>0</v>
      </c>
      <c r="D17" s="7">
        <v>208070453.81999999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25">
      <c r="B18" s="6" t="s">
        <v>42</v>
      </c>
      <c r="C18" s="7">
        <v>0</v>
      </c>
      <c r="D18" s="7">
        <v>79432348.180000007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25">
      <c r="B19" s="6" t="s">
        <v>44</v>
      </c>
      <c r="C19" s="7">
        <v>0</v>
      </c>
      <c r="D19" s="7">
        <v>8706241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25">
      <c r="B20" s="6" t="s">
        <v>49</v>
      </c>
      <c r="C20" s="7">
        <v>105565000</v>
      </c>
      <c r="D20" s="7">
        <v>105565000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1:17" x14ac:dyDescent="0.25">
      <c r="B21" s="6" t="s">
        <v>40</v>
      </c>
      <c r="C21" s="7">
        <v>14472000</v>
      </c>
      <c r="D21" s="7">
        <v>14472000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7" x14ac:dyDescent="0.25">
      <c r="B22" s="6" t="s">
        <v>26</v>
      </c>
      <c r="C22" s="7">
        <v>120337301</v>
      </c>
      <c r="D22" s="7">
        <v>120337301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25">
      <c r="B23" s="6" t="s">
        <v>27</v>
      </c>
      <c r="C23" s="7">
        <v>14000000</v>
      </c>
      <c r="D23" s="7">
        <v>14000000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25">
      <c r="A24" s="10"/>
      <c r="B24" s="6" t="s">
        <v>28</v>
      </c>
      <c r="C24" s="7">
        <v>491000000</v>
      </c>
      <c r="D24" s="7">
        <v>341000000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</row>
    <row r="25" spans="1:17" x14ac:dyDescent="0.25">
      <c r="A25" s="10"/>
      <c r="B25" s="6" t="s">
        <v>50</v>
      </c>
      <c r="C25" s="7">
        <v>133555637</v>
      </c>
      <c r="D25" s="7">
        <v>133555637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7" x14ac:dyDescent="0.25">
      <c r="A26" s="10"/>
      <c r="B26" s="6" t="s">
        <v>31</v>
      </c>
      <c r="C26" s="7">
        <v>1774172259</v>
      </c>
      <c r="D26" s="7">
        <v>1774172259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</row>
    <row r="27" spans="1:17" x14ac:dyDescent="0.25">
      <c r="B27" s="12" t="s">
        <v>32</v>
      </c>
      <c r="C27" s="13">
        <f t="shared" ref="C27:P27" si="1">+SUM(C11:C26)</f>
        <v>81651140543</v>
      </c>
      <c r="D27" s="13">
        <f t="shared" si="1"/>
        <v>87494695324.509995</v>
      </c>
      <c r="E27" s="14">
        <f t="shared" si="1"/>
        <v>1514363539.6600001</v>
      </c>
      <c r="F27" s="14">
        <f t="shared" si="1"/>
        <v>3808180390.3699999</v>
      </c>
      <c r="G27" s="14">
        <f t="shared" si="1"/>
        <v>6233456615.4699993</v>
      </c>
      <c r="H27" s="14">
        <f t="shared" si="1"/>
        <v>4130724806.9500003</v>
      </c>
      <c r="I27" s="14">
        <f t="shared" si="1"/>
        <v>4021234519.0500002</v>
      </c>
      <c r="J27" s="14">
        <f t="shared" si="1"/>
        <v>4199116005.2700005</v>
      </c>
      <c r="K27" s="14">
        <f t="shared" si="1"/>
        <v>3871686826.0900011</v>
      </c>
      <c r="L27" s="14">
        <f t="shared" si="1"/>
        <v>4392118039.9200001</v>
      </c>
      <c r="M27" s="14">
        <f t="shared" si="1"/>
        <v>5448823020.7699995</v>
      </c>
      <c r="N27" s="14">
        <f t="shared" si="1"/>
        <v>4586538735.8500004</v>
      </c>
      <c r="O27" s="14">
        <f t="shared" si="1"/>
        <v>4513754572.7900009</v>
      </c>
      <c r="P27" s="14">
        <f t="shared" si="1"/>
        <v>8564813367.5599985</v>
      </c>
      <c r="Q27" s="14">
        <f>SUM(E27:P27)</f>
        <v>55284810439.749992</v>
      </c>
    </row>
    <row r="28" spans="1:17" x14ac:dyDescent="0.25">
      <c r="B28" s="15" t="s">
        <v>33</v>
      </c>
    </row>
    <row r="29" spans="1:17" x14ac:dyDescent="0.25">
      <c r="B29" s="21" t="s">
        <v>34</v>
      </c>
    </row>
    <row r="30" spans="1:17" x14ac:dyDescent="0.25">
      <c r="B30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9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85.8554687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51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23</v>
      </c>
      <c r="C11" s="7">
        <v>69084503160</v>
      </c>
      <c r="D11" s="7">
        <v>67223268997.300003</v>
      </c>
      <c r="E11" s="8">
        <v>3384168893.3399997</v>
      </c>
      <c r="F11" s="8">
        <v>4511187819.3700008</v>
      </c>
      <c r="G11" s="8">
        <v>4082907978.8000002</v>
      </c>
      <c r="H11" s="8">
        <v>4263833664.2199998</v>
      </c>
      <c r="I11" s="8">
        <v>4361581836.75</v>
      </c>
      <c r="J11" s="8">
        <v>4218097113.6099997</v>
      </c>
      <c r="K11" s="8">
        <v>3895187455.7899995</v>
      </c>
      <c r="L11" s="8">
        <v>4238849469.2699995</v>
      </c>
      <c r="M11" s="8">
        <v>4407381049.8399992</v>
      </c>
      <c r="N11" s="8">
        <v>4857722407.25</v>
      </c>
      <c r="O11" s="8">
        <v>4712454507.1499996</v>
      </c>
      <c r="P11" s="8">
        <v>7140542977.3599987</v>
      </c>
      <c r="Q11" s="7">
        <f>SUM(E11:P11)</f>
        <v>54073915172.750008</v>
      </c>
    </row>
    <row r="12" spans="1:17" x14ac:dyDescent="0.25">
      <c r="B12" s="6" t="s">
        <v>37</v>
      </c>
      <c r="C12" s="7">
        <v>860908167</v>
      </c>
      <c r="D12" s="7">
        <v>860908167</v>
      </c>
      <c r="E12" s="8">
        <v>172593135.5</v>
      </c>
      <c r="F12" s="8"/>
      <c r="G12" s="8">
        <v>315000000</v>
      </c>
      <c r="H12" s="8">
        <v>13944247.34</v>
      </c>
      <c r="I12" s="8">
        <v>11239415</v>
      </c>
      <c r="J12" s="8">
        <v>310016108</v>
      </c>
      <c r="K12" s="8"/>
      <c r="L12" s="8">
        <v>88971580</v>
      </c>
      <c r="M12" s="8">
        <v>231261061</v>
      </c>
      <c r="N12" s="8">
        <v>69028245</v>
      </c>
      <c r="O12" s="8">
        <v>143000000</v>
      </c>
      <c r="P12" s="8">
        <v>17891183</v>
      </c>
      <c r="Q12" s="7">
        <f t="shared" ref="Q12:Q25" si="0">SUM(E12:P12)</f>
        <v>1372944974.8399999</v>
      </c>
    </row>
    <row r="13" spans="1:17" x14ac:dyDescent="0.25">
      <c r="B13" s="6" t="s">
        <v>24</v>
      </c>
      <c r="C13" s="7">
        <v>23916305900</v>
      </c>
      <c r="D13" s="7">
        <v>24235878428.709999</v>
      </c>
      <c r="E13" s="8">
        <v>248075646.66000012</v>
      </c>
      <c r="F13" s="8">
        <v>249510906.42000002</v>
      </c>
      <c r="G13" s="8">
        <v>789565507.24000037</v>
      </c>
      <c r="H13" s="8">
        <v>575348232.78000021</v>
      </c>
      <c r="I13" s="8">
        <v>584267926.58999991</v>
      </c>
      <c r="J13" s="8">
        <v>477429836.82999998</v>
      </c>
      <c r="K13" s="8">
        <v>680411568.55999982</v>
      </c>
      <c r="L13" s="8">
        <v>643071510.56000054</v>
      </c>
      <c r="M13" s="8">
        <v>573792054.77999985</v>
      </c>
      <c r="N13" s="8">
        <v>610239348.28999996</v>
      </c>
      <c r="O13" s="8">
        <v>473090468.29999959</v>
      </c>
      <c r="P13" s="8">
        <v>1319346816.6400003</v>
      </c>
      <c r="Q13" s="7">
        <f t="shared" si="0"/>
        <v>7224149823.6500006</v>
      </c>
    </row>
    <row r="14" spans="1:17" x14ac:dyDescent="0.25">
      <c r="B14" s="6" t="s">
        <v>38</v>
      </c>
      <c r="C14" s="7">
        <v>0</v>
      </c>
      <c r="D14" s="7">
        <v>312452840</v>
      </c>
      <c r="E14" s="8">
        <v>0</v>
      </c>
      <c r="F14" s="8">
        <v>1951358</v>
      </c>
      <c r="G14" s="8">
        <v>0</v>
      </c>
      <c r="H14" s="8">
        <v>9554886</v>
      </c>
      <c r="I14" s="8">
        <v>1951358</v>
      </c>
      <c r="J14" s="8">
        <v>1951358</v>
      </c>
      <c r="K14" s="8">
        <v>7386461</v>
      </c>
      <c r="L14" s="8">
        <v>1953916.7599999998</v>
      </c>
      <c r="M14" s="8">
        <v>7678352</v>
      </c>
      <c r="N14" s="8">
        <v>14140806</v>
      </c>
      <c r="O14" s="8">
        <v>17412884</v>
      </c>
      <c r="P14" s="8">
        <v>14853865.309999999</v>
      </c>
      <c r="Q14" s="7">
        <f t="shared" si="0"/>
        <v>78835245.069999993</v>
      </c>
    </row>
    <row r="15" spans="1:17" x14ac:dyDescent="0.25">
      <c r="B15" s="6" t="s">
        <v>25</v>
      </c>
      <c r="C15" s="7">
        <v>0</v>
      </c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7" x14ac:dyDescent="0.25">
      <c r="B16" s="6" t="s">
        <v>39</v>
      </c>
      <c r="C16" s="7">
        <v>0</v>
      </c>
      <c r="D16" s="7">
        <v>1237001724.0899999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25">
      <c r="B17" s="6" t="s">
        <v>42</v>
      </c>
      <c r="C17" s="7">
        <v>0</v>
      </c>
      <c r="D17" s="7">
        <v>139415025.63999999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1:17" x14ac:dyDescent="0.25">
      <c r="B18" s="6" t="s">
        <v>49</v>
      </c>
      <c r="C18" s="7">
        <v>44550000</v>
      </c>
      <c r="D18" s="7">
        <v>44550000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25">
      <c r="B19" s="6" t="s">
        <v>27</v>
      </c>
      <c r="C19" s="7">
        <v>66015871</v>
      </c>
      <c r="D19" s="7">
        <v>66015871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25">
      <c r="B20" s="6" t="s">
        <v>52</v>
      </c>
      <c r="C20" s="7">
        <v>2475000000</v>
      </c>
      <c r="D20" s="7">
        <v>2475000000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1297633239.6199999</v>
      </c>
      <c r="Q20" s="7">
        <f t="shared" si="0"/>
        <v>1297633239.6199999</v>
      </c>
    </row>
    <row r="21" spans="1:17" x14ac:dyDescent="0.25">
      <c r="B21" s="6" t="s">
        <v>53</v>
      </c>
      <c r="C21" s="7">
        <v>0</v>
      </c>
      <c r="D21" s="7">
        <v>381950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381950</v>
      </c>
      <c r="N21" s="8">
        <v>0</v>
      </c>
      <c r="O21" s="8">
        <v>0</v>
      </c>
      <c r="P21" s="8">
        <v>0</v>
      </c>
      <c r="Q21" s="7">
        <f t="shared" si="0"/>
        <v>381950</v>
      </c>
    </row>
    <row r="22" spans="1:17" x14ac:dyDescent="0.25">
      <c r="B22" s="6" t="s">
        <v>28</v>
      </c>
      <c r="C22" s="7">
        <v>990000000</v>
      </c>
      <c r="D22" s="7">
        <v>990000000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25">
      <c r="B23" s="6" t="s">
        <v>54</v>
      </c>
      <c r="C23" s="7">
        <v>0</v>
      </c>
      <c r="D23" s="7">
        <v>150000000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25">
      <c r="A24" s="10"/>
      <c r="B24" s="6" t="s">
        <v>50</v>
      </c>
      <c r="C24" s="7">
        <v>742500000</v>
      </c>
      <c r="D24" s="7">
        <v>742500000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</row>
    <row r="25" spans="1:17" x14ac:dyDescent="0.25">
      <c r="A25" s="10"/>
      <c r="B25" s="6" t="s">
        <v>55</v>
      </c>
      <c r="C25" s="7">
        <v>45067464</v>
      </c>
      <c r="D25" s="7">
        <v>45067464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</row>
    <row r="26" spans="1:17" x14ac:dyDescent="0.25">
      <c r="B26" s="12" t="s">
        <v>32</v>
      </c>
      <c r="C26" s="13">
        <f t="shared" ref="C26:P26" si="1">+SUM(C11:C25)</f>
        <v>98224850562</v>
      </c>
      <c r="D26" s="13">
        <f t="shared" si="1"/>
        <v>98522440467.740005</v>
      </c>
      <c r="E26" s="14">
        <f t="shared" si="1"/>
        <v>3804837675.5</v>
      </c>
      <c r="F26" s="14">
        <f t="shared" si="1"/>
        <v>4762650083.7900009</v>
      </c>
      <c r="G26" s="14">
        <f t="shared" si="1"/>
        <v>5187473486.0400009</v>
      </c>
      <c r="H26" s="14">
        <f t="shared" si="1"/>
        <v>4862681030.3400002</v>
      </c>
      <c r="I26" s="14">
        <f t="shared" si="1"/>
        <v>4959040536.3400002</v>
      </c>
      <c r="J26" s="14">
        <f t="shared" si="1"/>
        <v>5007494416.4399996</v>
      </c>
      <c r="K26" s="14">
        <f t="shared" si="1"/>
        <v>4582985485.3499994</v>
      </c>
      <c r="L26" s="14">
        <f t="shared" si="1"/>
        <v>4972846476.5900002</v>
      </c>
      <c r="M26" s="14">
        <f t="shared" si="1"/>
        <v>5220494467.6199989</v>
      </c>
      <c r="N26" s="14">
        <f t="shared" si="1"/>
        <v>5551130806.54</v>
      </c>
      <c r="O26" s="14">
        <f t="shared" si="1"/>
        <v>5345957859.4499989</v>
      </c>
      <c r="P26" s="14">
        <f t="shared" si="1"/>
        <v>9790268081.9300003</v>
      </c>
      <c r="Q26" s="14">
        <f>SUM(E26:P26)</f>
        <v>64047860405.929993</v>
      </c>
    </row>
    <row r="27" spans="1:17" x14ac:dyDescent="0.25">
      <c r="B27" s="15" t="s">
        <v>33</v>
      </c>
    </row>
    <row r="28" spans="1:17" x14ac:dyDescent="0.25">
      <c r="B28" s="21" t="s">
        <v>34</v>
      </c>
    </row>
    <row r="29" spans="1:17" x14ac:dyDescent="0.25">
      <c r="B29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7"/>
  <sheetViews>
    <sheetView showGridLines="0" zoomScale="90" zoomScaleNormal="90" workbookViewId="0">
      <selection activeCell="B9" sqref="B9:B10"/>
    </sheetView>
  </sheetViews>
  <sheetFormatPr defaultColWidth="11.5703125" defaultRowHeight="15" x14ac:dyDescent="0.25"/>
  <cols>
    <col min="1" max="1" width="6.7109375" customWidth="1"/>
    <col min="2" max="2" width="85.7109375" customWidth="1"/>
    <col min="3" max="4" width="17.28515625" customWidth="1"/>
    <col min="5" max="5" width="10.5703125" bestFit="1" customWidth="1"/>
    <col min="6" max="6" width="9.85546875" bestFit="1" customWidth="1"/>
    <col min="7" max="10" width="9.5703125" bestFit="1" customWidth="1"/>
    <col min="11" max="16" width="11.42578125" customWidth="1"/>
    <col min="17" max="17" width="13.140625" customWidth="1"/>
    <col min="18" max="18" width="20" bestFit="1" customWidth="1"/>
  </cols>
  <sheetData>
    <row r="2" spans="1:17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Q6" s="23"/>
    </row>
    <row r="7" spans="1:17" x14ac:dyDescent="0.25">
      <c r="B7" s="1" t="s">
        <v>56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7" x14ac:dyDescent="0.25">
      <c r="B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B9" s="39" t="s">
        <v>6</v>
      </c>
      <c r="C9" s="46" t="s">
        <v>7</v>
      </c>
      <c r="D9" s="46" t="s">
        <v>8</v>
      </c>
      <c r="E9" s="48" t="s">
        <v>9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B10" s="40"/>
      <c r="C10" s="47"/>
      <c r="D10" s="47"/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</row>
    <row r="11" spans="1:17" x14ac:dyDescent="0.25">
      <c r="B11" s="6" t="s">
        <v>23</v>
      </c>
      <c r="C11" s="7">
        <v>72678385939</v>
      </c>
      <c r="D11" s="7">
        <v>76493570320.160004</v>
      </c>
      <c r="E11" s="8">
        <v>4233519409.5</v>
      </c>
      <c r="F11" s="8">
        <v>5940708459.1100006</v>
      </c>
      <c r="G11" s="8">
        <v>5654535441.3799992</v>
      </c>
      <c r="H11" s="8">
        <v>2577094112.3800001</v>
      </c>
      <c r="I11" s="8">
        <v>7436119386.5799999</v>
      </c>
      <c r="J11" s="8">
        <v>5269090762.6600008</v>
      </c>
      <c r="K11" s="8">
        <v>5506306648.46</v>
      </c>
      <c r="L11" s="8">
        <v>5578612327.3800001</v>
      </c>
      <c r="M11" s="8">
        <v>5221166917.8999987</v>
      </c>
      <c r="N11" s="8">
        <v>5485493513.000001</v>
      </c>
      <c r="O11" s="8">
        <v>5870282277.0699978</v>
      </c>
      <c r="P11" s="8">
        <v>9114405565.210001</v>
      </c>
      <c r="Q11" s="7">
        <f>SUM(E11:P11)</f>
        <v>67887334820.629997</v>
      </c>
    </row>
    <row r="12" spans="1:17" x14ac:dyDescent="0.25">
      <c r="B12" s="6" t="s">
        <v>37</v>
      </c>
      <c r="C12" s="7">
        <v>0</v>
      </c>
      <c r="D12" s="7">
        <v>1044860000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ref="Q12:Q23" si="0">SUM(E12:P12)</f>
        <v>0</v>
      </c>
    </row>
    <row r="13" spans="1:17" x14ac:dyDescent="0.25">
      <c r="B13" s="6" t="s">
        <v>24</v>
      </c>
      <c r="C13" s="7">
        <v>27693993336</v>
      </c>
      <c r="D13" s="7">
        <v>27925960862.369999</v>
      </c>
      <c r="E13" s="8">
        <v>307771956.55000013</v>
      </c>
      <c r="F13" s="8">
        <v>470490749.90000021</v>
      </c>
      <c r="G13" s="8">
        <v>592380388.08000028</v>
      </c>
      <c r="H13" s="8">
        <v>792008309.7700001</v>
      </c>
      <c r="I13" s="8">
        <v>559227303.66000009</v>
      </c>
      <c r="J13" s="8">
        <v>1224511522.7200005</v>
      </c>
      <c r="K13" s="8">
        <v>651865035.30999959</v>
      </c>
      <c r="L13" s="8">
        <v>1083565134.2100003</v>
      </c>
      <c r="M13" s="8">
        <v>1018720754.0399998</v>
      </c>
      <c r="N13" s="8">
        <v>558480356.76999998</v>
      </c>
      <c r="O13" s="8">
        <v>682026886.2900002</v>
      </c>
      <c r="P13" s="8">
        <v>937730860.91000009</v>
      </c>
      <c r="Q13" s="7">
        <f t="shared" si="0"/>
        <v>8878779258.210001</v>
      </c>
    </row>
    <row r="14" spans="1:17" x14ac:dyDescent="0.25">
      <c r="B14" s="6" t="s">
        <v>38</v>
      </c>
      <c r="C14" s="7">
        <v>0</v>
      </c>
      <c r="D14" s="7">
        <v>107849049</v>
      </c>
      <c r="E14" s="8">
        <v>0</v>
      </c>
      <c r="F14" s="8">
        <v>0</v>
      </c>
      <c r="G14" s="8">
        <v>0</v>
      </c>
      <c r="H14" s="8">
        <v>1951358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7">
        <f t="shared" si="0"/>
        <v>1951358</v>
      </c>
    </row>
    <row r="15" spans="1:17" x14ac:dyDescent="0.25">
      <c r="B15" s="6" t="s">
        <v>25</v>
      </c>
      <c r="C15" s="7">
        <v>0</v>
      </c>
      <c r="D15" s="7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1010694</v>
      </c>
      <c r="L15" s="8">
        <v>124241</v>
      </c>
      <c r="M15" s="8">
        <v>30300</v>
      </c>
      <c r="N15" s="8">
        <v>0</v>
      </c>
      <c r="O15" s="8">
        <v>0</v>
      </c>
      <c r="P15" s="8">
        <v>0</v>
      </c>
      <c r="Q15" s="7">
        <f t="shared" si="0"/>
        <v>1165235</v>
      </c>
    </row>
    <row r="16" spans="1:17" x14ac:dyDescent="0.25">
      <c r="B16" s="6" t="s">
        <v>39</v>
      </c>
      <c r="C16" s="7">
        <v>0</v>
      </c>
      <c r="D16" s="7">
        <v>1825978188.77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2:17" x14ac:dyDescent="0.25">
      <c r="B17" s="6" t="s">
        <v>42</v>
      </c>
      <c r="C17" s="7">
        <v>0</v>
      </c>
      <c r="D17" s="7">
        <v>96215619.680000007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7">
        <f t="shared" si="0"/>
        <v>0</v>
      </c>
    </row>
    <row r="18" spans="2:17" x14ac:dyDescent="0.25">
      <c r="B18" s="6" t="s">
        <v>40</v>
      </c>
      <c r="C18" s="7">
        <v>777000000</v>
      </c>
      <c r="D18" s="7">
        <v>777000000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2:17" x14ac:dyDescent="0.25">
      <c r="B19" s="6" t="s">
        <v>52</v>
      </c>
      <c r="C19" s="7">
        <v>0</v>
      </c>
      <c r="D19" s="7">
        <v>6659737088.6399994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2:17" x14ac:dyDescent="0.25">
      <c r="B20" s="6" t="s">
        <v>57</v>
      </c>
      <c r="C20" s="7">
        <v>45067464</v>
      </c>
      <c r="D20" s="7">
        <v>45064764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2:17" x14ac:dyDescent="0.25">
      <c r="B21" s="6" t="s">
        <v>50</v>
      </c>
      <c r="C21" s="7">
        <v>3290033162</v>
      </c>
      <c r="D21" s="7">
        <v>7773162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2:17" x14ac:dyDescent="0.25">
      <c r="B22" s="6" t="s">
        <v>55</v>
      </c>
      <c r="C22" s="7">
        <v>0</v>
      </c>
      <c r="D22" s="7">
        <v>2700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2:17" x14ac:dyDescent="0.25">
      <c r="B23" s="6" t="s">
        <v>58</v>
      </c>
      <c r="C23" s="7">
        <v>0</v>
      </c>
      <c r="D23" s="7">
        <v>26152947.899999999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2:17" x14ac:dyDescent="0.25">
      <c r="B24" s="18" t="s">
        <v>32</v>
      </c>
      <c r="C24" s="13">
        <f t="shared" ref="C24:P24" si="1">+SUM(C11:C23)</f>
        <v>104484479901</v>
      </c>
      <c r="D24" s="13">
        <f t="shared" si="1"/>
        <v>115010164702.51999</v>
      </c>
      <c r="E24" s="14">
        <f t="shared" si="1"/>
        <v>4541291366.0500002</v>
      </c>
      <c r="F24" s="14">
        <f t="shared" si="1"/>
        <v>6411199209.0100012</v>
      </c>
      <c r="G24" s="14">
        <f t="shared" si="1"/>
        <v>6246915829.4599991</v>
      </c>
      <c r="H24" s="14">
        <f t="shared" si="1"/>
        <v>3371053780.1500001</v>
      </c>
      <c r="I24" s="14">
        <f t="shared" si="1"/>
        <v>7995346690.2399998</v>
      </c>
      <c r="J24" s="14">
        <f t="shared" si="1"/>
        <v>6493602285.3800011</v>
      </c>
      <c r="K24" s="14">
        <f t="shared" si="1"/>
        <v>6159182377.7699995</v>
      </c>
      <c r="L24" s="14">
        <f t="shared" si="1"/>
        <v>6662301702.5900002</v>
      </c>
      <c r="M24" s="14">
        <f t="shared" si="1"/>
        <v>6239917971.9399986</v>
      </c>
      <c r="N24" s="14">
        <f t="shared" si="1"/>
        <v>6043973869.7700005</v>
      </c>
      <c r="O24" s="14">
        <f t="shared" si="1"/>
        <v>6552309163.3599977</v>
      </c>
      <c r="P24" s="14">
        <f t="shared" si="1"/>
        <v>10052136426.120001</v>
      </c>
      <c r="Q24" s="14">
        <f>SUM(E24:P24)</f>
        <v>76769230671.840012</v>
      </c>
    </row>
    <row r="25" spans="2:17" x14ac:dyDescent="0.25">
      <c r="B25" s="15" t="s">
        <v>33</v>
      </c>
    </row>
    <row r="26" spans="2:17" x14ac:dyDescent="0.25">
      <c r="B26" s="21" t="s">
        <v>34</v>
      </c>
    </row>
    <row r="27" spans="2:17" x14ac:dyDescent="0.25">
      <c r="B27" s="15" t="s">
        <v>35</v>
      </c>
    </row>
  </sheetData>
  <mergeCells count="8">
    <mergeCell ref="B2:Q2"/>
    <mergeCell ref="B3:Q3"/>
    <mergeCell ref="B5:Q5"/>
    <mergeCell ref="B9:B10"/>
    <mergeCell ref="C9:C10"/>
    <mergeCell ref="D9:D10"/>
    <mergeCell ref="E9:Q9"/>
    <mergeCell ref="B4:Q4"/>
  </mergeCells>
  <pageMargins left="0.7" right="0.7" top="0.75" bottom="0.75" header="0.3" footer="0.3"/>
  <pageSetup orientation="portrait" r:id="rId1"/>
  <ignoredErrors>
    <ignoredError sqref="Q11 Q12:Q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9"/>
  <sheetViews>
    <sheetView showGridLines="0" zoomScale="90" zoomScaleNormal="90" workbookViewId="0">
      <selection activeCell="B8" sqref="B8:B9"/>
    </sheetView>
  </sheetViews>
  <sheetFormatPr defaultColWidth="11.5703125" defaultRowHeight="15" x14ac:dyDescent="0.25"/>
  <cols>
    <col min="1" max="1" width="5.42578125" customWidth="1"/>
    <col min="2" max="2" width="89.42578125" customWidth="1"/>
    <col min="3" max="4" width="15.28515625" customWidth="1"/>
    <col min="5" max="17" width="12.5703125" customWidth="1"/>
    <col min="18" max="18" width="20" bestFit="1" customWidth="1"/>
  </cols>
  <sheetData>
    <row r="2" spans="1:18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8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x14ac:dyDescent="0.25">
      <c r="Q6" s="23"/>
    </row>
    <row r="7" spans="1:18" x14ac:dyDescent="0.25">
      <c r="B7" s="1" t="s">
        <v>59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8" x14ac:dyDescent="0.25">
      <c r="B8" s="39" t="s">
        <v>6</v>
      </c>
      <c r="C8" s="46" t="s">
        <v>60</v>
      </c>
      <c r="D8" s="46" t="s">
        <v>8</v>
      </c>
      <c r="E8" s="50" t="s">
        <v>61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8" x14ac:dyDescent="0.25">
      <c r="B9" s="40"/>
      <c r="C9" s="47"/>
      <c r="D9" s="47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8" x14ac:dyDescent="0.25">
      <c r="B10" t="s">
        <v>47</v>
      </c>
      <c r="C10" s="7">
        <v>0</v>
      </c>
      <c r="D10" s="7">
        <v>339169268.63999999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80000000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7">
        <f t="shared" ref="Q10:Q24" si="0">SUM(E10:P10)</f>
        <v>80000000</v>
      </c>
    </row>
    <row r="11" spans="1:18" x14ac:dyDescent="0.25">
      <c r="A11" s="10"/>
      <c r="B11" t="s">
        <v>23</v>
      </c>
      <c r="C11" s="7">
        <v>85023578157</v>
      </c>
      <c r="D11" s="7">
        <v>91039606434.26001</v>
      </c>
      <c r="E11" s="8">
        <v>6890047130.1699991</v>
      </c>
      <c r="F11" s="8">
        <v>5272077553.1100006</v>
      </c>
      <c r="G11" s="9">
        <v>5245082243.0499992</v>
      </c>
      <c r="H11" s="8">
        <v>5489311425.1499996</v>
      </c>
      <c r="I11" s="8">
        <v>7214307897.6799994</v>
      </c>
      <c r="J11" s="8">
        <v>5945505819.9799976</v>
      </c>
      <c r="K11" s="8">
        <v>5658079296.9400005</v>
      </c>
      <c r="L11" s="8">
        <v>8876569631.0700016</v>
      </c>
      <c r="M11" s="8">
        <v>5811830613.4699993</v>
      </c>
      <c r="N11" s="8">
        <v>6915653436.0599985</v>
      </c>
      <c r="O11" s="8">
        <v>7320442276.7400007</v>
      </c>
      <c r="P11" s="7">
        <v>13695288335.98</v>
      </c>
      <c r="Q11" s="7">
        <f t="shared" si="0"/>
        <v>84334195659.399994</v>
      </c>
    </row>
    <row r="12" spans="1:18" x14ac:dyDescent="0.25">
      <c r="A12" s="10"/>
      <c r="B12" t="s">
        <v>37</v>
      </c>
      <c r="C12" s="7">
        <v>1200000000</v>
      </c>
      <c r="D12" s="7">
        <v>2401094350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454938120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7">
        <f t="shared" si="0"/>
        <v>454938120</v>
      </c>
    </row>
    <row r="13" spans="1:18" x14ac:dyDescent="0.25">
      <c r="A13" s="10"/>
      <c r="B13" t="s">
        <v>24</v>
      </c>
      <c r="C13" s="7">
        <v>28270150616</v>
      </c>
      <c r="D13" s="7">
        <v>28275171806.5</v>
      </c>
      <c r="E13" s="8">
        <v>882763714.86999989</v>
      </c>
      <c r="F13" s="8">
        <v>680854773.36000001</v>
      </c>
      <c r="G13" s="9">
        <v>790380047.43000007</v>
      </c>
      <c r="H13" s="8">
        <v>522533711.22000015</v>
      </c>
      <c r="I13" s="8">
        <v>565920162.93000007</v>
      </c>
      <c r="J13" s="8">
        <v>535771299.49000007</v>
      </c>
      <c r="K13" s="8">
        <v>622322239.17999995</v>
      </c>
      <c r="L13" s="8">
        <v>514781264.94999993</v>
      </c>
      <c r="M13" s="8">
        <v>308453121.93000007</v>
      </c>
      <c r="N13" s="8">
        <v>802022769.92000008</v>
      </c>
      <c r="O13" s="8">
        <v>411551811.61999995</v>
      </c>
      <c r="P13" s="7">
        <v>600673334.1400001</v>
      </c>
      <c r="Q13" s="7">
        <f t="shared" si="0"/>
        <v>7238028251.0400009</v>
      </c>
    </row>
    <row r="14" spans="1:18" x14ac:dyDescent="0.25">
      <c r="A14" s="10"/>
      <c r="B14" t="s">
        <v>38</v>
      </c>
      <c r="C14" s="7">
        <v>0</v>
      </c>
      <c r="D14" s="7">
        <v>10500000</v>
      </c>
      <c r="E14" s="8">
        <v>28257160</v>
      </c>
      <c r="F14" s="8">
        <v>28153920</v>
      </c>
      <c r="G14" s="8">
        <v>28219388.719999999</v>
      </c>
      <c r="H14" s="8">
        <v>26653920</v>
      </c>
      <c r="I14" s="8">
        <v>28153920</v>
      </c>
      <c r="J14" s="8">
        <v>29653920</v>
      </c>
      <c r="K14" s="8">
        <v>28170567.079999998</v>
      </c>
      <c r="L14" s="8">
        <v>28171347.609999999</v>
      </c>
      <c r="M14" s="8">
        <v>0</v>
      </c>
      <c r="N14" s="8">
        <v>53412457.810000002</v>
      </c>
      <c r="O14" s="8">
        <v>26653920</v>
      </c>
      <c r="P14" s="7">
        <v>40907953.109999999</v>
      </c>
      <c r="Q14" s="7">
        <f t="shared" si="0"/>
        <v>346408474.33000004</v>
      </c>
    </row>
    <row r="15" spans="1:18" x14ac:dyDescent="0.25">
      <c r="A15" s="10"/>
      <c r="B15" t="s">
        <v>39</v>
      </c>
      <c r="C15" s="7">
        <v>0</v>
      </c>
      <c r="D15" s="7">
        <v>2113392626.6999998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7">
        <f t="shared" si="0"/>
        <v>0</v>
      </c>
    </row>
    <row r="16" spans="1:18" x14ac:dyDescent="0.25">
      <c r="A16" s="10"/>
      <c r="B16" t="s">
        <v>42</v>
      </c>
      <c r="C16" s="7">
        <v>0</v>
      </c>
      <c r="D16" s="7">
        <v>80748136.920000002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">
        <f t="shared" si="0"/>
        <v>0</v>
      </c>
    </row>
    <row r="17" spans="1:17" x14ac:dyDescent="0.25">
      <c r="A17" s="10"/>
      <c r="B17" t="s">
        <v>62</v>
      </c>
      <c r="C17" s="7">
        <v>0</v>
      </c>
      <c r="D17" s="7">
        <v>638670000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2030000</v>
      </c>
      <c r="L17" s="8"/>
      <c r="M17" s="8">
        <v>0</v>
      </c>
      <c r="N17" s="8">
        <v>0</v>
      </c>
      <c r="O17" s="8">
        <v>2030000</v>
      </c>
      <c r="P17" s="8">
        <v>0</v>
      </c>
      <c r="Q17" s="7">
        <f t="shared" si="0"/>
        <v>4060000</v>
      </c>
    </row>
    <row r="18" spans="1:17" x14ac:dyDescent="0.25">
      <c r="A18" s="10"/>
      <c r="B18" t="s">
        <v>40</v>
      </c>
      <c r="C18" s="7">
        <v>803400000</v>
      </c>
      <c r="D18" s="7">
        <v>5108802856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f t="shared" si="0"/>
        <v>0</v>
      </c>
    </row>
    <row r="19" spans="1:17" x14ac:dyDescent="0.25">
      <c r="B19" t="s">
        <v>63</v>
      </c>
      <c r="C19" s="7">
        <v>0</v>
      </c>
      <c r="D19" s="7">
        <v>2349249428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7">
        <f t="shared" si="0"/>
        <v>0</v>
      </c>
    </row>
    <row r="20" spans="1:17" x14ac:dyDescent="0.25">
      <c r="B20" t="s">
        <v>52</v>
      </c>
      <c r="C20" s="7">
        <v>4844981283</v>
      </c>
      <c r="D20" s="7">
        <v>4844981283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">
        <f t="shared" si="0"/>
        <v>0</v>
      </c>
    </row>
    <row r="21" spans="1:17" x14ac:dyDescent="0.25">
      <c r="B21" t="s">
        <v>57</v>
      </c>
      <c r="C21" s="7">
        <v>216449121</v>
      </c>
      <c r="D21" s="7">
        <v>346449121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7">
        <f t="shared" si="0"/>
        <v>0</v>
      </c>
    </row>
    <row r="22" spans="1:17" x14ac:dyDescent="0.25">
      <c r="B22" t="s">
        <v>64</v>
      </c>
      <c r="C22" s="7">
        <v>0</v>
      </c>
      <c r="D22" s="7">
        <v>800000000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</row>
    <row r="23" spans="1:17" x14ac:dyDescent="0.25">
      <c r="B23" t="s">
        <v>65</v>
      </c>
      <c r="C23" s="7">
        <v>0</v>
      </c>
      <c r="D23" s="7">
        <v>15381656.970000001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7">
        <f t="shared" si="0"/>
        <v>0</v>
      </c>
    </row>
    <row r="24" spans="1:17" x14ac:dyDescent="0.25">
      <c r="B24" s="12" t="s">
        <v>32</v>
      </c>
      <c r="C24" s="13">
        <f>+SUM(C10:C23)</f>
        <v>120358559177</v>
      </c>
      <c r="D24" s="13">
        <f>+SUM(D10:D23)</f>
        <v>138363216967.99002</v>
      </c>
      <c r="E24" s="14">
        <f t="shared" ref="E24:P24" si="1">+SUM(E10:E21)</f>
        <v>7801068005.039999</v>
      </c>
      <c r="F24" s="14">
        <f t="shared" si="1"/>
        <v>5981086246.4700003</v>
      </c>
      <c r="G24" s="14">
        <f t="shared" si="1"/>
        <v>6063681679.1999998</v>
      </c>
      <c r="H24" s="14">
        <f t="shared" si="1"/>
        <v>6038499056.3699999</v>
      </c>
      <c r="I24" s="14">
        <f t="shared" si="1"/>
        <v>7808381980.6099997</v>
      </c>
      <c r="J24" s="14">
        <f t="shared" si="1"/>
        <v>6590931039.4699974</v>
      </c>
      <c r="K24" s="14">
        <f t="shared" si="1"/>
        <v>6765540223.2000008</v>
      </c>
      <c r="L24" s="14">
        <f t="shared" si="1"/>
        <v>9419522243.630003</v>
      </c>
      <c r="M24" s="14">
        <f t="shared" si="1"/>
        <v>6120283735.3999996</v>
      </c>
      <c r="N24" s="14">
        <f t="shared" si="1"/>
        <v>7771088663.789999</v>
      </c>
      <c r="O24" s="14">
        <f t="shared" si="1"/>
        <v>7760678008.3600006</v>
      </c>
      <c r="P24" s="14">
        <f t="shared" si="1"/>
        <v>14336869623.23</v>
      </c>
      <c r="Q24" s="14">
        <f t="shared" si="0"/>
        <v>92457630504.770004</v>
      </c>
    </row>
    <row r="25" spans="1:17" x14ac:dyDescent="0.25">
      <c r="B25" s="15" t="s">
        <v>66</v>
      </c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B26" s="15" t="s">
        <v>33</v>
      </c>
    </row>
    <row r="27" spans="1:17" x14ac:dyDescent="0.25">
      <c r="B27" s="21" t="s">
        <v>34</v>
      </c>
    </row>
    <row r="28" spans="1:17" x14ac:dyDescent="0.25">
      <c r="B28" s="15" t="s">
        <v>67</v>
      </c>
    </row>
    <row r="29" spans="1:17" x14ac:dyDescent="0.25">
      <c r="B29" s="15" t="s">
        <v>68</v>
      </c>
    </row>
  </sheetData>
  <mergeCells count="8">
    <mergeCell ref="B2:Q2"/>
    <mergeCell ref="B3:Q3"/>
    <mergeCell ref="B5:Q5"/>
    <mergeCell ref="B8:B9"/>
    <mergeCell ref="D8:D9"/>
    <mergeCell ref="E8:Q8"/>
    <mergeCell ref="B4:Q4"/>
    <mergeCell ref="C8:C9"/>
  </mergeCells>
  <pageMargins left="0.7" right="0.7" top="0.75" bottom="0.75" header="0.3" footer="0.3"/>
  <pageSetup orientation="portrait" r:id="rId1"/>
  <ignoredErrors>
    <ignoredError sqref="Q10:Q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C1F-891A-41DA-B8F6-8A1D3D77F5C2}">
  <dimension ref="A2:S43"/>
  <sheetViews>
    <sheetView showGridLines="0" zoomScaleNormal="100" workbookViewId="0">
      <selection activeCell="B8" sqref="B8:B9"/>
    </sheetView>
  </sheetViews>
  <sheetFormatPr defaultColWidth="11.5703125" defaultRowHeight="15" x14ac:dyDescent="0.25"/>
  <cols>
    <col min="1" max="1" width="10.140625" customWidth="1"/>
    <col min="2" max="2" width="89.42578125" customWidth="1"/>
    <col min="3" max="3" width="15.28515625" customWidth="1"/>
    <col min="4" max="16" width="12.5703125" customWidth="1"/>
    <col min="17" max="17" width="10.85546875" bestFit="1" customWidth="1"/>
  </cols>
  <sheetData>
    <row r="2" spans="1:19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9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9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20"/>
    </row>
    <row r="5" spans="1:19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x14ac:dyDescent="0.25">
      <c r="P6" s="23"/>
    </row>
    <row r="7" spans="1:19" x14ac:dyDescent="0.25">
      <c r="B7" s="1" t="s">
        <v>69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 t="s">
        <v>5</v>
      </c>
    </row>
    <row r="8" spans="1:19" ht="15" customHeight="1" x14ac:dyDescent="0.25">
      <c r="B8" s="39" t="s">
        <v>6</v>
      </c>
      <c r="C8" s="26" t="s">
        <v>70</v>
      </c>
      <c r="D8" s="26" t="s">
        <v>71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9" x14ac:dyDescent="0.25">
      <c r="B9" s="40"/>
      <c r="C9" s="27" t="s">
        <v>72</v>
      </c>
      <c r="D9" s="27" t="s">
        <v>73</v>
      </c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25">
      <c r="A10" s="10"/>
      <c r="B10" t="s">
        <v>23</v>
      </c>
      <c r="C10" s="7">
        <v>93040047399</v>
      </c>
      <c r="D10" s="7">
        <v>103316262786</v>
      </c>
      <c r="E10" s="8">
        <v>9621712835.2599945</v>
      </c>
      <c r="F10" s="8">
        <v>5921222299.750001</v>
      </c>
      <c r="G10" s="9">
        <v>7416377325.4700012</v>
      </c>
      <c r="H10" s="8">
        <v>6526610970.3499985</v>
      </c>
      <c r="I10" s="8">
        <v>2753653702.5099988</v>
      </c>
      <c r="J10" s="8">
        <v>9186598751.1300011</v>
      </c>
      <c r="K10" s="8">
        <v>4550277623.8599987</v>
      </c>
      <c r="L10" s="8">
        <v>6965911425.3099985</v>
      </c>
      <c r="M10" s="8">
        <v>11838249687.409998</v>
      </c>
      <c r="N10" s="8">
        <v>8746235967.3100014</v>
      </c>
      <c r="O10" s="8">
        <v>9166720482.5000038</v>
      </c>
      <c r="P10" s="8">
        <v>10294798591.290005</v>
      </c>
      <c r="Q10" s="7">
        <f t="shared" ref="Q10:Q27" si="0">SUM(E10:P10)</f>
        <v>92988369662.149994</v>
      </c>
      <c r="S10" s="25"/>
    </row>
    <row r="11" spans="1:19" x14ac:dyDescent="0.25">
      <c r="A11" s="10"/>
      <c r="B11" t="s">
        <v>37</v>
      </c>
      <c r="C11" s="7">
        <v>249820000</v>
      </c>
      <c r="D11" s="7">
        <v>2387600095</v>
      </c>
      <c r="E11" s="8">
        <v>0</v>
      </c>
      <c r="F11" s="8">
        <v>0</v>
      </c>
      <c r="G11" s="8">
        <v>0</v>
      </c>
      <c r="H11" s="8">
        <v>943311.82</v>
      </c>
      <c r="I11" s="8">
        <v>0</v>
      </c>
      <c r="J11" s="8">
        <v>0</v>
      </c>
      <c r="K11" s="8">
        <v>33526568.309999999</v>
      </c>
      <c r="L11" s="8">
        <v>0</v>
      </c>
      <c r="M11" s="8">
        <v>0</v>
      </c>
      <c r="N11" s="8">
        <v>0</v>
      </c>
      <c r="O11" s="8">
        <v>0</v>
      </c>
      <c r="P11" s="8">
        <v>1225946.54</v>
      </c>
      <c r="Q11" s="7">
        <f t="shared" si="0"/>
        <v>35695826.669999994</v>
      </c>
      <c r="S11" s="25"/>
    </row>
    <row r="12" spans="1:19" x14ac:dyDescent="0.25">
      <c r="A12" s="10"/>
      <c r="B12" t="s">
        <v>24</v>
      </c>
      <c r="C12" s="7">
        <v>26621592737</v>
      </c>
      <c r="D12" s="7">
        <v>26852450708</v>
      </c>
      <c r="E12" s="8">
        <v>531204317.78999996</v>
      </c>
      <c r="F12" s="8">
        <v>542796367.51000011</v>
      </c>
      <c r="G12" s="9">
        <v>556820472.75</v>
      </c>
      <c r="H12" s="8">
        <v>519210383.76000011</v>
      </c>
      <c r="I12" s="8">
        <v>510084340.61000013</v>
      </c>
      <c r="J12" s="8">
        <v>693838074.1500001</v>
      </c>
      <c r="K12" s="8">
        <v>699255151.07999992</v>
      </c>
      <c r="L12" s="8">
        <v>605363352.82999992</v>
      </c>
      <c r="M12" s="8">
        <v>632391350.18000007</v>
      </c>
      <c r="N12" s="8">
        <v>598045083.55999994</v>
      </c>
      <c r="O12" s="8">
        <v>553613126.1500001</v>
      </c>
      <c r="P12" s="8">
        <v>763838985.52999997</v>
      </c>
      <c r="Q12" s="7">
        <f t="shared" si="0"/>
        <v>7206461005.9000006</v>
      </c>
      <c r="S12" s="25"/>
    </row>
    <row r="13" spans="1:19" x14ac:dyDescent="0.25">
      <c r="A13" s="10"/>
      <c r="B13" t="s">
        <v>38</v>
      </c>
      <c r="C13" s="7">
        <v>0</v>
      </c>
      <c r="D13" s="7">
        <v>40000000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7">
        <f t="shared" si="0"/>
        <v>0</v>
      </c>
      <c r="S13" s="25"/>
    </row>
    <row r="14" spans="1:19" x14ac:dyDescent="0.25">
      <c r="A14" s="10"/>
      <c r="B14" t="s">
        <v>25</v>
      </c>
      <c r="C14" s="7">
        <v>0</v>
      </c>
      <c r="D14" s="7">
        <v>23075903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v>0</v>
      </c>
      <c r="Q14" s="7">
        <f t="shared" si="0"/>
        <v>0</v>
      </c>
      <c r="S14" s="25"/>
    </row>
    <row r="15" spans="1:19" x14ac:dyDescent="0.25">
      <c r="A15" s="10"/>
      <c r="B15" t="s">
        <v>39</v>
      </c>
      <c r="C15" s="7">
        <v>0</v>
      </c>
      <c r="D15" s="7">
        <v>6576370205</v>
      </c>
      <c r="E15" s="8">
        <v>0</v>
      </c>
      <c r="F15" s="8">
        <v>0</v>
      </c>
      <c r="G15" s="8">
        <v>2253900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5000</v>
      </c>
      <c r="P15" s="7">
        <v>0</v>
      </c>
      <c r="Q15" s="7">
        <f t="shared" si="0"/>
        <v>2258900</v>
      </c>
      <c r="S15" s="25"/>
    </row>
    <row r="16" spans="1:19" x14ac:dyDescent="0.25">
      <c r="A16" s="10"/>
      <c r="B16" t="s">
        <v>42</v>
      </c>
      <c r="C16" s="7">
        <v>0</v>
      </c>
      <c r="D16" s="7">
        <v>103659149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7">
        <v>0</v>
      </c>
      <c r="Q16" s="7">
        <f t="shared" si="0"/>
        <v>0</v>
      </c>
      <c r="S16" s="25"/>
    </row>
    <row r="17" spans="1:19" x14ac:dyDescent="0.25">
      <c r="A17" s="10"/>
      <c r="B17" t="s">
        <v>49</v>
      </c>
      <c r="C17" s="7">
        <v>0</v>
      </c>
      <c r="D17" s="7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66959400</v>
      </c>
      <c r="M17" s="8">
        <v>0</v>
      </c>
      <c r="N17" s="8">
        <v>0</v>
      </c>
      <c r="O17" s="8">
        <v>0</v>
      </c>
      <c r="P17" s="7">
        <v>0</v>
      </c>
      <c r="Q17" s="7">
        <f t="shared" si="0"/>
        <v>66959400</v>
      </c>
      <c r="S17" s="25"/>
    </row>
    <row r="18" spans="1:19" x14ac:dyDescent="0.25">
      <c r="A18" s="10"/>
      <c r="B18" t="s">
        <v>74</v>
      </c>
      <c r="C18" s="7">
        <v>0</v>
      </c>
      <c r="D18" s="7">
        <v>2979024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7">
        <v>0</v>
      </c>
      <c r="Q18" s="7">
        <f t="shared" si="0"/>
        <v>0</v>
      </c>
      <c r="S18" s="25"/>
    </row>
    <row r="19" spans="1:19" x14ac:dyDescent="0.25">
      <c r="A19" s="10"/>
      <c r="B19" t="s">
        <v>40</v>
      </c>
      <c r="C19" s="7">
        <v>498400000</v>
      </c>
      <c r="D19" s="7">
        <v>122856778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7">
        <v>0</v>
      </c>
      <c r="Q19" s="7">
        <f t="shared" si="0"/>
        <v>0</v>
      </c>
      <c r="S19" s="25"/>
    </row>
    <row r="20" spans="1:19" x14ac:dyDescent="0.25">
      <c r="B20" t="s">
        <v>63</v>
      </c>
      <c r="C20" s="7">
        <v>0</v>
      </c>
      <c r="D20" s="7">
        <v>1259831692</v>
      </c>
      <c r="E20" s="8">
        <v>0</v>
      </c>
      <c r="F20" s="8">
        <v>0</v>
      </c>
      <c r="G20" s="8">
        <v>180657.07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7">
        <v>0</v>
      </c>
      <c r="Q20" s="7">
        <f t="shared" si="0"/>
        <v>180657.07</v>
      </c>
      <c r="S20" s="25"/>
    </row>
    <row r="21" spans="1:19" x14ac:dyDescent="0.25">
      <c r="B21" t="s">
        <v>27</v>
      </c>
      <c r="C21" s="7">
        <v>0</v>
      </c>
      <c r="D21" s="7">
        <v>57431387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7">
        <v>0</v>
      </c>
      <c r="Q21" s="7">
        <f t="shared" si="0"/>
        <v>0</v>
      </c>
      <c r="S21" s="25"/>
    </row>
    <row r="22" spans="1:19" x14ac:dyDescent="0.25">
      <c r="B22" t="s">
        <v>75</v>
      </c>
      <c r="C22" s="7">
        <v>0</v>
      </c>
      <c r="D22" s="7">
        <v>39446798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7">
        <v>0</v>
      </c>
      <c r="Q22" s="7">
        <f t="shared" si="0"/>
        <v>0</v>
      </c>
      <c r="S22" s="25"/>
    </row>
    <row r="23" spans="1:19" x14ac:dyDescent="0.25">
      <c r="B23" t="s">
        <v>52</v>
      </c>
      <c r="C23" s="7">
        <v>4293273259</v>
      </c>
      <c r="D23" s="7">
        <v>992095571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7">
        <v>0</v>
      </c>
      <c r="Q23" s="7">
        <f t="shared" si="0"/>
        <v>0</v>
      </c>
      <c r="S23" s="25"/>
    </row>
    <row r="24" spans="1:19" x14ac:dyDescent="0.25">
      <c r="B24" t="s">
        <v>76</v>
      </c>
      <c r="C24" s="7">
        <v>0</v>
      </c>
      <c r="D24" s="7">
        <v>789023138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7">
        <v>0</v>
      </c>
      <c r="Q24" s="7">
        <f t="shared" si="0"/>
        <v>0</v>
      </c>
      <c r="S24" s="25"/>
    </row>
    <row r="25" spans="1:19" x14ac:dyDescent="0.25">
      <c r="B25" t="s">
        <v>57</v>
      </c>
      <c r="C25" s="7">
        <v>39386967</v>
      </c>
      <c r="D25" s="7">
        <v>865239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7">
        <v>0</v>
      </c>
      <c r="Q25" s="7">
        <f t="shared" si="0"/>
        <v>0</v>
      </c>
      <c r="S25" s="25"/>
    </row>
    <row r="26" spans="1:19" x14ac:dyDescent="0.25">
      <c r="B26" t="s">
        <v>54</v>
      </c>
      <c r="C26" s="7">
        <v>0</v>
      </c>
      <c r="D26" s="7">
        <v>6219995624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7">
        <v>0</v>
      </c>
      <c r="Q26" s="7">
        <f t="shared" si="0"/>
        <v>0</v>
      </c>
      <c r="S26" s="25"/>
    </row>
    <row r="27" spans="1:19" x14ac:dyDescent="0.25">
      <c r="B27" t="s">
        <v>77</v>
      </c>
      <c r="C27" s="7">
        <v>0</v>
      </c>
      <c r="D27" s="7">
        <v>5760000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7">
        <v>0</v>
      </c>
      <c r="Q27" s="7">
        <f t="shared" si="0"/>
        <v>0</v>
      </c>
      <c r="S27" s="25"/>
    </row>
    <row r="28" spans="1:19" x14ac:dyDescent="0.25">
      <c r="B28" s="12" t="s">
        <v>78</v>
      </c>
      <c r="C28" s="13">
        <f t="shared" ref="C28:Q28" si="1">+SUM(C10:C27)</f>
        <v>124742520362</v>
      </c>
      <c r="D28" s="13">
        <f t="shared" si="1"/>
        <v>148789704097</v>
      </c>
      <c r="E28" s="14">
        <f t="shared" si="1"/>
        <v>10152917153.049995</v>
      </c>
      <c r="F28" s="14">
        <f t="shared" si="1"/>
        <v>6464018667.2600012</v>
      </c>
      <c r="G28" s="14">
        <f t="shared" si="1"/>
        <v>7975632355.2900009</v>
      </c>
      <c r="H28" s="14">
        <f t="shared" si="1"/>
        <v>7046764665.9299984</v>
      </c>
      <c r="I28" s="14">
        <f t="shared" si="1"/>
        <v>3263738043.1199989</v>
      </c>
      <c r="J28" s="14">
        <f t="shared" si="1"/>
        <v>9880436825.2800007</v>
      </c>
      <c r="K28" s="14">
        <f t="shared" si="1"/>
        <v>5283059343.249999</v>
      </c>
      <c r="L28" s="14">
        <f t="shared" si="1"/>
        <v>7638234178.1399984</v>
      </c>
      <c r="M28" s="14">
        <f t="shared" si="1"/>
        <v>12470641037.589998</v>
      </c>
      <c r="N28" s="14">
        <f t="shared" si="1"/>
        <v>9344281050.8700008</v>
      </c>
      <c r="O28" s="14">
        <f t="shared" si="1"/>
        <v>9720338608.6500034</v>
      </c>
      <c r="P28" s="14">
        <f t="shared" si="1"/>
        <v>11059863523.360006</v>
      </c>
      <c r="Q28" s="14">
        <f t="shared" si="1"/>
        <v>100299925451.78999</v>
      </c>
      <c r="S28" s="25"/>
    </row>
    <row r="29" spans="1:19" x14ac:dyDescent="0.25">
      <c r="B29" s="29" t="s">
        <v>79</v>
      </c>
    </row>
    <row r="30" spans="1:19" x14ac:dyDescent="0.25">
      <c r="B30" s="29" t="s">
        <v>80</v>
      </c>
      <c r="Q30" s="25"/>
    </row>
    <row r="31" spans="1:19" x14ac:dyDescent="0.25">
      <c r="B31" s="29" t="s">
        <v>81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Q31" s="28"/>
    </row>
    <row r="32" spans="1:19" x14ac:dyDescent="0.25">
      <c r="B32" s="30" t="s">
        <v>34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4" x14ac:dyDescent="0.25">
      <c r="B33" s="29" t="s">
        <v>33</v>
      </c>
    </row>
    <row r="39" spans="2:14" x14ac:dyDescent="0.25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2:14" x14ac:dyDescent="0.25"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2:14" x14ac:dyDescent="0.25"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3" spans="2:14" x14ac:dyDescent="0.25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</sheetData>
  <mergeCells count="6">
    <mergeCell ref="B2:P2"/>
    <mergeCell ref="B3:P3"/>
    <mergeCell ref="B4:P4"/>
    <mergeCell ref="B5:P5"/>
    <mergeCell ref="B8:B9"/>
    <mergeCell ref="E8:Q8"/>
  </mergeCells>
  <pageMargins left="0.7" right="0.7" top="0.75" bottom="0.75" header="0.3" footer="0.3"/>
  <pageSetup orientation="portrait" r:id="rId1"/>
  <ignoredErrors>
    <ignoredError sqref="Q10:Q2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A658-6C1C-4C87-A784-CABE1E3DA827}">
  <dimension ref="A2:S42"/>
  <sheetViews>
    <sheetView showGridLines="0" topLeftCell="A4" zoomScale="90" zoomScaleNormal="90" workbookViewId="0">
      <selection activeCell="B8" sqref="B8:B9"/>
    </sheetView>
  </sheetViews>
  <sheetFormatPr defaultColWidth="11.5703125" defaultRowHeight="15" x14ac:dyDescent="0.25"/>
  <cols>
    <col min="1" max="1" width="10.140625" customWidth="1"/>
    <col min="2" max="2" width="89.42578125" customWidth="1"/>
    <col min="3" max="4" width="15.28515625" customWidth="1"/>
    <col min="5" max="16" width="13.28515625" bestFit="1" customWidth="1"/>
    <col min="17" max="17" width="16.7109375" bestFit="1" customWidth="1"/>
    <col min="18" max="18" width="20" bestFit="1" customWidth="1"/>
    <col min="19" max="19" width="13.28515625" bestFit="1" customWidth="1"/>
  </cols>
  <sheetData>
    <row r="2" spans="1:19" ht="28.5" x14ac:dyDescent="0.4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21" x14ac:dyDescent="0.35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ht="21" customHeight="1" x14ac:dyDescent="0.25">
      <c r="A4" s="19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</row>
    <row r="5" spans="1:19" x14ac:dyDescent="0.25"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9" x14ac:dyDescent="0.25">
      <c r="Q6" s="23"/>
    </row>
    <row r="7" spans="1:19" x14ac:dyDescent="0.25">
      <c r="B7" s="1" t="s">
        <v>82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 t="s">
        <v>5</v>
      </c>
    </row>
    <row r="8" spans="1:19" ht="15" customHeight="1" x14ac:dyDescent="0.25">
      <c r="B8" s="39" t="s">
        <v>6</v>
      </c>
      <c r="C8" s="26" t="s">
        <v>70</v>
      </c>
      <c r="D8" s="41" t="s">
        <v>83</v>
      </c>
      <c r="E8" s="43" t="s">
        <v>61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9" x14ac:dyDescent="0.25">
      <c r="B9" s="40"/>
      <c r="C9" s="27" t="s">
        <v>84</v>
      </c>
      <c r="D9" s="42"/>
      <c r="E9" s="22" t="s">
        <v>10</v>
      </c>
      <c r="F9" s="22" t="s">
        <v>11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18</v>
      </c>
      <c r="N9" s="22" t="s">
        <v>19</v>
      </c>
      <c r="O9" s="22" t="s">
        <v>20</v>
      </c>
      <c r="P9" s="22" t="s">
        <v>21</v>
      </c>
      <c r="Q9" s="24" t="s">
        <v>22</v>
      </c>
    </row>
    <row r="10" spans="1:19" x14ac:dyDescent="0.25">
      <c r="A10" s="10"/>
      <c r="B10" t="s">
        <v>85</v>
      </c>
      <c r="C10" s="7">
        <v>0</v>
      </c>
      <c r="D10" s="7">
        <v>2000000000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7">
        <f t="shared" ref="Q10:Q26" si="0">SUM(E10:P10)</f>
        <v>0</v>
      </c>
      <c r="S10" s="25"/>
    </row>
    <row r="11" spans="1:19" x14ac:dyDescent="0.25">
      <c r="A11" s="10"/>
      <c r="B11" t="s">
        <v>23</v>
      </c>
      <c r="C11" s="7">
        <v>106946076570</v>
      </c>
      <c r="D11" s="7">
        <v>112753391272.83</v>
      </c>
      <c r="E11" s="8">
        <v>7810289721.8599997</v>
      </c>
      <c r="F11" s="8">
        <v>11650016635.549999</v>
      </c>
      <c r="G11" s="8">
        <v>6761868464.3199997</v>
      </c>
      <c r="H11" s="8">
        <v>8120869372.1400013</v>
      </c>
      <c r="I11" s="8">
        <v>7550962265.6100006</v>
      </c>
      <c r="J11" s="8">
        <v>7489007609.8500004</v>
      </c>
      <c r="K11" s="8">
        <v>6774138407.6100006</v>
      </c>
      <c r="L11" s="8">
        <v>8177129898.6199989</v>
      </c>
      <c r="M11" s="8">
        <v>8197729891.4099998</v>
      </c>
      <c r="N11" s="8">
        <v>8123929535.0199995</v>
      </c>
      <c r="O11" s="8">
        <v>9003758827.210001</v>
      </c>
      <c r="P11" s="8">
        <v>8679382033.2799988</v>
      </c>
      <c r="Q11" s="7">
        <f t="shared" si="0"/>
        <v>98339082662.480011</v>
      </c>
      <c r="S11" s="25"/>
    </row>
    <row r="12" spans="1:19" x14ac:dyDescent="0.25">
      <c r="A12" s="10"/>
      <c r="B12" t="s">
        <v>37</v>
      </c>
      <c r="C12" s="7">
        <v>300000000</v>
      </c>
      <c r="D12" s="7">
        <v>300000000</v>
      </c>
      <c r="E12" s="8">
        <v>0</v>
      </c>
      <c r="F12" s="8">
        <v>35833333.350000001</v>
      </c>
      <c r="G12" s="8">
        <v>18333333.329999998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41666666.68</v>
      </c>
      <c r="P12" s="8">
        <v>20833333.34</v>
      </c>
      <c r="Q12" s="7">
        <f t="shared" si="0"/>
        <v>116666666.7</v>
      </c>
      <c r="S12" s="25"/>
    </row>
    <row r="13" spans="1:19" x14ac:dyDescent="0.25">
      <c r="A13" s="10"/>
      <c r="B13" t="s">
        <v>24</v>
      </c>
      <c r="C13" s="7">
        <v>33206800314</v>
      </c>
      <c r="D13" s="7">
        <v>33883119378.439999</v>
      </c>
      <c r="E13" s="8">
        <v>699348520.24000013</v>
      </c>
      <c r="F13" s="8">
        <v>780126599.98000026</v>
      </c>
      <c r="G13" s="8">
        <v>790206520.07000017</v>
      </c>
      <c r="H13" s="8">
        <v>719625955.93000007</v>
      </c>
      <c r="I13" s="8">
        <v>698390265.94000006</v>
      </c>
      <c r="J13" s="8">
        <v>1117202713.8699999</v>
      </c>
      <c r="K13" s="8">
        <v>867206398.55000007</v>
      </c>
      <c r="L13" s="8">
        <v>813378731.96999991</v>
      </c>
      <c r="M13" s="8">
        <v>854016089.44999981</v>
      </c>
      <c r="N13" s="8">
        <v>818593022.28000021</v>
      </c>
      <c r="O13" s="8">
        <v>748789668.34000015</v>
      </c>
      <c r="P13" s="8">
        <v>1139852580.1799998</v>
      </c>
      <c r="Q13" s="7">
        <f t="shared" si="0"/>
        <v>10046737066.800001</v>
      </c>
      <c r="S13" s="25"/>
    </row>
    <row r="14" spans="1:19" x14ac:dyDescent="0.25">
      <c r="A14" s="10"/>
      <c r="B14" t="s">
        <v>38</v>
      </c>
      <c r="C14" s="7">
        <v>0</v>
      </c>
      <c r="D14" s="7">
        <v>225778096.66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10700000</v>
      </c>
      <c r="P14" s="7">
        <v>20313096.98</v>
      </c>
      <c r="Q14" s="7">
        <f t="shared" si="0"/>
        <v>31013096.98</v>
      </c>
      <c r="S14" s="25"/>
    </row>
    <row r="15" spans="1:19" x14ac:dyDescent="0.25">
      <c r="A15" s="10"/>
      <c r="B15" t="s">
        <v>86</v>
      </c>
      <c r="C15" s="7">
        <v>0</v>
      </c>
      <c r="D15" s="7">
        <v>1713331232.9299998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950500000</v>
      </c>
      <c r="O15" s="8">
        <v>2797877.2</v>
      </c>
      <c r="P15" s="7">
        <v>340000000</v>
      </c>
      <c r="Q15" s="7">
        <f t="shared" si="0"/>
        <v>1293297877.2</v>
      </c>
      <c r="S15" s="25"/>
    </row>
    <row r="16" spans="1:19" x14ac:dyDescent="0.25">
      <c r="A16" s="10"/>
      <c r="B16" t="s">
        <v>25</v>
      </c>
      <c r="C16" s="7">
        <v>0</v>
      </c>
      <c r="D16" s="7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125630.17</v>
      </c>
      <c r="K16" s="8">
        <v>481934.45</v>
      </c>
      <c r="L16" s="8">
        <v>323320.14</v>
      </c>
      <c r="M16" s="8">
        <v>471444.14</v>
      </c>
      <c r="N16" s="8">
        <v>1230135.8799999999</v>
      </c>
      <c r="O16" s="8">
        <v>4676429.97</v>
      </c>
      <c r="P16" s="7">
        <v>615389.86</v>
      </c>
      <c r="Q16" s="7">
        <f t="shared" ref="Q16" si="1">SUM(E16:P16)</f>
        <v>7924284.6100000003</v>
      </c>
      <c r="S16" s="25"/>
    </row>
    <row r="17" spans="1:19" x14ac:dyDescent="0.25">
      <c r="A17" s="10"/>
      <c r="B17" t="s">
        <v>39</v>
      </c>
      <c r="C17" s="7">
        <v>0</v>
      </c>
      <c r="D17" s="7">
        <v>9024046914.4500008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7">
        <v>0</v>
      </c>
      <c r="Q17" s="7">
        <f t="shared" si="0"/>
        <v>0</v>
      </c>
      <c r="S17" s="25"/>
    </row>
    <row r="18" spans="1:19" x14ac:dyDescent="0.25">
      <c r="A18" s="10"/>
      <c r="B18" t="s">
        <v>87</v>
      </c>
      <c r="C18" s="7"/>
      <c r="D18" s="7">
        <v>200000000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7">
        <v>0</v>
      </c>
      <c r="Q18" s="7">
        <f t="shared" si="0"/>
        <v>0</v>
      </c>
      <c r="S18" s="25"/>
    </row>
    <row r="19" spans="1:19" x14ac:dyDescent="0.25">
      <c r="A19" s="10"/>
      <c r="B19" t="s">
        <v>88</v>
      </c>
      <c r="C19" s="7"/>
      <c r="D19" s="7">
        <v>29966031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7">
        <v>0</v>
      </c>
      <c r="Q19" s="7">
        <f t="shared" si="0"/>
        <v>0</v>
      </c>
      <c r="S19" s="25"/>
    </row>
    <row r="20" spans="1:19" x14ac:dyDescent="0.25">
      <c r="A20" s="10"/>
      <c r="B20" t="s">
        <v>89</v>
      </c>
      <c r="C20" s="7"/>
      <c r="D20" s="7">
        <v>9194279.6199999992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7">
        <v>0</v>
      </c>
      <c r="Q20" s="7">
        <f t="shared" si="0"/>
        <v>0</v>
      </c>
      <c r="S20" s="25"/>
    </row>
    <row r="21" spans="1:19" x14ac:dyDescent="0.25">
      <c r="A21" s="10"/>
      <c r="B21" t="s">
        <v>90</v>
      </c>
      <c r="C21" s="7"/>
      <c r="D21" s="7">
        <v>259568386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7">
        <v>0</v>
      </c>
      <c r="Q21" s="7">
        <f t="shared" si="0"/>
        <v>0</v>
      </c>
      <c r="S21" s="25"/>
    </row>
    <row r="22" spans="1:19" x14ac:dyDescent="0.25">
      <c r="A22" s="10"/>
      <c r="B22" t="s">
        <v>40</v>
      </c>
      <c r="C22" s="7">
        <v>2971874575</v>
      </c>
      <c r="D22" s="7">
        <v>361487199.63000011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7">
        <f t="shared" si="0"/>
        <v>0</v>
      </c>
      <c r="S22" s="25"/>
    </row>
    <row r="23" spans="1:19" x14ac:dyDescent="0.25">
      <c r="B23" t="s">
        <v>52</v>
      </c>
      <c r="C23" s="7">
        <v>1154992149</v>
      </c>
      <c r="D23" s="7">
        <v>2978023204.27</v>
      </c>
      <c r="E23" s="8">
        <v>0</v>
      </c>
      <c r="F23" s="8">
        <v>0</v>
      </c>
      <c r="G23" s="8">
        <v>409577950.69</v>
      </c>
      <c r="H23" s="8">
        <v>270640871.77999997</v>
      </c>
      <c r="I23" s="8">
        <v>0</v>
      </c>
      <c r="J23" s="8">
        <v>251504653.50999999</v>
      </c>
      <c r="K23" s="8">
        <v>32684008.41</v>
      </c>
      <c r="L23" s="8">
        <v>32412489.539999999</v>
      </c>
      <c r="M23" s="8">
        <v>83337934.030000001</v>
      </c>
      <c r="N23" s="8">
        <v>0</v>
      </c>
      <c r="O23" s="8">
        <v>355761747.69999999</v>
      </c>
      <c r="P23" s="8">
        <v>1517011755.52</v>
      </c>
      <c r="Q23" s="7">
        <f t="shared" si="0"/>
        <v>2952931411.1800003</v>
      </c>
      <c r="S23" s="25"/>
    </row>
    <row r="24" spans="1:19" x14ac:dyDescent="0.25">
      <c r="B24" t="s">
        <v>45</v>
      </c>
      <c r="C24" s="7">
        <v>542751575</v>
      </c>
      <c r="D24" s="7"/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7">
        <f t="shared" si="0"/>
        <v>0</v>
      </c>
      <c r="S24" s="25"/>
    </row>
    <row r="25" spans="1:19" x14ac:dyDescent="0.25">
      <c r="B25" t="s">
        <v>91</v>
      </c>
      <c r="C25" s="7">
        <v>0</v>
      </c>
      <c r="D25" s="7">
        <v>337211726.96000004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7">
        <f t="shared" si="0"/>
        <v>0</v>
      </c>
      <c r="S25" s="25"/>
    </row>
    <row r="26" spans="1:19" x14ac:dyDescent="0.25">
      <c r="B26" t="s">
        <v>92</v>
      </c>
      <c r="C26" s="7"/>
      <c r="D26" s="7">
        <v>1661143573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>
        <f t="shared" si="0"/>
        <v>0</v>
      </c>
      <c r="S26" s="25"/>
    </row>
    <row r="27" spans="1:19" x14ac:dyDescent="0.25">
      <c r="B27" s="12" t="s">
        <v>32</v>
      </c>
      <c r="C27" s="13">
        <f>SUM(C10:C26)</f>
        <v>145122495183</v>
      </c>
      <c r="D27" s="13">
        <f>SUM(D10:D26)</f>
        <v>165736261295.78998</v>
      </c>
      <c r="E27" s="14">
        <f t="shared" ref="E27:P27" si="2">SUM(E10:E26)</f>
        <v>8509638242.0999994</v>
      </c>
      <c r="F27" s="14">
        <f t="shared" si="2"/>
        <v>12465976568.879999</v>
      </c>
      <c r="G27" s="14">
        <f t="shared" si="2"/>
        <v>7979986268.4099989</v>
      </c>
      <c r="H27" s="14">
        <f t="shared" si="2"/>
        <v>9111136199.8500023</v>
      </c>
      <c r="I27" s="14">
        <f t="shared" si="2"/>
        <v>8249352531.5500011</v>
      </c>
      <c r="J27" s="14">
        <f t="shared" si="2"/>
        <v>8857840607.4000015</v>
      </c>
      <c r="K27" s="14">
        <f t="shared" si="2"/>
        <v>7674510749.0200005</v>
      </c>
      <c r="L27" s="14">
        <f t="shared" si="2"/>
        <v>9023244440.2699986</v>
      </c>
      <c r="M27" s="14">
        <f t="shared" si="2"/>
        <v>9135555359.0300007</v>
      </c>
      <c r="N27" s="14">
        <f t="shared" si="2"/>
        <v>9894252693.1799984</v>
      </c>
      <c r="O27" s="14">
        <f t="shared" si="2"/>
        <v>10168151217.100002</v>
      </c>
      <c r="P27" s="14">
        <f t="shared" si="2"/>
        <v>11718008189.16</v>
      </c>
      <c r="Q27" s="14">
        <f t="shared" ref="Q27" si="3">+SUM(Q11:Q25)</f>
        <v>112787653065.95001</v>
      </c>
      <c r="S27" s="25"/>
    </row>
    <row r="28" spans="1:19" x14ac:dyDescent="0.25">
      <c r="B28" s="30" t="s">
        <v>93</v>
      </c>
      <c r="R28" s="25"/>
      <c r="S28" s="25"/>
    </row>
    <row r="29" spans="1:19" x14ac:dyDescent="0.25">
      <c r="B29" s="29" t="s">
        <v>94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5"/>
    </row>
    <row r="30" spans="1:19" ht="36.75" x14ac:dyDescent="0.25">
      <c r="B30" s="31" t="s">
        <v>95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R30" s="28"/>
      <c r="S30" s="25"/>
    </row>
    <row r="31" spans="1:19" ht="24" x14ac:dyDescent="0.25">
      <c r="B31" s="32" t="s">
        <v>96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5"/>
    </row>
    <row r="32" spans="1:19" x14ac:dyDescent="0.25">
      <c r="B32" s="29" t="s">
        <v>33</v>
      </c>
      <c r="R32" s="2"/>
      <c r="S32" s="25"/>
    </row>
    <row r="38" spans="5:15" x14ac:dyDescent="0.25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5:15" x14ac:dyDescent="0.2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5:15" x14ac:dyDescent="0.2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2" spans="5:15" x14ac:dyDescent="0.25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</sheetData>
  <mergeCells count="7">
    <mergeCell ref="B2:Q2"/>
    <mergeCell ref="B3:Q3"/>
    <mergeCell ref="B4:Q4"/>
    <mergeCell ref="B5:Q5"/>
    <mergeCell ref="B8:B9"/>
    <mergeCell ref="E8:Q8"/>
    <mergeCell ref="D8:D9"/>
  </mergeCells>
  <pageMargins left="0.7" right="0.7" top="0.75" bottom="0.75" header="0.3" footer="0.3"/>
  <pageSetup orientation="portrait" r:id="rId1"/>
  <ignoredErrors>
    <ignoredError sqref="Q10:Q17 Q22:Q25 Q18:Q21 Q2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77a1d5fdf62d761cc123fcbb44318d2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5d18bbcd6f99d5ec58bd6701ec654ce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E0A57-690A-43AA-BA25-C29189806D8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09100588-ee89-45b2-81d6-a67d223ce91b"/>
    <ds:schemaRef ds:uri="f7c7372e-77c9-4c4a-9e9a-3e04be05905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FB1E16-A615-4384-9ABF-848D2B0ECC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4834C8-CD07-401C-AAC3-6AC947DAC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Kiara Alondra Rodriguez Luciano</dc:creator>
  <cp:keywords/>
  <dc:description/>
  <cp:lastModifiedBy>Yan Li Suarez</cp:lastModifiedBy>
  <cp:revision/>
  <dcterms:created xsi:type="dcterms:W3CDTF">2020-08-10T16:35:20Z</dcterms:created>
  <dcterms:modified xsi:type="dcterms:W3CDTF">2026-02-26T14:34:03Z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  <property fmtid="{D5CDD505-2E9C-101B-9397-08002B2CF9AE}" pid="3" name="MediaServiceImageTags">
    <vt:lpwstr/>
  </property>
</Properties>
</file>