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dgprd.sharepoint.com/sites/Depto.deEstudiosEconmicos/Shared Documents/Informes/Informe Mensual/2025/Septiembre/Consolidado/"/>
    </mc:Choice>
  </mc:AlternateContent>
  <xr:revisionPtr revIDLastSave="24" documentId="13_ncr:1_{9F6AC937-FAD2-4A72-AB5D-961E1D677501}" xr6:coauthVersionLast="47" xr6:coauthVersionMax="47" xr10:uidLastSave="{2992D423-EFA4-42ED-B503-E81B5C812D26}"/>
  <bookViews>
    <workbookView xWindow="-120" yWindow="-120" windowWidth="29040" windowHeight="15720" xr2:uid="{D8AF42E3-B3D8-4BAB-8D7E-C32C3BD8AD7B}"/>
  </bookViews>
  <sheets>
    <sheet name="Tabla 1" sheetId="2" r:id="rId1"/>
    <sheet name="Tabla 2 " sheetId="18" r:id="rId2"/>
    <sheet name="Ilustración 1" sheetId="19" r:id="rId3"/>
    <sheet name="Tabla 3" sheetId="3" r:id="rId4"/>
    <sheet name="Ilustración 2" sheetId="4" r:id="rId5"/>
    <sheet name="Ilustración 3" sheetId="5" r:id="rId6"/>
    <sheet name="Tabla 4 " sheetId="14" r:id="rId7"/>
    <sheet name="Ilustración 4" sheetId="15" r:id="rId8"/>
    <sheet name="Mapa" sheetId="6" r:id="rId9"/>
    <sheet name="Ilustración 5" sheetId="7" r:id="rId10"/>
    <sheet name="Tabla 5" sheetId="16" r:id="rId11"/>
    <sheet name="Ilustración 6" sheetId="17" r:id="rId12"/>
    <sheet name="Tabla 6 " sheetId="8" r:id="rId13"/>
    <sheet name="Tabla 7 " sheetId="9" r:id="rId14"/>
    <sheet name="Anexo 1" sheetId="10" r:id="rId15"/>
    <sheet name="Anexo 2" sheetId="20" r:id="rId16"/>
    <sheet name="Anexo 3" sheetId="12" r:id="rId17"/>
    <sheet name="Anexo 4" sheetId="1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0" localSheetId="11">#REF!</definedName>
    <definedName name="\0" localSheetId="0">#REF!</definedName>
    <definedName name="\0" localSheetId="1">#REF!</definedName>
    <definedName name="\0" localSheetId="3">#REF!</definedName>
    <definedName name="\0" localSheetId="6">#REF!</definedName>
    <definedName name="\0">#REF!</definedName>
    <definedName name="\A" localSheetId="11">#REF!</definedName>
    <definedName name="\A" localSheetId="0">#REF!</definedName>
    <definedName name="\A" localSheetId="1">#REF!</definedName>
    <definedName name="\A" localSheetId="3">#REF!</definedName>
    <definedName name="\A">#REF!</definedName>
    <definedName name="\B" localSheetId="11">#REF!</definedName>
    <definedName name="\B" localSheetId="0">#REF!</definedName>
    <definedName name="\B" localSheetId="1">#REF!</definedName>
    <definedName name="\B" localSheetId="3">#REF!</definedName>
    <definedName name="\B">#REF!</definedName>
    <definedName name="\bmiii">[1]Q6!$E$32:$AH$32</definedName>
    <definedName name="\C" localSheetId="11">#REF!</definedName>
    <definedName name="\C" localSheetId="0">#REF!</definedName>
    <definedName name="\C" localSheetId="1">#REF!</definedName>
    <definedName name="\C" localSheetId="3">#REF!</definedName>
    <definedName name="\C" localSheetId="6">#REF!</definedName>
    <definedName name="\C">#REF!</definedName>
    <definedName name="\cc" localSheetId="0">[2]Debt!#REF!</definedName>
    <definedName name="\cc" localSheetId="1">[2]Debt!#REF!</definedName>
    <definedName name="\cc" localSheetId="3">[2]Debt!#REF!</definedName>
    <definedName name="\cc" localSheetId="6">[2]Debt!#REF!</definedName>
    <definedName name="\cc">[2]Debt!#REF!</definedName>
    <definedName name="\D" localSheetId="11">#REF!</definedName>
    <definedName name="\D" localSheetId="0">#REF!</definedName>
    <definedName name="\D" localSheetId="1">#REF!</definedName>
    <definedName name="\D" localSheetId="3">#REF!</definedName>
    <definedName name="\D" localSheetId="6">#REF!</definedName>
    <definedName name="\D">#REF!</definedName>
    <definedName name="\E" localSheetId="11">#REF!</definedName>
    <definedName name="\E" localSheetId="0">#REF!</definedName>
    <definedName name="\E" localSheetId="1">#REF!</definedName>
    <definedName name="\E" localSheetId="3">#REF!</definedName>
    <definedName name="\E" localSheetId="6">#REF!</definedName>
    <definedName name="\E">#REF!</definedName>
    <definedName name="\F" localSheetId="11">#REF!</definedName>
    <definedName name="\F" localSheetId="0">#REF!</definedName>
    <definedName name="\F" localSheetId="1">#REF!</definedName>
    <definedName name="\F" localSheetId="3">#REF!</definedName>
    <definedName name="\F" localSheetId="6">#REF!</definedName>
    <definedName name="\F">#REF!</definedName>
    <definedName name="\G" localSheetId="11">#REF!</definedName>
    <definedName name="\G" localSheetId="0">#REF!</definedName>
    <definedName name="\G" localSheetId="1">#REF!</definedName>
    <definedName name="\G" localSheetId="3">#REF!</definedName>
    <definedName name="\G">#REF!</definedName>
    <definedName name="\gg">[2]Debt!#REF!</definedName>
    <definedName name="\H" localSheetId="11">#REF!</definedName>
    <definedName name="\H" localSheetId="0">#REF!</definedName>
    <definedName name="\H" localSheetId="1">#REF!</definedName>
    <definedName name="\H" localSheetId="3">#REF!</definedName>
    <definedName name="\H" localSheetId="6">#REF!</definedName>
    <definedName name="\H">#REF!</definedName>
    <definedName name="\I" localSheetId="11">#REF!</definedName>
    <definedName name="\I" localSheetId="0">#REF!</definedName>
    <definedName name="\I" localSheetId="1">#REF!</definedName>
    <definedName name="\I" localSheetId="3">#REF!</definedName>
    <definedName name="\I" localSheetId="6">#REF!</definedName>
    <definedName name="\I">#REF!</definedName>
    <definedName name="\J" localSheetId="11">#REF!</definedName>
    <definedName name="\J" localSheetId="0">#REF!</definedName>
    <definedName name="\J" localSheetId="1">#REF!</definedName>
    <definedName name="\J" localSheetId="3">#REF!</definedName>
    <definedName name="\J" localSheetId="6">#REF!</definedName>
    <definedName name="\J">#REF!</definedName>
    <definedName name="\K" localSheetId="11">#REF!</definedName>
    <definedName name="\K" localSheetId="0">#REF!</definedName>
    <definedName name="\K" localSheetId="1">#REF!</definedName>
    <definedName name="\K" localSheetId="3">#REF!</definedName>
    <definedName name="\K">#REF!</definedName>
    <definedName name="\kk">[2]Debt!#REF!</definedName>
    <definedName name="\L" localSheetId="11">#REF!</definedName>
    <definedName name="\L" localSheetId="0">#REF!</definedName>
    <definedName name="\L" localSheetId="1">#REF!</definedName>
    <definedName name="\L" localSheetId="3">#REF!</definedName>
    <definedName name="\L" localSheetId="6">#REF!</definedName>
    <definedName name="\L">#REF!</definedName>
    <definedName name="\M" localSheetId="11">#REF!</definedName>
    <definedName name="\M" localSheetId="0">#REF!</definedName>
    <definedName name="\M" localSheetId="1">#REF!</definedName>
    <definedName name="\M" localSheetId="3">#REF!</definedName>
    <definedName name="\M" localSheetId="6">#REF!</definedName>
    <definedName name="\M">#REF!</definedName>
    <definedName name="\N" localSheetId="11">#REF!</definedName>
    <definedName name="\N" localSheetId="0">#REF!</definedName>
    <definedName name="\N" localSheetId="1">#REF!</definedName>
    <definedName name="\N" localSheetId="3">#REF!</definedName>
    <definedName name="\N" localSheetId="6">#REF!</definedName>
    <definedName name="\N">#REF!</definedName>
    <definedName name="\Ñ" localSheetId="11">#REF!</definedName>
    <definedName name="\Ñ" localSheetId="0">#REF!</definedName>
    <definedName name="\Ñ" localSheetId="3">#REF!</definedName>
    <definedName name="\Ñ">#REF!</definedName>
    <definedName name="\O" localSheetId="11">#REF!</definedName>
    <definedName name="\O" localSheetId="0">#REF!</definedName>
    <definedName name="\O" localSheetId="1">#REF!</definedName>
    <definedName name="\O" localSheetId="3">#REF!</definedName>
    <definedName name="\O">#REF!</definedName>
    <definedName name="\P" localSheetId="11">#REF!</definedName>
    <definedName name="\P" localSheetId="0">#REF!</definedName>
    <definedName name="\P" localSheetId="1">#REF!</definedName>
    <definedName name="\P" localSheetId="3">#REF!</definedName>
    <definedName name="\P">#REF!</definedName>
    <definedName name="\Q" localSheetId="11">#REF!</definedName>
    <definedName name="\Q" localSheetId="0">#REF!</definedName>
    <definedName name="\Q" localSheetId="1">#REF!</definedName>
    <definedName name="\Q" localSheetId="3">#REF!</definedName>
    <definedName name="\Q">#REF!</definedName>
    <definedName name="\R" localSheetId="11">#REF!</definedName>
    <definedName name="\R" localSheetId="0">#REF!</definedName>
    <definedName name="\R" localSheetId="1">#REF!</definedName>
    <definedName name="\R" localSheetId="3">#REF!</definedName>
    <definedName name="\R">#REF!</definedName>
    <definedName name="\S" localSheetId="11">#REF!</definedName>
    <definedName name="\S" localSheetId="0">#REF!</definedName>
    <definedName name="\S" localSheetId="1">#REF!</definedName>
    <definedName name="\S" localSheetId="3">#REF!</definedName>
    <definedName name="\S">#REF!</definedName>
    <definedName name="\T" localSheetId="11">#REF!</definedName>
    <definedName name="\T" localSheetId="0">#REF!</definedName>
    <definedName name="\T" localSheetId="1">#REF!</definedName>
    <definedName name="\T" localSheetId="3">#REF!</definedName>
    <definedName name="\T">#REF!</definedName>
    <definedName name="\T1" localSheetId="11">#REF!</definedName>
    <definedName name="\T1" localSheetId="0">#REF!</definedName>
    <definedName name="\T1" localSheetId="3">#REF!</definedName>
    <definedName name="\T1">#REF!</definedName>
    <definedName name="\T2" localSheetId="3">[3]BOP!#REF!</definedName>
    <definedName name="\T2">[3]BOP!#REF!</definedName>
    <definedName name="\tt">[2]Debt!#REF!</definedName>
    <definedName name="\U" localSheetId="11">#REF!</definedName>
    <definedName name="\U" localSheetId="0">#REF!</definedName>
    <definedName name="\U" localSheetId="1">#REF!</definedName>
    <definedName name="\U" localSheetId="3">#REF!</definedName>
    <definedName name="\U" localSheetId="6">#REF!</definedName>
    <definedName name="\U">#REF!</definedName>
    <definedName name="\V" localSheetId="11">#REF!</definedName>
    <definedName name="\V" localSheetId="0">#REF!</definedName>
    <definedName name="\V" localSheetId="1">#REF!</definedName>
    <definedName name="\V" localSheetId="3">#REF!</definedName>
    <definedName name="\V" localSheetId="6">#REF!</definedName>
    <definedName name="\V">#REF!</definedName>
    <definedName name="\W" localSheetId="11">#REF!</definedName>
    <definedName name="\W" localSheetId="0">#REF!</definedName>
    <definedName name="\W" localSheetId="1">#REF!</definedName>
    <definedName name="\W" localSheetId="3">#REF!</definedName>
    <definedName name="\W" localSheetId="6">#REF!</definedName>
    <definedName name="\W">#REF!</definedName>
    <definedName name="\X" localSheetId="11">#REF!</definedName>
    <definedName name="\X" localSheetId="0">#REF!</definedName>
    <definedName name="\X" localSheetId="1">#REF!</definedName>
    <definedName name="\X" localSheetId="3">#REF!</definedName>
    <definedName name="\X">#REF!</definedName>
    <definedName name="\Y" localSheetId="11">#REF!</definedName>
    <definedName name="\Y" localSheetId="0">#REF!</definedName>
    <definedName name="\Y" localSheetId="1">#REF!</definedName>
    <definedName name="\Y" localSheetId="3">#REF!</definedName>
    <definedName name="\Y">#REF!</definedName>
    <definedName name="\Z" localSheetId="11">#REF!</definedName>
    <definedName name="\Z" localSheetId="0">#REF!</definedName>
    <definedName name="\Z" localSheetId="1">#REF!</definedName>
    <definedName name="\Z" localSheetId="3">#REF!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1">[5]!____________asd1</definedName>
    <definedName name="____________asd1" localSheetId="0">[5]!____________asd1</definedName>
    <definedName name="____________asd1" localSheetId="1">[6]!____________asd1</definedName>
    <definedName name="____________asd1" localSheetId="3">[5]!____________asd1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1">[5]!____________tnt1</definedName>
    <definedName name="____________tnt1" localSheetId="0">[5]!____________tnt1</definedName>
    <definedName name="____________tnt1" localSheetId="1">[6]!____________tnt1</definedName>
    <definedName name="____________tnt1" localSheetId="3">[5]!____________tnt1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1">[5]!__________asd1</definedName>
    <definedName name="__________asd1" localSheetId="0">[5]!__________asd1</definedName>
    <definedName name="__________asd1" localSheetId="1">[6]!__________asd1</definedName>
    <definedName name="__________asd1" localSheetId="3">[5]!__________asd1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1">[5]!__________tnt1</definedName>
    <definedName name="__________tnt1" localSheetId="0">[5]!__________tnt1</definedName>
    <definedName name="__________tnt1" localSheetId="1">[6]!__________tnt1</definedName>
    <definedName name="__________tnt1" localSheetId="3">[5]!__________tnt1</definedName>
    <definedName name="__________tnt1">[5]!__________tnt1</definedName>
    <definedName name="_________asd1" localSheetId="11">[5]!_________asd1</definedName>
    <definedName name="_________asd1" localSheetId="0">[5]!_________asd1</definedName>
    <definedName name="_________asd1" localSheetId="1">[6]!_________asd1</definedName>
    <definedName name="_________asd1" localSheetId="3">[5]!_________asd1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'[7]shared data'!$A$1:$G$71</definedName>
    <definedName name="_________tnt1" localSheetId="11">[5]!_________tnt1</definedName>
    <definedName name="_________tnt1" localSheetId="0">[5]!_________tnt1</definedName>
    <definedName name="_________tnt1" localSheetId="1">[6]!_________tnt1</definedName>
    <definedName name="_________tnt1" localSheetId="3">[5]!_________tnt1</definedName>
    <definedName name="_________tnt1">[5]!_________tnt1</definedName>
    <definedName name="________asd1" localSheetId="11">[5]!________asd1</definedName>
    <definedName name="________asd1" localSheetId="0">[5]!________asd1</definedName>
    <definedName name="________asd1" localSheetId="1">[6]!________asd1</definedName>
    <definedName name="________asd1" localSheetId="3">[5]!________asd1</definedName>
    <definedName name="________asd1">[5]!________asd1</definedName>
    <definedName name="________ROS1">#N/A</definedName>
    <definedName name="________ROS2">#N/A</definedName>
    <definedName name="________ROS3">#N/A</definedName>
    <definedName name="________ROS4">#N/A</definedName>
    <definedName name="________tAB4">'[7]shared data'!$A$1:$G$71</definedName>
    <definedName name="________tnt1" localSheetId="11">[5]!________tnt1</definedName>
    <definedName name="________tnt1" localSheetId="0">[5]!________tnt1</definedName>
    <definedName name="________tnt1" localSheetId="1">[6]!________tnt1</definedName>
    <definedName name="________tnt1" localSheetId="3">[5]!________tnt1</definedName>
    <definedName name="________tnt1">[5]!________tnt1</definedName>
    <definedName name="_______asd1" localSheetId="11">[5]!_______asd1</definedName>
    <definedName name="_______asd1" localSheetId="0">[5]!_______asd1</definedName>
    <definedName name="_______asd1" localSheetId="1">[6]!_______asd1</definedName>
    <definedName name="_______asd1" localSheetId="3">[5]!_______asd1</definedName>
    <definedName name="_______asd1">[5]!_______asd1</definedName>
    <definedName name="_______FAL4" localSheetId="11">#REF!</definedName>
    <definedName name="_______FAL4" localSheetId="0">#REF!</definedName>
    <definedName name="_______FAL4" localSheetId="1">#REF!</definedName>
    <definedName name="_______FAL4" localSheetId="3">#REF!</definedName>
    <definedName name="_______FAL4" localSheetId="6">#REF!</definedName>
    <definedName name="_______FAL4">#REF!</definedName>
    <definedName name="_______FAL6" localSheetId="11">#REF!</definedName>
    <definedName name="_______FAL6" localSheetId="0">#REF!</definedName>
    <definedName name="_______FAL6" localSheetId="1">#REF!</definedName>
    <definedName name="_______FAL6" localSheetId="3">#REF!</definedName>
    <definedName name="_______FAL6" localSheetId="6">#REF!</definedName>
    <definedName name="_______FAL6">#REF!</definedName>
    <definedName name="_______FAL7" localSheetId="11">#REF!</definedName>
    <definedName name="_______FAL7" localSheetId="0">#REF!</definedName>
    <definedName name="_______FAL7" localSheetId="1">#REF!</definedName>
    <definedName name="_______FAL7" localSheetId="3">#REF!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'[7]shared data'!$A$1:$G$71</definedName>
    <definedName name="_______tnt1" localSheetId="11">[5]!_______tnt1</definedName>
    <definedName name="_______tnt1" localSheetId="0">[5]!_______tnt1</definedName>
    <definedName name="_______tnt1" localSheetId="1">[6]!_______tnt1</definedName>
    <definedName name="_______tnt1" localSheetId="3">[5]!_______tnt1</definedName>
    <definedName name="_______tnt1">[5]!_______tnt1</definedName>
    <definedName name="______asd1" localSheetId="11">[5]!______asd1</definedName>
    <definedName name="______asd1" localSheetId="0">[5]!______asd1</definedName>
    <definedName name="______asd1" localSheetId="1">[6]!______asd1</definedName>
    <definedName name="______asd1" localSheetId="3">[5]!______asd1</definedName>
    <definedName name="______asd1">[5]!______asd1</definedName>
    <definedName name="______AUS1" localSheetId="11">#REF!</definedName>
    <definedName name="______AUS1" localSheetId="0">#REF!</definedName>
    <definedName name="______AUS1" localSheetId="1">#REF!</definedName>
    <definedName name="______AUS1" localSheetId="3">#REF!</definedName>
    <definedName name="______AUS1" localSheetId="6">#REF!</definedName>
    <definedName name="______AUS1">#REF!</definedName>
    <definedName name="______DEG1" localSheetId="11">#REF!</definedName>
    <definedName name="______DEG1" localSheetId="0">#REF!</definedName>
    <definedName name="______DEG1" localSheetId="1">#REF!</definedName>
    <definedName name="______DEG1" localSheetId="3">#REF!</definedName>
    <definedName name="______DEG1" localSheetId="6">#REF!</definedName>
    <definedName name="______DEG1">#REF!</definedName>
    <definedName name="______DKR1" localSheetId="11">#REF!</definedName>
    <definedName name="______DKR1" localSheetId="0">#REF!</definedName>
    <definedName name="______DKR1" localSheetId="1">#REF!</definedName>
    <definedName name="______DKR1" localSheetId="3">#REF!</definedName>
    <definedName name="______DKR1" localSheetId="6">#REF!</definedName>
    <definedName name="______DKR1">#REF!</definedName>
    <definedName name="______ECU1" localSheetId="11">#REF!</definedName>
    <definedName name="______ECU1" localSheetId="0">#REF!</definedName>
    <definedName name="______ECU1" localSheetId="1">#REF!</definedName>
    <definedName name="______ECU1" localSheetId="3">#REF!</definedName>
    <definedName name="______ECU1">#REF!</definedName>
    <definedName name="______ESC1" localSheetId="11">#REF!</definedName>
    <definedName name="______ESC1" localSheetId="0">#REF!</definedName>
    <definedName name="______ESC1" localSheetId="1">#REF!</definedName>
    <definedName name="______ESC1" localSheetId="3">#REF!</definedName>
    <definedName name="______ESC1">#REF!</definedName>
    <definedName name="______FAL2" localSheetId="11">#REF!</definedName>
    <definedName name="______FAL2" localSheetId="0">#REF!</definedName>
    <definedName name="______FAL2" localSheetId="1">#REF!</definedName>
    <definedName name="______FAL2" localSheetId="3">#REF!</definedName>
    <definedName name="______FAL2">#REF!</definedName>
    <definedName name="______FAL3" localSheetId="11">#REF!</definedName>
    <definedName name="______FAL3" localSheetId="0">#REF!</definedName>
    <definedName name="______FAL3" localSheetId="1">#REF!</definedName>
    <definedName name="______FAL3" localSheetId="3">#REF!</definedName>
    <definedName name="______FAL3">#REF!</definedName>
    <definedName name="______FAL4" localSheetId="11">#REF!</definedName>
    <definedName name="______FAL4" localSheetId="0">#REF!</definedName>
    <definedName name="______FAL4" localSheetId="1">#REF!</definedName>
    <definedName name="______FAL4" localSheetId="3">#REF!</definedName>
    <definedName name="______FAL4">#REF!</definedName>
    <definedName name="______FAL5" localSheetId="11">#REF!</definedName>
    <definedName name="______FAL5" localSheetId="0">#REF!</definedName>
    <definedName name="______FAL5" localSheetId="1">#REF!</definedName>
    <definedName name="______FAL5" localSheetId="3">#REF!</definedName>
    <definedName name="______FAL5">#REF!</definedName>
    <definedName name="______FAL6" localSheetId="11">#REF!</definedName>
    <definedName name="______FAL6" localSheetId="0">#REF!</definedName>
    <definedName name="______FAL6" localSheetId="1">#REF!</definedName>
    <definedName name="______FAL6" localSheetId="3">#REF!</definedName>
    <definedName name="______FAL6">#REF!</definedName>
    <definedName name="______FAL7" localSheetId="11">#REF!</definedName>
    <definedName name="______FAL7" localSheetId="0">#REF!</definedName>
    <definedName name="______FAL7" localSheetId="1">#REF!</definedName>
    <definedName name="______FAL7" localSheetId="3">#REF!</definedName>
    <definedName name="______FAL7">#REF!</definedName>
    <definedName name="______FMK1" localSheetId="11">#REF!</definedName>
    <definedName name="______FMK1" localSheetId="0">#REF!</definedName>
    <definedName name="______FMK1" localSheetId="1">#REF!</definedName>
    <definedName name="______FMK1" localSheetId="3">#REF!</definedName>
    <definedName name="______FMK1">#REF!</definedName>
    <definedName name="______IKR1" localSheetId="11">#REF!</definedName>
    <definedName name="______IKR1" localSheetId="0">#REF!</definedName>
    <definedName name="______IKR1" localSheetId="1">#REF!</definedName>
    <definedName name="______IKR1" localSheetId="3">#REF!</definedName>
    <definedName name="______IKR1">#REF!</definedName>
    <definedName name="______IRP1" localSheetId="11">#REF!</definedName>
    <definedName name="______IRP1" localSheetId="0">#REF!</definedName>
    <definedName name="______IRP1" localSheetId="1">#REF!</definedName>
    <definedName name="______IRP1" localSheetId="3">#REF!</definedName>
    <definedName name="______IRP1">#REF!</definedName>
    <definedName name="______LIT1" localSheetId="11">#REF!</definedName>
    <definedName name="______LIT1" localSheetId="0">#REF!</definedName>
    <definedName name="______LIT1" localSheetId="1">#REF!</definedName>
    <definedName name="______LIT1" localSheetId="3">#REF!</definedName>
    <definedName name="______LIT1">#REF!</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1">#REF!</definedName>
    <definedName name="______MEX1" localSheetId="0">#REF!</definedName>
    <definedName name="______MEX1" localSheetId="1">#REF!</definedName>
    <definedName name="______MEX1" localSheetId="3">#REF!</definedName>
    <definedName name="______MEX1" localSheetId="6">#REF!</definedName>
    <definedName name="______MEX1">#REF!</definedName>
    <definedName name="______PTA1" localSheetId="11">#REF!</definedName>
    <definedName name="______PTA1" localSheetId="0">#REF!</definedName>
    <definedName name="______PTA1" localSheetId="1">#REF!</definedName>
    <definedName name="______PTA1" localSheetId="3">#REF!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11">#REF!</definedName>
    <definedName name="______SAR1" localSheetId="0">#REF!</definedName>
    <definedName name="______SAR1" localSheetId="1">#REF!</definedName>
    <definedName name="______SAR1" localSheetId="3">#REF!</definedName>
    <definedName name="______SAR1" localSheetId="6">#REF!</definedName>
    <definedName name="______SAR1">#REF!</definedName>
    <definedName name="______SRT11" localSheetId="15" hidden="1">{"Minpmon",#N/A,FALSE,"Monthinput"}</definedName>
    <definedName name="______SRT11" localSheetId="11" hidden="1">{"Minpmon",#N/A,FALSE,"Monthinput"}</definedName>
    <definedName name="______SRT11" localSheetId="0" hidden="1">{"Minpmon",#N/A,FALSE,"Monthinput"}</definedName>
    <definedName name="______SRT11" localSheetId="1" hidden="1">{"Minpmon",#N/A,FALSE,"Monthinput"}</definedName>
    <definedName name="______SRT11" localSheetId="3" hidden="1">{"Minpmon",#N/A,FALSE,"Monthinput"}</definedName>
    <definedName name="______SRT11" localSheetId="6" hidden="1">{"Minpmon",#N/A,FALSE,"Monthinput"}</definedName>
    <definedName name="______SRT11" localSheetId="10" hidden="1">{"Minpmon",#N/A,FALSE,"Monthinput"}</definedName>
    <definedName name="______SRT11" localSheetId="13" hidden="1">{"Minpmon",#N/A,FALSE,"Monthinput"}</definedName>
    <definedName name="______SRT11" hidden="1">{"Minpmon",#N/A,FALSE,"Monthinput"}</definedName>
    <definedName name="______tAB4">'[7]shared data'!$A$1:$G$71</definedName>
    <definedName name="______tnt1" localSheetId="11">[5]!______tnt1</definedName>
    <definedName name="______tnt1" localSheetId="0">[5]!______tnt1</definedName>
    <definedName name="______tnt1" localSheetId="1">[6]!______tnt1</definedName>
    <definedName name="______tnt1" localSheetId="3">[5]!______tnt1</definedName>
    <definedName name="______tnt1">[5]!______tnt1</definedName>
    <definedName name="_____asd1">#N/A</definedName>
    <definedName name="_____AUS1" localSheetId="11">#REF!</definedName>
    <definedName name="_____AUS1" localSheetId="0">#REF!</definedName>
    <definedName name="_____AUS1" localSheetId="1">#REF!</definedName>
    <definedName name="_____AUS1" localSheetId="3">#REF!</definedName>
    <definedName name="_____AUS1" localSheetId="6">#REF!</definedName>
    <definedName name="_____AUS1">#REF!</definedName>
    <definedName name="_____DEG1" localSheetId="11">#REF!</definedName>
    <definedName name="_____DEG1" localSheetId="0">#REF!</definedName>
    <definedName name="_____DEG1" localSheetId="1">#REF!</definedName>
    <definedName name="_____DEG1" localSheetId="3">#REF!</definedName>
    <definedName name="_____DEG1" localSheetId="6">#REF!</definedName>
    <definedName name="_____DEG1">#REF!</definedName>
    <definedName name="_____DKR1" localSheetId="11">#REF!</definedName>
    <definedName name="_____DKR1" localSheetId="0">#REF!</definedName>
    <definedName name="_____DKR1" localSheetId="1">#REF!</definedName>
    <definedName name="_____DKR1" localSheetId="3">#REF!</definedName>
    <definedName name="_____DKR1" localSheetId="6">#REF!</definedName>
    <definedName name="_____DKR1">#REF!</definedName>
    <definedName name="_____ECU1" localSheetId="11">#REF!</definedName>
    <definedName name="_____ECU1" localSheetId="0">#REF!</definedName>
    <definedName name="_____ECU1" localSheetId="1">#REF!</definedName>
    <definedName name="_____ECU1" localSheetId="3">#REF!</definedName>
    <definedName name="_____ECU1">#REF!</definedName>
    <definedName name="_____ESC1" localSheetId="11">#REF!</definedName>
    <definedName name="_____ESC1" localSheetId="0">#REF!</definedName>
    <definedName name="_____ESC1" localSheetId="1">#REF!</definedName>
    <definedName name="_____ESC1" localSheetId="3">#REF!</definedName>
    <definedName name="_____ESC1">#REF!</definedName>
    <definedName name="_____FAL2" localSheetId="11">#REF!</definedName>
    <definedName name="_____FAL2" localSheetId="0">#REF!</definedName>
    <definedName name="_____FAL2" localSheetId="1">#REF!</definedName>
    <definedName name="_____FAL2" localSheetId="3">#REF!</definedName>
    <definedName name="_____FAL2">#REF!</definedName>
    <definedName name="_____FAL3" localSheetId="11">#REF!</definedName>
    <definedName name="_____FAL3" localSheetId="0">#REF!</definedName>
    <definedName name="_____FAL3" localSheetId="1">#REF!</definedName>
    <definedName name="_____FAL3" localSheetId="3">#REF!</definedName>
    <definedName name="_____FAL3">#REF!</definedName>
    <definedName name="_____FAL4" localSheetId="11">#REF!</definedName>
    <definedName name="_____FAL4" localSheetId="0">#REF!</definedName>
    <definedName name="_____FAL4" localSheetId="1">#REF!</definedName>
    <definedName name="_____FAL4" localSheetId="3">#REF!</definedName>
    <definedName name="_____FAL4">#REF!</definedName>
    <definedName name="_____FAL5" localSheetId="11">#REF!</definedName>
    <definedName name="_____FAL5" localSheetId="0">#REF!</definedName>
    <definedName name="_____FAL5" localSheetId="1">#REF!</definedName>
    <definedName name="_____FAL5" localSheetId="3">#REF!</definedName>
    <definedName name="_____FAL5">#REF!</definedName>
    <definedName name="_____FAL6" localSheetId="11">#REF!</definedName>
    <definedName name="_____FAL6" localSheetId="0">#REF!</definedName>
    <definedName name="_____FAL6" localSheetId="1">#REF!</definedName>
    <definedName name="_____FAL6" localSheetId="3">#REF!</definedName>
    <definedName name="_____FAL6">#REF!</definedName>
    <definedName name="_____FAL7" localSheetId="11">#REF!</definedName>
    <definedName name="_____FAL7" localSheetId="0">#REF!</definedName>
    <definedName name="_____FAL7" localSheetId="1">#REF!</definedName>
    <definedName name="_____FAL7" localSheetId="3">#REF!</definedName>
    <definedName name="_____FAL7">#REF!</definedName>
    <definedName name="_____FMK1" localSheetId="11">#REF!</definedName>
    <definedName name="_____FMK1" localSheetId="0">#REF!</definedName>
    <definedName name="_____FMK1" localSheetId="1">#REF!</definedName>
    <definedName name="_____FMK1" localSheetId="3">#REF!</definedName>
    <definedName name="_____FMK1">#REF!</definedName>
    <definedName name="_____IKR1" localSheetId="11">#REF!</definedName>
    <definedName name="_____IKR1" localSheetId="0">#REF!</definedName>
    <definedName name="_____IKR1" localSheetId="1">#REF!</definedName>
    <definedName name="_____IKR1" localSheetId="3">#REF!</definedName>
    <definedName name="_____IKR1">#REF!</definedName>
    <definedName name="_____IRP1" localSheetId="11">#REF!</definedName>
    <definedName name="_____IRP1" localSheetId="0">#REF!</definedName>
    <definedName name="_____IRP1" localSheetId="1">#REF!</definedName>
    <definedName name="_____IRP1" localSheetId="3">#REF!</definedName>
    <definedName name="_____IRP1">#REF!</definedName>
    <definedName name="_____LIT1" localSheetId="11">#REF!</definedName>
    <definedName name="_____LIT1" localSheetId="0">#REF!</definedName>
    <definedName name="_____LIT1" localSheetId="1">#REF!</definedName>
    <definedName name="_____LIT1" localSheetId="3">#REF!</definedName>
    <definedName name="_____LIT1">#REF!</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1">#REF!</definedName>
    <definedName name="_____MEX1" localSheetId="0">#REF!</definedName>
    <definedName name="_____MEX1" localSheetId="1">#REF!</definedName>
    <definedName name="_____MEX1" localSheetId="3">#REF!</definedName>
    <definedName name="_____MEX1" localSheetId="6">#REF!</definedName>
    <definedName name="_____MEX1">#REF!</definedName>
    <definedName name="_____PTA1" localSheetId="11">#REF!</definedName>
    <definedName name="_____PTA1" localSheetId="0">#REF!</definedName>
    <definedName name="_____PTA1" localSheetId="1">#REF!</definedName>
    <definedName name="_____PTA1" localSheetId="3">#REF!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11">#REF!</definedName>
    <definedName name="_____SAR1" localSheetId="0">#REF!</definedName>
    <definedName name="_____SAR1" localSheetId="1">#REF!</definedName>
    <definedName name="_____SAR1" localSheetId="3">#REF!</definedName>
    <definedName name="_____SAR1" localSheetId="6">#REF!</definedName>
    <definedName name="_____SAR1">#REF!</definedName>
    <definedName name="_____SRT11" localSheetId="15" hidden="1">{"Minpmon",#N/A,FALSE,"Monthinput"}</definedName>
    <definedName name="_____SRT11" localSheetId="11" hidden="1">{"Minpmon",#N/A,FALSE,"Monthinput"}</definedName>
    <definedName name="_____SRT11" localSheetId="0" hidden="1">{"Minpmon",#N/A,FALSE,"Monthinput"}</definedName>
    <definedName name="_____SRT11" localSheetId="1" hidden="1">{"Minpmon",#N/A,FALSE,"Monthinput"}</definedName>
    <definedName name="_____SRT11" localSheetId="3" hidden="1">{"Minpmon",#N/A,FALSE,"Monthinput"}</definedName>
    <definedName name="_____SRT11" localSheetId="6" hidden="1">{"Minpmon",#N/A,FALSE,"Monthinput"}</definedName>
    <definedName name="_____SRT11" localSheetId="10" hidden="1">{"Minpmon",#N/A,FALSE,"Monthinput"}</definedName>
    <definedName name="_____SRT11" localSheetId="13" hidden="1">{"Minpmon",#N/A,FALSE,"Monthinput"}</definedName>
    <definedName name="_____SRT11" hidden="1">{"Minpmon",#N/A,FALSE,"Monthinput"}</definedName>
    <definedName name="_____tAB4">'[7]shared data'!$A$1:$G$71</definedName>
    <definedName name="_____tnt1">#N/A</definedName>
    <definedName name="_____TOT58" localSheetId="0">[8]GROWTH!#REF!</definedName>
    <definedName name="_____TOT58" localSheetId="1">[8]GROWTH!#REF!</definedName>
    <definedName name="_____TOT58" localSheetId="3">[8]GROWTH!#REF!</definedName>
    <definedName name="_____TOT58" localSheetId="6">[8]GROWTH!#REF!</definedName>
    <definedName name="_____TOT58">[8]GROWTH!#REF!</definedName>
    <definedName name="____asd1">#N/A</definedName>
    <definedName name="____AUS1" localSheetId="11">#REF!</definedName>
    <definedName name="____AUS1" localSheetId="0">#REF!</definedName>
    <definedName name="____AUS1" localSheetId="1">#REF!</definedName>
    <definedName name="____AUS1" localSheetId="3">#REF!</definedName>
    <definedName name="____AUS1" localSheetId="6">#REF!</definedName>
    <definedName name="____AUS1">#REF!</definedName>
    <definedName name="____DEG1" localSheetId="11">#REF!</definedName>
    <definedName name="____DEG1" localSheetId="0">#REF!</definedName>
    <definedName name="____DEG1" localSheetId="1">#REF!</definedName>
    <definedName name="____DEG1" localSheetId="3">#REF!</definedName>
    <definedName name="____DEG1" localSheetId="6">#REF!</definedName>
    <definedName name="____DEG1">#REF!</definedName>
    <definedName name="____DKR1" localSheetId="11">#REF!</definedName>
    <definedName name="____DKR1" localSheetId="0">#REF!</definedName>
    <definedName name="____DKR1" localSheetId="1">#REF!</definedName>
    <definedName name="____DKR1" localSheetId="3">#REF!</definedName>
    <definedName name="____DKR1" localSheetId="6">#REF!</definedName>
    <definedName name="____DKR1">#REF!</definedName>
    <definedName name="____ECU1" localSheetId="11">#REF!</definedName>
    <definedName name="____ECU1" localSheetId="0">#REF!</definedName>
    <definedName name="____ECU1" localSheetId="1">#REF!</definedName>
    <definedName name="____ECU1" localSheetId="3">#REF!</definedName>
    <definedName name="____ECU1">#REF!</definedName>
    <definedName name="____ESC1" localSheetId="11">#REF!</definedName>
    <definedName name="____ESC1" localSheetId="0">#REF!</definedName>
    <definedName name="____ESC1" localSheetId="1">#REF!</definedName>
    <definedName name="____ESC1" localSheetId="3">#REF!</definedName>
    <definedName name="____ESC1">#REF!</definedName>
    <definedName name="____FAL2" localSheetId="11">#REF!</definedName>
    <definedName name="____FAL2" localSheetId="0">#REF!</definedName>
    <definedName name="____FAL2" localSheetId="1">#REF!</definedName>
    <definedName name="____FAL2" localSheetId="3">#REF!</definedName>
    <definedName name="____FAL2">#REF!</definedName>
    <definedName name="____FAL3" localSheetId="11">#REF!</definedName>
    <definedName name="____FAL3" localSheetId="0">#REF!</definedName>
    <definedName name="____FAL3" localSheetId="1">#REF!</definedName>
    <definedName name="____FAL3" localSheetId="3">#REF!</definedName>
    <definedName name="____FAL3">#REF!</definedName>
    <definedName name="____FAL4" localSheetId="11">#REF!</definedName>
    <definedName name="____FAL4" localSheetId="0">#REF!</definedName>
    <definedName name="____FAL4" localSheetId="1">#REF!</definedName>
    <definedName name="____FAL4" localSheetId="3">#REF!</definedName>
    <definedName name="____FAL4">#REF!</definedName>
    <definedName name="____FAL5" localSheetId="11">#REF!</definedName>
    <definedName name="____FAL5" localSheetId="0">#REF!</definedName>
    <definedName name="____FAL5" localSheetId="1">#REF!</definedName>
    <definedName name="____FAL5" localSheetId="3">#REF!</definedName>
    <definedName name="____FAL5">#REF!</definedName>
    <definedName name="____FAL6" localSheetId="11">#REF!</definedName>
    <definedName name="____FAL6" localSheetId="0">#REF!</definedName>
    <definedName name="____FAL6" localSheetId="1">#REF!</definedName>
    <definedName name="____FAL6" localSheetId="3">#REF!</definedName>
    <definedName name="____FAL6">#REF!</definedName>
    <definedName name="____FAL7" localSheetId="11">#REF!</definedName>
    <definedName name="____FAL7" localSheetId="0">#REF!</definedName>
    <definedName name="____FAL7" localSheetId="1">#REF!</definedName>
    <definedName name="____FAL7" localSheetId="3">#REF!</definedName>
    <definedName name="____FAL7">#REF!</definedName>
    <definedName name="____FMK1" localSheetId="11">#REF!</definedName>
    <definedName name="____FMK1" localSheetId="0">#REF!</definedName>
    <definedName name="____FMK1" localSheetId="1">#REF!</definedName>
    <definedName name="____FMK1" localSheetId="3">#REF!</definedName>
    <definedName name="____FMK1">#REF!</definedName>
    <definedName name="____IKR1" localSheetId="11">#REF!</definedName>
    <definedName name="____IKR1" localSheetId="0">#REF!</definedName>
    <definedName name="____IKR1" localSheetId="1">#REF!</definedName>
    <definedName name="____IKR1" localSheetId="3">#REF!</definedName>
    <definedName name="____IKR1">#REF!</definedName>
    <definedName name="____IRP1" localSheetId="11">#REF!</definedName>
    <definedName name="____IRP1" localSheetId="0">#REF!</definedName>
    <definedName name="____IRP1" localSheetId="1">#REF!</definedName>
    <definedName name="____IRP1" localSheetId="3">#REF!</definedName>
    <definedName name="____IRP1">#REF!</definedName>
    <definedName name="____LIT1" localSheetId="11">#REF!</definedName>
    <definedName name="____LIT1" localSheetId="0">#REF!</definedName>
    <definedName name="____LIT1" localSheetId="1">#REF!</definedName>
    <definedName name="____LIT1" localSheetId="3">#REF!</definedName>
    <definedName name="____LIT1">#REF!</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1">#REF!</definedName>
    <definedName name="____MEX1" localSheetId="0">#REF!</definedName>
    <definedName name="____MEX1" localSheetId="1">#REF!</definedName>
    <definedName name="____MEX1" localSheetId="3">#REF!</definedName>
    <definedName name="____MEX1" localSheetId="6">#REF!</definedName>
    <definedName name="____MEX1">#REF!</definedName>
    <definedName name="____PTA1" localSheetId="11">#REF!</definedName>
    <definedName name="____PTA1" localSheetId="0">#REF!</definedName>
    <definedName name="____PTA1" localSheetId="1">#REF!</definedName>
    <definedName name="____PTA1" localSheetId="3">#REF!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11">#REF!</definedName>
    <definedName name="____SAR1" localSheetId="0">#REF!</definedName>
    <definedName name="____SAR1" localSheetId="1">#REF!</definedName>
    <definedName name="____SAR1" localSheetId="3">#REF!</definedName>
    <definedName name="____SAR1" localSheetId="6">#REF!</definedName>
    <definedName name="____SAR1">#REF!</definedName>
    <definedName name="____SRT11" localSheetId="15" hidden="1">{"Minpmon",#N/A,FALSE,"Monthinput"}</definedName>
    <definedName name="____SRT11" localSheetId="11" hidden="1">{"Minpmon",#N/A,FALSE,"Monthinput"}</definedName>
    <definedName name="____SRT11" localSheetId="0" hidden="1">{"Minpmon",#N/A,FALSE,"Monthinput"}</definedName>
    <definedName name="____SRT11" localSheetId="1" hidden="1">{"Minpmon",#N/A,FALSE,"Monthinput"}</definedName>
    <definedName name="____SRT11" localSheetId="3" hidden="1">{"Minpmon",#N/A,FALSE,"Monthinput"}</definedName>
    <definedName name="____SRT11" localSheetId="6" hidden="1">{"Minpmon",#N/A,FALSE,"Monthinput"}</definedName>
    <definedName name="____SRT11" localSheetId="10" hidden="1">{"Minpmon",#N/A,FALSE,"Monthinput"}</definedName>
    <definedName name="____SRT11" localSheetId="13" hidden="1">{"Minpmon",#N/A,FALSE,"Monthinput"}</definedName>
    <definedName name="____SRT11" hidden="1">{"Minpmon",#N/A,FALSE,"Monthinput"}</definedName>
    <definedName name="____tAB4">'[7]shared data'!$A$1:$G$71</definedName>
    <definedName name="____tnt1">#N/A</definedName>
    <definedName name="____TOT58" localSheetId="0">[8]GROWTH!#REF!</definedName>
    <definedName name="____TOT58" localSheetId="1">[8]GROWTH!#REF!</definedName>
    <definedName name="____TOT58" localSheetId="3">[8]GROWTH!#REF!</definedName>
    <definedName name="____TOT58" localSheetId="6">[8]GROWTH!#REF!</definedName>
    <definedName name="____TOT58">[8]GROWTH!#REF!</definedName>
    <definedName name="___asd1">#N/A</definedName>
    <definedName name="___AUS1" localSheetId="11">#REF!</definedName>
    <definedName name="___AUS1" localSheetId="0">#REF!</definedName>
    <definedName name="___AUS1" localSheetId="1">#REF!</definedName>
    <definedName name="___AUS1" localSheetId="3">#REF!</definedName>
    <definedName name="___AUS1" localSheetId="6">#REF!</definedName>
    <definedName name="___AUS1">#REF!</definedName>
    <definedName name="___DEG1" localSheetId="11">#REF!</definedName>
    <definedName name="___DEG1" localSheetId="0">#REF!</definedName>
    <definedName name="___DEG1" localSheetId="1">#REF!</definedName>
    <definedName name="___DEG1" localSheetId="3">#REF!</definedName>
    <definedName name="___DEG1" localSheetId="6">#REF!</definedName>
    <definedName name="___DEG1">#REF!</definedName>
    <definedName name="___DKR1" localSheetId="11">#REF!</definedName>
    <definedName name="___DKR1" localSheetId="0">#REF!</definedName>
    <definedName name="___DKR1" localSheetId="1">#REF!</definedName>
    <definedName name="___DKR1" localSheetId="3">#REF!</definedName>
    <definedName name="___DKR1" localSheetId="6">#REF!</definedName>
    <definedName name="___DKR1">#REF!</definedName>
    <definedName name="___ECU1" localSheetId="11">#REF!</definedName>
    <definedName name="___ECU1" localSheetId="0">#REF!</definedName>
    <definedName name="___ECU1" localSheetId="1">#REF!</definedName>
    <definedName name="___ECU1" localSheetId="3">#REF!</definedName>
    <definedName name="___ECU1">#REF!</definedName>
    <definedName name="___ESC1" localSheetId="11">#REF!</definedName>
    <definedName name="___ESC1" localSheetId="0">#REF!</definedName>
    <definedName name="___ESC1" localSheetId="1">#REF!</definedName>
    <definedName name="___ESC1" localSheetId="3">#REF!</definedName>
    <definedName name="___ESC1">#REF!</definedName>
    <definedName name="___F" hidden="1">'[9]Fax a enviar'!#REF!</definedName>
    <definedName name="___FAL2" localSheetId="11">#REF!</definedName>
    <definedName name="___FAL2" localSheetId="0">#REF!</definedName>
    <definedName name="___FAL2" localSheetId="1">#REF!</definedName>
    <definedName name="___FAL2" localSheetId="3">#REF!</definedName>
    <definedName name="___FAL2" localSheetId="6">#REF!</definedName>
    <definedName name="___FAL2">#REF!</definedName>
    <definedName name="___FAL3" localSheetId="11">#REF!</definedName>
    <definedName name="___FAL3" localSheetId="0">#REF!</definedName>
    <definedName name="___FAL3" localSheetId="1">#REF!</definedName>
    <definedName name="___FAL3" localSheetId="3">#REF!</definedName>
    <definedName name="___FAL3" localSheetId="6">#REF!</definedName>
    <definedName name="___FAL3">#REF!</definedName>
    <definedName name="___FAL4" localSheetId="11">#REF!</definedName>
    <definedName name="___FAL4" localSheetId="0">#REF!</definedName>
    <definedName name="___FAL4" localSheetId="1">#REF!</definedName>
    <definedName name="___FAL4" localSheetId="3">#REF!</definedName>
    <definedName name="___FAL4" localSheetId="6">#REF!</definedName>
    <definedName name="___FAL4">#REF!</definedName>
    <definedName name="___FAL5" localSheetId="11">#REF!</definedName>
    <definedName name="___FAL5" localSheetId="0">#REF!</definedName>
    <definedName name="___FAL5" localSheetId="1">#REF!</definedName>
    <definedName name="___FAL5" localSheetId="3">#REF!</definedName>
    <definedName name="___FAL5">#REF!</definedName>
    <definedName name="___FAL6" localSheetId="11">#REF!</definedName>
    <definedName name="___FAL6" localSheetId="0">#REF!</definedName>
    <definedName name="___FAL6" localSheetId="1">#REF!</definedName>
    <definedName name="___FAL6" localSheetId="3">#REF!</definedName>
    <definedName name="___FAL6">#REF!</definedName>
    <definedName name="___FAL7" localSheetId="11">#REF!</definedName>
    <definedName name="___FAL7" localSheetId="0">#REF!</definedName>
    <definedName name="___FAL7" localSheetId="1">#REF!</definedName>
    <definedName name="___FAL7" localSheetId="3">#REF!</definedName>
    <definedName name="___FAL7">#REF!</definedName>
    <definedName name="___FMK1" localSheetId="11">#REF!</definedName>
    <definedName name="___FMK1" localSheetId="0">#REF!</definedName>
    <definedName name="___FMK1" localSheetId="1">#REF!</definedName>
    <definedName name="___FMK1" localSheetId="3">#REF!</definedName>
    <definedName name="___FMK1">#REF!</definedName>
    <definedName name="___IKR1" localSheetId="11">#REF!</definedName>
    <definedName name="___IKR1" localSheetId="0">#REF!</definedName>
    <definedName name="___IKR1" localSheetId="1">#REF!</definedName>
    <definedName name="___IKR1" localSheetId="3">#REF!</definedName>
    <definedName name="___IKR1">#REF!</definedName>
    <definedName name="___IRP1" localSheetId="11">#REF!</definedName>
    <definedName name="___IRP1" localSheetId="0">#REF!</definedName>
    <definedName name="___IRP1" localSheetId="1">#REF!</definedName>
    <definedName name="___IRP1" localSheetId="3">#REF!</definedName>
    <definedName name="___IRP1">#REF!</definedName>
    <definedName name="___LIT1" localSheetId="11">#REF!</definedName>
    <definedName name="___LIT1" localSheetId="0">#REF!</definedName>
    <definedName name="___LIT1" localSheetId="1">#REF!</definedName>
    <definedName name="___LIT1" localSheetId="3">#REF!</definedName>
    <definedName name="___LIT1">#REF!</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1">#REF!</definedName>
    <definedName name="___MEX1" localSheetId="0">#REF!</definedName>
    <definedName name="___MEX1" localSheetId="1">#REF!</definedName>
    <definedName name="___MEX1" localSheetId="3">#REF!</definedName>
    <definedName name="___MEX1" localSheetId="6">#REF!</definedName>
    <definedName name="___MEX1">#REF!</definedName>
    <definedName name="___PTA1" localSheetId="11">#REF!</definedName>
    <definedName name="___PTA1" localSheetId="0">#REF!</definedName>
    <definedName name="___PTA1" localSheetId="1">#REF!</definedName>
    <definedName name="___PTA1" localSheetId="3">#REF!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11">#REF!</definedName>
    <definedName name="___SAR1" localSheetId="0">#REF!</definedName>
    <definedName name="___SAR1" localSheetId="1">#REF!</definedName>
    <definedName name="___SAR1" localSheetId="3">#REF!</definedName>
    <definedName name="___SAR1" localSheetId="6">#REF!</definedName>
    <definedName name="___SAR1">#REF!</definedName>
    <definedName name="___SRT11" localSheetId="15" hidden="1">{"Minpmon",#N/A,FALSE,"Monthinput"}</definedName>
    <definedName name="___SRT11" localSheetId="11" hidden="1">{"Minpmon",#N/A,FALSE,"Monthinput"}</definedName>
    <definedName name="___SRT11" localSheetId="0" hidden="1">{"Minpmon",#N/A,FALSE,"Monthinput"}</definedName>
    <definedName name="___SRT11" localSheetId="1" hidden="1">{"Minpmon",#N/A,FALSE,"Monthinput"}</definedName>
    <definedName name="___SRT11" localSheetId="3" hidden="1">{"Minpmon",#N/A,FALSE,"Monthinput"}</definedName>
    <definedName name="___SRT11" localSheetId="6" hidden="1">{"Minpmon",#N/A,FALSE,"Monthinput"}</definedName>
    <definedName name="___SRT11" localSheetId="10" hidden="1">{"Minpmon",#N/A,FALSE,"Monthinput"}</definedName>
    <definedName name="___SRT11" localSheetId="13" hidden="1">{"Minpmon",#N/A,FALSE,"Monthinput"}</definedName>
    <definedName name="___SRT11" hidden="1">{"Minpmon",#N/A,FALSE,"Monthinput"}</definedName>
    <definedName name="___tAB4">'[7]shared data'!$A$1:$G$71</definedName>
    <definedName name="___tnt1">#N/A</definedName>
    <definedName name="___TOT58" localSheetId="0">[8]GROWTH!#REF!</definedName>
    <definedName name="___TOT58" localSheetId="1">[8]GROWTH!#REF!</definedName>
    <definedName name="___TOT58" localSheetId="3">[8]GROWTH!#REF!</definedName>
    <definedName name="___TOT58" localSheetId="6">[8]GROWTH!#REF!</definedName>
    <definedName name="___TOT58">[8]GROWTH!#REF!</definedName>
    <definedName name="__10FA_L" localSheetId="11">#REF!</definedName>
    <definedName name="__10FA_L" localSheetId="0">#REF!</definedName>
    <definedName name="__10FA_L" localSheetId="1">#REF!</definedName>
    <definedName name="__10FA_L" localSheetId="3">#REF!</definedName>
    <definedName name="__10FA_L" localSheetId="6">#REF!</definedName>
    <definedName name="__10FA_L">#REF!</definedName>
    <definedName name="__11GAZ_LIABS" localSheetId="11">#REF!</definedName>
    <definedName name="__11GAZ_LIABS" localSheetId="0">#REF!</definedName>
    <definedName name="__11GAZ_LIABS" localSheetId="1">#REF!</definedName>
    <definedName name="__11GAZ_LIABS" localSheetId="3">#REF!</definedName>
    <definedName name="__11GAZ_LIABS" localSheetId="6">#REF!</definedName>
    <definedName name="__11GAZ_LIABS">#REF!</definedName>
    <definedName name="__123Graph_A" localSheetId="0" hidden="1">#REF!</definedName>
    <definedName name="__123Graph_A" localSheetId="1" hidden="1">#REF!</definedName>
    <definedName name="__123Graph_A" localSheetId="3" hidden="1">[10]C!#REF!</definedName>
    <definedName name="__123Graph_A" localSheetId="6" hidden="1">[10]C!#REF!</definedName>
    <definedName name="__123Graph_A" hidden="1">[10]C!#REF!</definedName>
    <definedName name="__123Graph_AChart1" localSheetId="3" hidden="1">[11]IN_Cable!#REF!</definedName>
    <definedName name="__123Graph_AChart1" localSheetId="6" hidden="1">[11]IN_Cable!#REF!</definedName>
    <definedName name="__123Graph_AChart1" hidden="1">[11]IN_Cable!#REF!</definedName>
    <definedName name="__123Graph_AChart2" hidden="1">[11]IN_Cable!#REF!</definedName>
    <definedName name="__123Graph_AChart3" hidden="1">[11]IN_Cable!#REF!</definedName>
    <definedName name="__123Graph_AChart4" hidden="1">[11]IN_Cable!#REF!</definedName>
    <definedName name="__123Graph_AChart5" hidden="1">[11]IN_Cable!#REF!</definedName>
    <definedName name="__123Graph_AChart6" hidden="1">[11]IN_Cable!#REF!</definedName>
    <definedName name="__123Graph_AChart7" hidden="1">[11]IN_Cable!#REF!</definedName>
    <definedName name="__123Graph_ACurrent" hidden="1">[11]IN_Cable!#REF!</definedName>
    <definedName name="__123Graph_ADEBT" localSheetId="11" hidden="1">#REF!</definedName>
    <definedName name="__123Graph_ADEBT" localSheetId="0" hidden="1">#REF!</definedName>
    <definedName name="__123Graph_ADEBT" localSheetId="1" hidden="1">#REF!</definedName>
    <definedName name="__123Graph_ADEBT" localSheetId="3" hidden="1">#REF!</definedName>
    <definedName name="__123Graph_ADEBT" localSheetId="6" hidden="1">#REF!</definedName>
    <definedName name="__123Graph_ADEBT" hidden="1">#REF!</definedName>
    <definedName name="__123Graph_ADIFFERENTIAL" localSheetId="0" hidden="1">#REF!</definedName>
    <definedName name="__123Graph_ADIFFERENTIAL" localSheetId="1" hidden="1">#REF!</definedName>
    <definedName name="__123Graph_ADIFFERENTIAL" localSheetId="3" hidden="1">[12]TAB25b!#REF!</definedName>
    <definedName name="__123Graph_ADIFFERENTIAL" localSheetId="6" hidden="1">[12]TAB25b!#REF!</definedName>
    <definedName name="__123Graph_ADIFFERENTIAL" hidden="1">[12]TAB25b!#REF!</definedName>
    <definedName name="__123Graph_AINTEREST" localSheetId="0" hidden="1">#REF!</definedName>
    <definedName name="__123Graph_AINTEREST" localSheetId="1" hidden="1">#REF!</definedName>
    <definedName name="__123Graph_AINTEREST" localSheetId="3" hidden="1">[12]TAB25b!#REF!</definedName>
    <definedName name="__123Graph_AINTEREST" hidden="1">[12]TAB25b!#REF!</definedName>
    <definedName name="__123Graph_AREER" localSheetId="0" hidden="1">[13]ER!#REF!</definedName>
    <definedName name="__123Graph_AREER" localSheetId="1" hidden="1">[13]ER!#REF!</definedName>
    <definedName name="__123Graph_AREER" hidden="1">[13]ER!#REF!</definedName>
    <definedName name="__123Graph_ASPREAD" localSheetId="0" hidden="1">#REF!</definedName>
    <definedName name="__123Graph_ASPREAD" localSheetId="1" hidden="1">#REF!</definedName>
    <definedName name="__123Graph_ASPREAD" hidden="1">[12]TAB25b!#REF!</definedName>
    <definedName name="__123Graph_B" localSheetId="0" hidden="1">#REF!</definedName>
    <definedName name="__123Graph_B" localSheetId="1" hidden="1">#REF!</definedName>
    <definedName name="__123Graph_B" hidden="1">[14]FLUJO!$B$7929:$C$7929</definedName>
    <definedName name="__123Graph_BChart1" localSheetId="11" hidden="1">#REF!</definedName>
    <definedName name="__123Graph_BChart1" localSheetId="0" hidden="1">#REF!</definedName>
    <definedName name="__123Graph_BChart1" localSheetId="1" hidden="1">#REF!</definedName>
    <definedName name="__123Graph_BChart1" localSheetId="3" hidden="1">#REF!</definedName>
    <definedName name="__123Graph_BChart1" localSheetId="6" hidden="1">#REF!</definedName>
    <definedName name="__123Graph_BChart1" hidden="1">#REF!</definedName>
    <definedName name="__123Graph_BChart2" localSheetId="11" hidden="1">#REF!</definedName>
    <definedName name="__123Graph_BChart2" localSheetId="0" hidden="1">#REF!</definedName>
    <definedName name="__123Graph_BChart2" localSheetId="3" hidden="1">#REF!</definedName>
    <definedName name="__123Graph_BChart2" localSheetId="6" hidden="1">#REF!</definedName>
    <definedName name="__123Graph_BChart2" hidden="1">#REF!</definedName>
    <definedName name="__123Graph_BChart3" localSheetId="11" hidden="1">#REF!</definedName>
    <definedName name="__123Graph_BChart3" localSheetId="0" hidden="1">#REF!</definedName>
    <definedName name="__123Graph_BChart3" localSheetId="3" hidden="1">#REF!</definedName>
    <definedName name="__123Graph_BChart3" localSheetId="6" hidden="1">#REF!</definedName>
    <definedName name="__123Graph_BChart3" hidden="1">#REF!</definedName>
    <definedName name="__123Graph_BChart4" localSheetId="11" hidden="1">#REF!</definedName>
    <definedName name="__123Graph_BChart4" localSheetId="0" hidden="1">#REF!</definedName>
    <definedName name="__123Graph_BChart4" localSheetId="3" hidden="1">#REF!</definedName>
    <definedName name="__123Graph_BChart4" hidden="1">#REF!</definedName>
    <definedName name="__123Graph_BChart5" localSheetId="11" hidden="1">#REF!</definedName>
    <definedName name="__123Graph_BChart5" localSheetId="0" hidden="1">#REF!</definedName>
    <definedName name="__123Graph_BChart5" localSheetId="3" hidden="1">#REF!</definedName>
    <definedName name="__123Graph_BChart5" hidden="1">#REF!</definedName>
    <definedName name="__123Graph_BChart6" localSheetId="11" hidden="1">#REF!</definedName>
    <definedName name="__123Graph_BChart6" localSheetId="0" hidden="1">#REF!</definedName>
    <definedName name="__123Graph_BChart6" localSheetId="3" hidden="1">#REF!</definedName>
    <definedName name="__123Graph_BChart6" hidden="1">#REF!</definedName>
    <definedName name="__123Graph_BChart7" localSheetId="11" hidden="1">#REF!</definedName>
    <definedName name="__123Graph_BChart7" localSheetId="0" hidden="1">#REF!</definedName>
    <definedName name="__123Graph_BChart7" localSheetId="3" hidden="1">#REF!</definedName>
    <definedName name="__123Graph_BChart7" hidden="1">#REF!</definedName>
    <definedName name="__123Graph_BCurrent" localSheetId="0" hidden="1">#REF!</definedName>
    <definedName name="__123Graph_BCurrent" localSheetId="1" hidden="1">#REF!</definedName>
    <definedName name="__123Graph_BCurrent" localSheetId="3" hidden="1">[15]G!#REF!</definedName>
    <definedName name="__123Graph_BCurrent" hidden="1">[15]G!#REF!</definedName>
    <definedName name="__123Graph_BDEBT" localSheetId="11" hidden="1">#REF!</definedName>
    <definedName name="__123Graph_BDEBT" localSheetId="0" hidden="1">#REF!</definedName>
    <definedName name="__123Graph_BDEBT" localSheetId="1" hidden="1">#REF!</definedName>
    <definedName name="__123Graph_BDEBT" localSheetId="3" hidden="1">#REF!</definedName>
    <definedName name="__123Graph_BDEBT" localSheetId="6" hidden="1">#REF!</definedName>
    <definedName name="__123Graph_BDEBT" hidden="1">#REF!</definedName>
    <definedName name="__123Graph_BINTEREST" localSheetId="0" hidden="1">#REF!</definedName>
    <definedName name="__123Graph_BINTEREST" localSheetId="1" hidden="1">#REF!</definedName>
    <definedName name="__123Graph_BINTEREST" localSheetId="3" hidden="1">[12]TAB25b!#REF!</definedName>
    <definedName name="__123Graph_BINTEREST" localSheetId="6" hidden="1">[12]TAB25b!#REF!</definedName>
    <definedName name="__123Graph_BINTEREST" hidden="1">[12]TAB25b!#REF!</definedName>
    <definedName name="__123Graph_BREER" localSheetId="0" hidden="1">[13]ER!#REF!</definedName>
    <definedName name="__123Graph_BREER" localSheetId="1" hidden="1">[13]ER!#REF!</definedName>
    <definedName name="__123Graph_BREER" localSheetId="3" hidden="1">[13]ER!#REF!</definedName>
    <definedName name="__123Graph_BREER" hidden="1">[13]ER!#REF!</definedName>
    <definedName name="__123Graph_C" localSheetId="0" hidden="1">#REF!</definedName>
    <definedName name="__123Graph_C" localSheetId="1" hidden="1">#REF!</definedName>
    <definedName name="__123Graph_C" hidden="1">[14]FLUJO!$B$7936:$C$7936</definedName>
    <definedName name="__123Graph_CCurrent" localSheetId="0" hidden="1">#REF!</definedName>
    <definedName name="__123Graph_CCurrent" localSheetId="1" hidden="1">#REF!</definedName>
    <definedName name="__123Graph_CCurrent" localSheetId="3" hidden="1">'[16]Base Original'!#REF!</definedName>
    <definedName name="__123Graph_CCurrent" localSheetId="6" hidden="1">'[16]Base Original'!#REF!</definedName>
    <definedName name="__123Graph_CCurrent" hidden="1">'[16]Base Original'!#REF!</definedName>
    <definedName name="__123Graph_CREER" localSheetId="0" hidden="1">#REF!</definedName>
    <definedName name="__123Graph_CREER" localSheetId="1" hidden="1">#REF!</definedName>
    <definedName name="__123Graph_CREER" localSheetId="3" hidden="1">[13]ER!#REF!</definedName>
    <definedName name="__123Graph_CREER" localSheetId="6" hidden="1">[13]ER!#REF!</definedName>
    <definedName name="__123Graph_CREER" hidden="1">[13]ER!#REF!</definedName>
    <definedName name="__123Graph_D" hidden="1">[14]FLUJO!$B$7942:$C$7942</definedName>
    <definedName name="__123Graph_DCurrent" localSheetId="0" hidden="1">#REF!</definedName>
    <definedName name="__123Graph_DCurrent" localSheetId="1" hidden="1">#REF!</definedName>
    <definedName name="__123Graph_DCurrent" localSheetId="3" hidden="1">'[16]Base Original'!#REF!</definedName>
    <definedName name="__123Graph_DCurrent" localSheetId="6" hidden="1">'[16]Base Original'!#REF!</definedName>
    <definedName name="__123Graph_DCurrent" hidden="1">'[16]Base Original'!#REF!</definedName>
    <definedName name="__123Graph_E" localSheetId="0" hidden="1">#REF!</definedName>
    <definedName name="__123Graph_E" localSheetId="1" hidden="1">#REF!</definedName>
    <definedName name="__123Graph_E" localSheetId="3" hidden="1">[10]C!#REF!</definedName>
    <definedName name="__123Graph_E" localSheetId="6" hidden="1">[10]C!#REF!</definedName>
    <definedName name="__123Graph_E" hidden="1">[10]C!#REF!</definedName>
    <definedName name="__123Graph_ECurrent" localSheetId="0" hidden="1">#REF!</definedName>
    <definedName name="__123Graph_ECurrent" localSheetId="1" hidden="1">#REF!</definedName>
    <definedName name="__123Graph_ECurrent" localSheetId="3" hidden="1">'[16]Base Original'!#REF!</definedName>
    <definedName name="__123Graph_ECurrent" localSheetId="6" hidden="1">'[16]Base Original'!#REF!</definedName>
    <definedName name="__123Graph_ECurrent" hidden="1">'[16]Base Original'!#REF!</definedName>
    <definedName name="__123Graph_F" localSheetId="0" hidden="1">#REF!</definedName>
    <definedName name="__123Graph_F" localSheetId="1" hidden="1">#REF!</definedName>
    <definedName name="__123Graph_F" localSheetId="3" hidden="1">[10]C!#REF!</definedName>
    <definedName name="__123Graph_F" localSheetId="6" hidden="1">[10]C!#REF!</definedName>
    <definedName name="__123Graph_F" hidden="1">[10]C!#REF!</definedName>
    <definedName name="__123Graph_FCurrent" localSheetId="0" hidden="1">[17]Base!#REF!</definedName>
    <definedName name="__123Graph_FCurrent" localSheetId="1" hidden="1">[17]Base!#REF!</definedName>
    <definedName name="__123Graph_FCurrent" localSheetId="3" hidden="1">[17]Base!#REF!</definedName>
    <definedName name="__123Graph_FCurrent" localSheetId="6" hidden="1">[17]Base!#REF!</definedName>
    <definedName name="__123Graph_FCurrent" hidden="1">[17]Base!#REF!</definedName>
    <definedName name="__123Graph_X" hidden="1">[14]FLUJO!$B$7906:$C$7906</definedName>
    <definedName name="__123Graph_XDIFFERENTIAL" localSheetId="0" hidden="1">#REF!</definedName>
    <definedName name="__123Graph_XDIFFERENTIAL" localSheetId="1" hidden="1">#REF!</definedName>
    <definedName name="__123Graph_XDIFFERENTIAL" localSheetId="3" hidden="1">[12]TAB25b!#REF!</definedName>
    <definedName name="__123Graph_XDIFFERENTIAL" localSheetId="6" hidden="1">[12]TAB25b!#REF!</definedName>
    <definedName name="__123Graph_XDIFFERENTIAL" hidden="1">[12]TAB25b!#REF!</definedName>
    <definedName name="__123Graph_XSPREAD" localSheetId="0" hidden="1">#REF!</definedName>
    <definedName name="__123Graph_XSPREAD" localSheetId="1" hidden="1">#REF!</definedName>
    <definedName name="__123Graph_XSPREAD" localSheetId="3" hidden="1">[12]TAB25b!#REF!</definedName>
    <definedName name="__123Graph_XSPREAD" localSheetId="6" hidden="1">[12]TAB25b!#REF!</definedName>
    <definedName name="__123Graph_XSPREAD" hidden="1">[12]TAB25b!#REF!</definedName>
    <definedName name="__12INT_RESERVES" localSheetId="11">#REF!</definedName>
    <definedName name="__12INT_RESERVES" localSheetId="0">#REF!</definedName>
    <definedName name="__12INT_RESERVES" localSheetId="1">#REF!</definedName>
    <definedName name="__12INT_RESERVES" localSheetId="3">#REF!</definedName>
    <definedName name="__12INT_RESERVES" localSheetId="6">#REF!</definedName>
    <definedName name="__12INT_RESERVES">#REF!</definedName>
    <definedName name="__1r" localSheetId="11">#REF!</definedName>
    <definedName name="__1r" localSheetId="0">#REF!</definedName>
    <definedName name="__1r" localSheetId="1">#REF!</definedName>
    <definedName name="__1r" localSheetId="3">#REF!</definedName>
    <definedName name="__1r" localSheetId="6">#REF!</definedName>
    <definedName name="__1r">#REF!</definedName>
    <definedName name="__2Macros_Import_.qbop" localSheetId="4">[18]!'[Macros Import].qbop'</definedName>
    <definedName name="__2Macros_Import_.qbop" localSheetId="0">#REF!</definedName>
    <definedName name="__2Macros_Import_.qbop" localSheetId="1">#REF!</definedName>
    <definedName name="__2Macros_Import_.qbop" localSheetId="3">[18]!'[Macros Import].qbop'</definedName>
    <definedName name="__2Macros_Import_.qbop" localSheetId="6">[18]!'[Macros Import].qbop'</definedName>
    <definedName name="__2Macros_Import_.qbop" localSheetId="10">[18]!'[Macros Import].qbop'</definedName>
    <definedName name="__2Macros_Import_.qbop" localSheetId="13">[18]!'[Macros Import].qbop'</definedName>
    <definedName name="__2Macros_Import_.qbop">[18]!'[Macros Import].qbop'</definedName>
    <definedName name="__3__123Graph_ACPI_ER_LOG" localSheetId="0" hidden="1">#REF!</definedName>
    <definedName name="__3__123Graph_ACPI_ER_LOG" localSheetId="1" hidden="1">#REF!</definedName>
    <definedName name="__3__123Graph_ACPI_ER_LOG" localSheetId="3" hidden="1">[13]ER!#REF!</definedName>
    <definedName name="__3__123Graph_ACPI_ER_LOG" localSheetId="6" hidden="1">[13]ER!#REF!</definedName>
    <definedName name="__3__123Graph_ACPI_ER_LOG" hidden="1">[13]ER!#REF!</definedName>
    <definedName name="__4__123Graph_BCPI_ER_LOG" localSheetId="0" hidden="1">[13]ER!#REF!</definedName>
    <definedName name="__4__123Graph_BCPI_ER_LOG" localSheetId="1" hidden="1">[13]ER!#REF!</definedName>
    <definedName name="__4__123Graph_BCPI_ER_LOG" localSheetId="3" hidden="1">[13]ER!#REF!</definedName>
    <definedName name="__4__123Graph_BCPI_ER_LOG" localSheetId="6" hidden="1">[13]ER!#REF!</definedName>
    <definedName name="__4__123Graph_BCPI_ER_LOG" hidden="1">[13]ER!#REF!</definedName>
    <definedName name="__5__123Graph_BIBA_IBRD" localSheetId="0" hidden="1">[13]WB!#REF!</definedName>
    <definedName name="__5__123Graph_BIBA_IBRD" localSheetId="1" hidden="1">[13]WB!#REF!</definedName>
    <definedName name="__5__123Graph_BIBA_IBRD" localSheetId="3" hidden="1">[13]WB!#REF!</definedName>
    <definedName name="__5__123Graph_BIBA_IBRD" localSheetId="6" hidden="1">[13]WB!#REF!</definedName>
    <definedName name="__5__123Graph_BIBA_IBRD" hidden="1">[13]WB!#REF!</definedName>
    <definedName name="__6B.2_B.3" localSheetId="11">#REF!</definedName>
    <definedName name="__6B.2_B.3" localSheetId="0">#REF!</definedName>
    <definedName name="__6B.2_B.3" localSheetId="1">#REF!</definedName>
    <definedName name="__6B.2_B.3" localSheetId="3">#REF!</definedName>
    <definedName name="__6B.2_B.3" localSheetId="6">#REF!</definedName>
    <definedName name="__6B.2_B.3">#REF!</definedName>
    <definedName name="__7B.4___5" localSheetId="11">#REF!</definedName>
    <definedName name="__7B.4___5" localSheetId="0">#REF!</definedName>
    <definedName name="__7B.4___5" localSheetId="1">#REF!</definedName>
    <definedName name="__7B.4___5" localSheetId="3">#REF!</definedName>
    <definedName name="__7B.4___5" localSheetId="6">#REF!</definedName>
    <definedName name="__7B.4___5">#REF!</definedName>
    <definedName name="__8CONSOL_B2" localSheetId="11">#REF!</definedName>
    <definedName name="__8CONSOL_B2" localSheetId="0">#REF!</definedName>
    <definedName name="__8CONSOL_B2" localSheetId="1">#REF!</definedName>
    <definedName name="__8CONSOL_B2" localSheetId="3">#REF!</definedName>
    <definedName name="__8CONSOL_B2" localSheetId="6">#REF!</definedName>
    <definedName name="__8CONSOL_B2">#REF!</definedName>
    <definedName name="__9CONSOL_DEPOSITS" localSheetId="0">#REF!</definedName>
    <definedName name="__9CONSOL_DEPOSITS" localSheetId="1">#REF!</definedName>
    <definedName name="__9CONSOL_DEPOSITS" localSheetId="3">'[19]A 11'!#REF!</definedName>
    <definedName name="__9CONSOL_DEPOSITS" localSheetId="6">'[19]A 11'!#REF!</definedName>
    <definedName name="__9CONSOL_DEPOSITS">'[19]A 11'!#REF!</definedName>
    <definedName name="__asd1" localSheetId="11">[5]!__asd1</definedName>
    <definedName name="__asd1" localSheetId="0">[5]!__asd1</definedName>
    <definedName name="__asd1" localSheetId="1">[6]!__asd1</definedName>
    <definedName name="__asd1" localSheetId="3">[5]!__asd1</definedName>
    <definedName name="__asd1">[5]!__asd1</definedName>
    <definedName name="__AUS1" localSheetId="11">#REF!</definedName>
    <definedName name="__AUS1" localSheetId="0">#REF!</definedName>
    <definedName name="__AUS1" localSheetId="1">#REF!</definedName>
    <definedName name="__AUS1" localSheetId="3">#REF!</definedName>
    <definedName name="__AUS1" localSheetId="6">#REF!</definedName>
    <definedName name="__AUS1">#REF!</definedName>
    <definedName name="__BOP2" localSheetId="0">#REF!</definedName>
    <definedName name="__BOP2" localSheetId="1">#REF!</definedName>
    <definedName name="__BOP2" localSheetId="3">[20]BoP!#REF!</definedName>
    <definedName name="__BOP2" localSheetId="6">[20]BoP!#REF!</definedName>
    <definedName name="__BOP2">[20]BoP!#REF!</definedName>
    <definedName name="__DEG1" localSheetId="11">#REF!</definedName>
    <definedName name="__DEG1" localSheetId="0">#REF!</definedName>
    <definedName name="__DEG1" localSheetId="1">#REF!</definedName>
    <definedName name="__DEG1" localSheetId="3">#REF!</definedName>
    <definedName name="__DEG1" localSheetId="6">#REF!</definedName>
    <definedName name="__DEG1">#REF!</definedName>
    <definedName name="__DKR1" localSheetId="11">#REF!</definedName>
    <definedName name="__DKR1" localSheetId="0">#REF!</definedName>
    <definedName name="__DKR1" localSheetId="1">#REF!</definedName>
    <definedName name="__DKR1" localSheetId="3">#REF!</definedName>
    <definedName name="__DKR1" localSheetId="6">#REF!</definedName>
    <definedName name="__DKR1">#REF!</definedName>
    <definedName name="__ECU1" localSheetId="11">#REF!</definedName>
    <definedName name="__ECU1" localSheetId="0">#REF!</definedName>
    <definedName name="__ECU1" localSheetId="1">#REF!</definedName>
    <definedName name="__ECU1" localSheetId="3">#REF!</definedName>
    <definedName name="__ECU1" localSheetId="6">#REF!</definedName>
    <definedName name="__ECU1">#REF!</definedName>
    <definedName name="__END94" localSheetId="11">#REF!</definedName>
    <definedName name="__END94" localSheetId="0">#REF!</definedName>
    <definedName name="__END94" localSheetId="3">#REF!</definedName>
    <definedName name="__END94">#REF!</definedName>
    <definedName name="__ESC1" localSheetId="11">#REF!</definedName>
    <definedName name="__ESC1" localSheetId="0">#REF!</definedName>
    <definedName name="__ESC1" localSheetId="1">#REF!</definedName>
    <definedName name="__ESC1" localSheetId="3">#REF!</definedName>
    <definedName name="__ESC1">#REF!</definedName>
    <definedName name="__F" hidden="1">'[9]Fax a enviar'!#REF!</definedName>
    <definedName name="__FAL2" localSheetId="11">#REF!</definedName>
    <definedName name="__FAL2" localSheetId="0">#REF!</definedName>
    <definedName name="__FAL2" localSheetId="1">#REF!</definedName>
    <definedName name="__FAL2" localSheetId="3">#REF!</definedName>
    <definedName name="__FAL2" localSheetId="6">#REF!</definedName>
    <definedName name="__FAL2">#REF!</definedName>
    <definedName name="__FAL3" localSheetId="11">#REF!</definedName>
    <definedName name="__FAL3" localSheetId="0">#REF!</definedName>
    <definedName name="__FAL3" localSheetId="1">#REF!</definedName>
    <definedName name="__FAL3" localSheetId="3">#REF!</definedName>
    <definedName name="__FAL3" localSheetId="6">#REF!</definedName>
    <definedName name="__FAL3">#REF!</definedName>
    <definedName name="__FAL4" localSheetId="11">#REF!</definedName>
    <definedName name="__FAL4" localSheetId="0">#REF!</definedName>
    <definedName name="__FAL4" localSheetId="1">#REF!</definedName>
    <definedName name="__FAL4" localSheetId="3">#REF!</definedName>
    <definedName name="__FAL4" localSheetId="6">#REF!</definedName>
    <definedName name="__FAL4">#REF!</definedName>
    <definedName name="__FAL5" localSheetId="11">#REF!</definedName>
    <definedName name="__FAL5" localSheetId="0">#REF!</definedName>
    <definedName name="__FAL5" localSheetId="1">#REF!</definedName>
    <definedName name="__FAL5" localSheetId="3">#REF!</definedName>
    <definedName name="__FAL5">#REF!</definedName>
    <definedName name="__FAL6" localSheetId="11">#REF!</definedName>
    <definedName name="__FAL6" localSheetId="0">#REF!</definedName>
    <definedName name="__FAL6" localSheetId="1">#REF!</definedName>
    <definedName name="__FAL6" localSheetId="3">#REF!</definedName>
    <definedName name="__FAL6">#REF!</definedName>
    <definedName name="__FAL7" localSheetId="11">#REF!</definedName>
    <definedName name="__FAL7" localSheetId="0">#REF!</definedName>
    <definedName name="__FAL7" localSheetId="1">#REF!</definedName>
    <definedName name="__FAL7" localSheetId="3">#REF!</definedName>
    <definedName name="__FAL7">#REF!</definedName>
    <definedName name="__FMK1" localSheetId="11">#REF!</definedName>
    <definedName name="__FMK1" localSheetId="0">#REF!</definedName>
    <definedName name="__FMK1" localSheetId="1">#REF!</definedName>
    <definedName name="__FMK1" localSheetId="3">#REF!</definedName>
    <definedName name="__FMK1">#REF!</definedName>
    <definedName name="__IKR1" localSheetId="11">#REF!</definedName>
    <definedName name="__IKR1" localSheetId="0">#REF!</definedName>
    <definedName name="__IKR1" localSheetId="1">#REF!</definedName>
    <definedName name="__IKR1" localSheetId="3">#REF!</definedName>
    <definedName name="__IKR1">#REF!</definedName>
    <definedName name="__IRP1" localSheetId="11">#REF!</definedName>
    <definedName name="__IRP1" localSheetId="0">#REF!</definedName>
    <definedName name="__IRP1" localSheetId="1">#REF!</definedName>
    <definedName name="__IRP1" localSheetId="3">#REF!</definedName>
    <definedName name="__IRP1">#REF!</definedName>
    <definedName name="__LIT1" localSheetId="11">#REF!</definedName>
    <definedName name="__LIT1" localSheetId="0">#REF!</definedName>
    <definedName name="__LIT1" localSheetId="1">#REF!</definedName>
    <definedName name="__LIT1" localSheetId="3">#REF!</definedName>
    <definedName name="__LIT1">#REF!</definedName>
    <definedName name="__MEX1" localSheetId="11">#REF!</definedName>
    <definedName name="__MEX1" localSheetId="0">#REF!</definedName>
    <definedName name="__MEX1" localSheetId="1">#REF!</definedName>
    <definedName name="__MEX1" localSheetId="3">#REF!</definedName>
    <definedName name="__MEX1">#REF!</definedName>
    <definedName name="__PTA1" localSheetId="11">#REF!</definedName>
    <definedName name="__PTA1" localSheetId="0">#REF!</definedName>
    <definedName name="__PTA1" localSheetId="1">#REF!</definedName>
    <definedName name="__PTA1" localSheetId="3">#REF!</definedName>
    <definedName name="__PTA1">#REF!</definedName>
    <definedName name="__RES2">[20]RES!#REF!</definedName>
    <definedName name="__ROS1">#N/A</definedName>
    <definedName name="__ROS2">#N/A</definedName>
    <definedName name="__ROS3">#N/A</definedName>
    <definedName name="__ROS4">#N/A</definedName>
    <definedName name="__SAR1" localSheetId="11">#REF!</definedName>
    <definedName name="__SAR1" localSheetId="0">#REF!</definedName>
    <definedName name="__SAR1" localSheetId="1">#REF!</definedName>
    <definedName name="__SAR1" localSheetId="3">#REF!</definedName>
    <definedName name="__SAR1" localSheetId="6">#REF!</definedName>
    <definedName name="__SAR1">#REF!</definedName>
    <definedName name="__SUM2" localSheetId="11">#REF!</definedName>
    <definedName name="__SUM2" localSheetId="0">#REF!</definedName>
    <definedName name="__SUM2" localSheetId="1">#REF!</definedName>
    <definedName name="__SUM2" localSheetId="3">#REF!</definedName>
    <definedName name="__SUM2" localSheetId="6">#REF!</definedName>
    <definedName name="__SUM2">#REF!</definedName>
    <definedName name="__TAB1" localSheetId="11">#REF!</definedName>
    <definedName name="__TAB1" localSheetId="0">#REF!</definedName>
    <definedName name="__TAB1" localSheetId="3">#REF!</definedName>
    <definedName name="__TAB1" localSheetId="6">#REF!</definedName>
    <definedName name="__TAB1">#REF!</definedName>
    <definedName name="__Tab19" localSheetId="11">#REF!</definedName>
    <definedName name="__Tab19" localSheetId="0">#REF!</definedName>
    <definedName name="__Tab19" localSheetId="3">#REF!</definedName>
    <definedName name="__Tab19">#REF!</definedName>
    <definedName name="__Tab20" localSheetId="11">#REF!</definedName>
    <definedName name="__Tab20" localSheetId="0">#REF!</definedName>
    <definedName name="__Tab20" localSheetId="3">#REF!</definedName>
    <definedName name="__Tab20">#REF!</definedName>
    <definedName name="__Tab21" localSheetId="11">#REF!</definedName>
    <definedName name="__Tab21" localSheetId="0">#REF!</definedName>
    <definedName name="__Tab21" localSheetId="3">#REF!</definedName>
    <definedName name="__Tab21">#REF!</definedName>
    <definedName name="__Tab22" localSheetId="11">#REF!</definedName>
    <definedName name="__Tab22" localSheetId="0">#REF!</definedName>
    <definedName name="__Tab22" localSheetId="3">#REF!</definedName>
    <definedName name="__Tab22">#REF!</definedName>
    <definedName name="__Tab23" localSheetId="11">#REF!</definedName>
    <definedName name="__Tab23" localSheetId="0">#REF!</definedName>
    <definedName name="__Tab23" localSheetId="3">#REF!</definedName>
    <definedName name="__Tab23">#REF!</definedName>
    <definedName name="__Tab24" localSheetId="11">#REF!</definedName>
    <definedName name="__Tab24" localSheetId="0">#REF!</definedName>
    <definedName name="__Tab24" localSheetId="3">#REF!</definedName>
    <definedName name="__Tab24">#REF!</definedName>
    <definedName name="__Tab26" localSheetId="11">#REF!</definedName>
    <definedName name="__Tab26" localSheetId="0">#REF!</definedName>
    <definedName name="__Tab26" localSheetId="3">#REF!</definedName>
    <definedName name="__Tab26">#REF!</definedName>
    <definedName name="__Tab27" localSheetId="11">#REF!</definedName>
    <definedName name="__Tab27" localSheetId="0">#REF!</definedName>
    <definedName name="__Tab27" localSheetId="3">#REF!</definedName>
    <definedName name="__Tab27">#REF!</definedName>
    <definedName name="__Tab28" localSheetId="11">#REF!</definedName>
    <definedName name="__Tab28" localSheetId="0">#REF!</definedName>
    <definedName name="__Tab28" localSheetId="3">#REF!</definedName>
    <definedName name="__Tab28">#REF!</definedName>
    <definedName name="__Tab29" localSheetId="11">#REF!</definedName>
    <definedName name="__Tab29" localSheetId="0">#REF!</definedName>
    <definedName name="__Tab29" localSheetId="3">#REF!</definedName>
    <definedName name="__Tab29">#REF!</definedName>
    <definedName name="__Tab30" localSheetId="11">#REF!</definedName>
    <definedName name="__Tab30" localSheetId="0">#REF!</definedName>
    <definedName name="__Tab30" localSheetId="3">#REF!</definedName>
    <definedName name="__Tab30">#REF!</definedName>
    <definedName name="__Tab31" localSheetId="11">#REF!</definedName>
    <definedName name="__Tab31" localSheetId="0">#REF!</definedName>
    <definedName name="__Tab31" localSheetId="3">#REF!</definedName>
    <definedName name="__Tab31">#REF!</definedName>
    <definedName name="__Tab32" localSheetId="11">#REF!</definedName>
    <definedName name="__Tab32" localSheetId="0">#REF!</definedName>
    <definedName name="__Tab32" localSheetId="3">#REF!</definedName>
    <definedName name="__Tab32">#REF!</definedName>
    <definedName name="__Tab33" localSheetId="11">#REF!</definedName>
    <definedName name="__Tab33" localSheetId="0">#REF!</definedName>
    <definedName name="__Tab33" localSheetId="3">#REF!</definedName>
    <definedName name="__Tab33">#REF!</definedName>
    <definedName name="__Tab34" localSheetId="11">#REF!</definedName>
    <definedName name="__Tab34" localSheetId="0">#REF!</definedName>
    <definedName name="__Tab34" localSheetId="3">#REF!</definedName>
    <definedName name="__Tab34">#REF!</definedName>
    <definedName name="__Tab35" localSheetId="11">#REF!</definedName>
    <definedName name="__Tab35" localSheetId="0">#REF!</definedName>
    <definedName name="__Tab35" localSheetId="3">#REF!</definedName>
    <definedName name="__Tab35">#REF!</definedName>
    <definedName name="__tAB4">'[7]shared data'!$A$1:$G$71</definedName>
    <definedName name="__tnt1" localSheetId="11">[5]!__tnt1</definedName>
    <definedName name="__tnt1" localSheetId="0">[5]!__tnt1</definedName>
    <definedName name="__tnt1" localSheetId="1">[6]!__tnt1</definedName>
    <definedName name="__tnt1" localSheetId="3">[5]!__tnt1</definedName>
    <definedName name="__tnt1">[5]!__tnt1</definedName>
    <definedName name="__TOT58" localSheetId="0">#REF!</definedName>
    <definedName name="__TOT58" localSheetId="1">#REF!</definedName>
    <definedName name="__TOT58" localSheetId="3">[8]GROWTH!#REF!</definedName>
    <definedName name="__TOT58" localSheetId="6">[8]GROWTH!#REF!</definedName>
    <definedName name="__TOT58">[8]GROWTH!#REF!</definedName>
    <definedName name="__WB2" localSheetId="11">#REF!</definedName>
    <definedName name="__WB2" localSheetId="0">#REF!</definedName>
    <definedName name="__WB2" localSheetId="1">#REF!</definedName>
    <definedName name="__WB2" localSheetId="3">#REF!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0">[22]Afiliados!#REF!</definedName>
    <definedName name="_10_0GRÁFICO_N_10.2" localSheetId="1">[22]Afiliados!#REF!</definedName>
    <definedName name="_10_0GRÁFICO_N_10.2" localSheetId="3">[22]Afiliados!#REF!</definedName>
    <definedName name="_10_0GRÁFICO_N_10.2" localSheetId="6">[22]Afiliados!#REF!</definedName>
    <definedName name="_10_0GRÁFICO_N_10.2">[22]Afiliados!#REF!</definedName>
    <definedName name="_10FA_L" localSheetId="11">#REF!</definedName>
    <definedName name="_10FA_L" localSheetId="0">#REF!</definedName>
    <definedName name="_10FA_L" localSheetId="1">#REF!</definedName>
    <definedName name="_10FA_L" localSheetId="3">#REF!</definedName>
    <definedName name="_10FA_L" localSheetId="6">#REF!</definedName>
    <definedName name="_10FA_L">#REF!</definedName>
    <definedName name="_11__123Graph_AFIG_D" localSheetId="11" hidden="1">#REF!</definedName>
    <definedName name="_11__123Graph_AFIG_D" localSheetId="0" hidden="1">#REF!</definedName>
    <definedName name="_11__123Graph_AFIG_D" localSheetId="1" hidden="1">#REF!</definedName>
    <definedName name="_11__123Graph_AFIG_D" localSheetId="3" hidden="1">#REF!</definedName>
    <definedName name="_11__123Graph_AFIG_D" localSheetId="6" hidden="1">#REF!</definedName>
    <definedName name="_11__123Graph_AFIG_D" hidden="1">#REF!</definedName>
    <definedName name="_11__123Graph_BCPI_ER_LOG" localSheetId="6" hidden="1">[21]ER!#REF!</definedName>
    <definedName name="_11__123Graph_BCPI_ER_LOG" hidden="1">[21]ER!#REF!</definedName>
    <definedName name="_11absorc" localSheetId="11">[23]Programa!#REF!</definedName>
    <definedName name="_11absorc" localSheetId="0">[23]Programa!#REF!</definedName>
    <definedName name="_11absorc" localSheetId="1">[24]Programa!#REF!</definedName>
    <definedName name="_11absorc" localSheetId="3">[23]Programa!#REF!</definedName>
    <definedName name="_11absorc" localSheetId="6">[23]Programa!#REF!</definedName>
    <definedName name="_11absorc">[23]Programa!#REF!</definedName>
    <definedName name="_11GAZ_LIABS" localSheetId="11">#REF!</definedName>
    <definedName name="_11GAZ_LIABS" localSheetId="0">#REF!</definedName>
    <definedName name="_11GAZ_LIABS" localSheetId="1">#REF!</definedName>
    <definedName name="_11GAZ_LIABS" localSheetId="3">#REF!</definedName>
    <definedName name="_11GAZ_LIABS" localSheetId="6">#REF!</definedName>
    <definedName name="_11GAZ_LIABS">#REF!</definedName>
    <definedName name="_12__123Graph_AIBA_IBRD" hidden="1">[21]WB!$Q$62:$AK$62</definedName>
    <definedName name="_12__123Graph_BIBA_IBRD" localSheetId="0" hidden="1">[21]WB!#REF!</definedName>
    <definedName name="_12__123Graph_BIBA_IBRD" localSheetId="1" hidden="1">[21]WB!#REF!</definedName>
    <definedName name="_12__123Graph_BIBA_IBRD" localSheetId="3" hidden="1">[21]WB!#REF!</definedName>
    <definedName name="_12__123Graph_BIBA_IBRD" localSheetId="6" hidden="1">[21]WB!#REF!</definedName>
    <definedName name="_12__123Graph_BIBA_IBRD" hidden="1">[21]WB!#REF!</definedName>
    <definedName name="_12c" localSheetId="11">[23]Programa!#REF!</definedName>
    <definedName name="_12c" localSheetId="0">[23]Programa!#REF!</definedName>
    <definedName name="_12c" localSheetId="1">[24]Programa!#REF!</definedName>
    <definedName name="_12c" localSheetId="3">[23]Programa!#REF!</definedName>
    <definedName name="_12c" localSheetId="6">[23]Programa!#REF!</definedName>
    <definedName name="_12c">[23]Programa!#REF!</definedName>
    <definedName name="_12INT_RESERVES" localSheetId="11">#REF!</definedName>
    <definedName name="_12INT_RESERVES" localSheetId="0">#REF!</definedName>
    <definedName name="_12INT_RESERVES" localSheetId="1">#REF!</definedName>
    <definedName name="_12INT_RESERVES" localSheetId="3">#REF!</definedName>
    <definedName name="_12INT_RESERVES" localSheetId="6">#REF!</definedName>
    <definedName name="_12INT_RESERVES">#REF!</definedName>
    <definedName name="_15Macros_Import_.qbop" localSheetId="4">[18]!'[Macros Import].qbop'</definedName>
    <definedName name="_15Macros_Import_.qbop" localSheetId="0">#REF!</definedName>
    <definedName name="_15Macros_Import_.qbop" localSheetId="1">#REF!</definedName>
    <definedName name="_15Macros_Import_.qbop" localSheetId="3">[18]!'[Macros Import].qbop'</definedName>
    <definedName name="_15Macros_Import_.qbop" localSheetId="6">[18]!'[Macros Import].qbop'</definedName>
    <definedName name="_15Macros_Import_.qbop" localSheetId="10">[18]!'[Macros Import].qbop'</definedName>
    <definedName name="_15Macros_Import_.qbop" localSheetId="13">[18]!'[Macros Import].qbop'</definedName>
    <definedName name="_15Macros_Import_.qbop">[18]!'[Macros Import].qbop'</definedName>
    <definedName name="_16__123Graph_ATERMS_OF_TRADE" localSheetId="11" hidden="1">#REF!</definedName>
    <definedName name="_16__123Graph_ATERMS_OF_TRADE" localSheetId="0" hidden="1">#REF!</definedName>
    <definedName name="_16__123Graph_ATERMS_OF_TRADE" localSheetId="1" hidden="1">#REF!</definedName>
    <definedName name="_16__123Graph_ATERMS_OF_TRADE" localSheetId="3"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0" hidden="1">#REF!</definedName>
    <definedName name="_19__123Graph_BCPI_ER_LOG" localSheetId="1" hidden="1">#REF!</definedName>
    <definedName name="_19__123Graph_BCPI_ER_LOG" localSheetId="3" hidden="1">[21]ER!#REF!</definedName>
    <definedName name="_19__123Graph_BCPI_ER_LOG" localSheetId="6" hidden="1">[21]ER!#REF!</definedName>
    <definedName name="_19__123Graph_BCPI_ER_LOG" hidden="1">[21]ER!#REF!</definedName>
    <definedName name="_1981" localSheetId="11">#REF!</definedName>
    <definedName name="_1981" localSheetId="0">#REF!</definedName>
    <definedName name="_1981" localSheetId="1">#REF!</definedName>
    <definedName name="_1981" localSheetId="3">#REF!</definedName>
    <definedName name="_1981" localSheetId="6">#REF!</definedName>
    <definedName name="_1981">#REF!</definedName>
    <definedName name="_1982" localSheetId="11">#REF!</definedName>
    <definedName name="_1982" localSheetId="0">#REF!</definedName>
    <definedName name="_1982" localSheetId="1">#REF!</definedName>
    <definedName name="_1982" localSheetId="3">#REF!</definedName>
    <definedName name="_1982" localSheetId="6">#REF!</definedName>
    <definedName name="_1982">#REF!</definedName>
    <definedName name="_1983" localSheetId="11">#REF!</definedName>
    <definedName name="_1983" localSheetId="0">#REF!</definedName>
    <definedName name="_1983" localSheetId="1">#REF!</definedName>
    <definedName name="_1983" localSheetId="6">#REF!</definedName>
    <definedName name="_1983">#REF!</definedName>
    <definedName name="_1984" localSheetId="11">#REF!</definedName>
    <definedName name="_1984" localSheetId="0">#REF!</definedName>
    <definedName name="_1984">#REF!</definedName>
    <definedName name="_1985" localSheetId="11">#REF!</definedName>
    <definedName name="_1985" localSheetId="0">#REF!</definedName>
    <definedName name="_1985">#REF!</definedName>
    <definedName name="_1986" localSheetId="11">#REF!</definedName>
    <definedName name="_1986" localSheetId="0">#REF!</definedName>
    <definedName name="_1986">#REF!</definedName>
    <definedName name="_1987">#N/A</definedName>
    <definedName name="_1988" localSheetId="11">#REF!</definedName>
    <definedName name="_1988" localSheetId="0">#REF!</definedName>
    <definedName name="_1988" localSheetId="1">#REF!</definedName>
    <definedName name="_1988" localSheetId="3">#REF!</definedName>
    <definedName name="_1988" localSheetId="6">#REF!</definedName>
    <definedName name="_1988">#REF!</definedName>
    <definedName name="_1989" localSheetId="11">#REF!</definedName>
    <definedName name="_1989" localSheetId="0">#REF!</definedName>
    <definedName name="_1989" localSheetId="3">#REF!</definedName>
    <definedName name="_1989" localSheetId="6">#REF!</definedName>
    <definedName name="_1989">#REF!</definedName>
    <definedName name="_1990" localSheetId="11">#REF!</definedName>
    <definedName name="_1990" localSheetId="0">#REF!</definedName>
    <definedName name="_1990" localSheetId="3">#REF!</definedName>
    <definedName name="_1990" localSheetId="6">#REF!</definedName>
    <definedName name="_1990">#REF!</definedName>
    <definedName name="_1991" localSheetId="11">#REF!</definedName>
    <definedName name="_1991" localSheetId="0">#REF!</definedName>
    <definedName name="_1991">#REF!</definedName>
    <definedName name="_1992" localSheetId="11">#REF!</definedName>
    <definedName name="_1992" localSheetId="0">#REF!</definedName>
    <definedName name="_1992">#REF!</definedName>
    <definedName name="_1993" localSheetId="11">#REF!</definedName>
    <definedName name="_1993" localSheetId="0">#REF!</definedName>
    <definedName name="_1993">#REF!</definedName>
    <definedName name="_1994" localSheetId="11">#REF!</definedName>
    <definedName name="_1994" localSheetId="0">#REF!</definedName>
    <definedName name="_1994">#REF!</definedName>
    <definedName name="_1995" localSheetId="11">#REF!</definedName>
    <definedName name="_1995" localSheetId="0">#REF!</definedName>
    <definedName name="_1995">#REF!</definedName>
    <definedName name="_1996" localSheetId="11">#REF!</definedName>
    <definedName name="_1996" localSheetId="0">#REF!</definedName>
    <definedName name="_1996">#REF!</definedName>
    <definedName name="_1997" localSheetId="11">#REF!</definedName>
    <definedName name="_1997" localSheetId="0">#REF!</definedName>
    <definedName name="_1997">#REF!</definedName>
    <definedName name="_1998" localSheetId="11">#REF!</definedName>
    <definedName name="_1998" localSheetId="0">#REF!</definedName>
    <definedName name="_1998">#REF!</definedName>
    <definedName name="_1999" localSheetId="11">#REF!</definedName>
    <definedName name="_1999" localSheetId="0">#REF!</definedName>
    <definedName name="_1999">#REF!</definedName>
    <definedName name="_1IMPRESION" localSheetId="11">#REF!</definedName>
    <definedName name="_1IMPRESION" localSheetId="0">#REF!</definedName>
    <definedName name="_1IMPRESION" localSheetId="1">#REF!</definedName>
    <definedName name="_1IMPRESION" localSheetId="3">#REF!</definedName>
    <definedName name="_1IMPRESION">#REF!</definedName>
    <definedName name="_1Macros_Import_.qbop">#N/A</definedName>
    <definedName name="_1r" localSheetId="11">#REF!</definedName>
    <definedName name="_1r" localSheetId="0">#REF!</definedName>
    <definedName name="_1r" localSheetId="1">#REF!</definedName>
    <definedName name="_1r" localSheetId="3">#REF!</definedName>
    <definedName name="_1r" localSheetId="6">#REF!</definedName>
    <definedName name="_1r">#REF!</definedName>
    <definedName name="_2">#N/A</definedName>
    <definedName name="_2__123Graph_ACPI_ER_LOG" localSheetId="0" hidden="1">[21]ER!#REF!</definedName>
    <definedName name="_2__123Graph_ACPI_ER_LOG" localSheetId="1" hidden="1">[21]ER!#REF!</definedName>
    <definedName name="_2__123Graph_ACPI_ER_LOG" localSheetId="3" hidden="1">[21]ER!#REF!</definedName>
    <definedName name="_2__123Graph_ACPI_ER_LOG" localSheetId="6" hidden="1">[21]ER!#REF!</definedName>
    <definedName name="_2__123Graph_ACPI_ER_LOG" hidden="1">[21]ER!#REF!</definedName>
    <definedName name="_2__123Graph_AFIG_D" localSheetId="11" hidden="1">#REF!</definedName>
    <definedName name="_2__123Graph_AFIG_D" localSheetId="0" hidden="1">#REF!</definedName>
    <definedName name="_2__123Graph_AFIG_D" localSheetId="1" hidden="1">#REF!</definedName>
    <definedName name="_2__123Graph_AFIG_D" localSheetId="3" hidden="1">#REF!</definedName>
    <definedName name="_2__123Graph_AFIG_D" localSheetId="6" hidden="1">#REF!</definedName>
    <definedName name="_2__123Graph_AFIG_D" hidden="1">#REF!</definedName>
    <definedName name="_20__123Graph_BIBA_IBRD" localSheetId="0" hidden="1">#REF!</definedName>
    <definedName name="_20__123Graph_BIBA_IBRD" localSheetId="1" hidden="1">#REF!</definedName>
    <definedName name="_20__123Graph_BIBA_IBRD" localSheetId="3" hidden="1">[21]WB!#REF!</definedName>
    <definedName name="_20__123Graph_BIBA_IBRD" localSheetId="6" hidden="1">[21]WB!#REF!</definedName>
    <definedName name="_20__123Graph_BIBA_IBRD" hidden="1">[21]WB!#REF!</definedName>
    <definedName name="_20__123Graph_XREALEX_WAGE" localSheetId="0" hidden="1">[25]PRIVATE!#REF!</definedName>
    <definedName name="_20__123Graph_XREALEX_WAGE" localSheetId="1" hidden="1">[25]PRIVATE!#REF!</definedName>
    <definedName name="_20__123Graph_XREALEX_WAGE" localSheetId="3" hidden="1">[25]PRIVATE!#REF!</definedName>
    <definedName name="_20__123Graph_XREALEX_WAGE" hidden="1">[25]PRIVATE!#REF!</definedName>
    <definedName name="_2000" localSheetId="11">#REF!</definedName>
    <definedName name="_2000" localSheetId="0">#REF!</definedName>
    <definedName name="_2000" localSheetId="1">#REF!</definedName>
    <definedName name="_2000" localSheetId="3">#REF!</definedName>
    <definedName name="_2000" localSheetId="6">#REF!</definedName>
    <definedName name="_2000">#REF!</definedName>
    <definedName name="_2001" localSheetId="11">#REF!</definedName>
    <definedName name="_2001" localSheetId="0">#REF!</definedName>
    <definedName name="_2001" localSheetId="1">#REF!</definedName>
    <definedName name="_2001" localSheetId="3">#REF!</definedName>
    <definedName name="_2001" localSheetId="6">#REF!</definedName>
    <definedName name="_2001">#REF!</definedName>
    <definedName name="_2002" localSheetId="11">#REF!</definedName>
    <definedName name="_2002" localSheetId="0">#REF!</definedName>
    <definedName name="_2002" localSheetId="1">#REF!</definedName>
    <definedName name="_2002" localSheetId="6">#REF!</definedName>
    <definedName name="_2002">#REF!</definedName>
    <definedName name="_2003" localSheetId="11">#REF!</definedName>
    <definedName name="_2003" localSheetId="0">#REF!</definedName>
    <definedName name="_2003">#REF!</definedName>
    <definedName name="_24__123Graph_BTERMS_OF_TRADE" localSheetId="11" hidden="1">#REF!</definedName>
    <definedName name="_24__123Graph_BTERMS_OF_TRADE" localSheetId="0" hidden="1">#REF!</definedName>
    <definedName name="_24__123Graph_BTERMS_OF_TRADE" localSheetId="1" hidden="1">#REF!</definedName>
    <definedName name="_24__123Graph_BTERMS_OF_TRADE" localSheetId="3" hidden="1">#REF!</definedName>
    <definedName name="_24__123Graph_BTERMS_OF_TRADE" hidden="1">#REF!</definedName>
    <definedName name="_24Macros_Import_.qbop" localSheetId="4">[26]!'[Macros Import].qbop'</definedName>
    <definedName name="_24Macros_Import_.qbop" localSheetId="0">#REF!</definedName>
    <definedName name="_24Macros_Import_.qbop" localSheetId="1">#REF!</definedName>
    <definedName name="_24Macros_Import_.qbop" localSheetId="3">[26]!'[Macros Import].qbop'</definedName>
    <definedName name="_24Macros_Import_.qbop" localSheetId="6">[26]!'[Macros Import].qbop'</definedName>
    <definedName name="_24Macros_Import_.qbop" localSheetId="10">[26]!'[Macros Import].qbop'</definedName>
    <definedName name="_24Macros_Import_.qbop" localSheetId="13">[26]!'[Macros Import].qbop'</definedName>
    <definedName name="_24Macros_Import_.qbop">[26]!'[Macros Import].qbop'</definedName>
    <definedName name="_25__123Graph_ACPI_ER_LOG" localSheetId="0" hidden="1">#REF!</definedName>
    <definedName name="_25__123Graph_ACPI_ER_LOG" localSheetId="1" hidden="1">#REF!</definedName>
    <definedName name="_25__123Graph_ACPI_ER_LOG" localSheetId="3"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0" hidden="1">#REF!</definedName>
    <definedName name="_26__123Graph_BCPI_ER_LOG" localSheetId="1" hidden="1">#REF!</definedName>
    <definedName name="_26__123Graph_BCPI_ER_LOG" localSheetId="3" hidden="1">[27]ER!#REF!</definedName>
    <definedName name="_26__123Graph_BCPI_ER_LOG" localSheetId="6" hidden="1">[27]ER!#REF!</definedName>
    <definedName name="_26__123Graph_BCPI_ER_LOG" hidden="1">[27]ER!#REF!</definedName>
    <definedName name="_27__123Graph_ACPI_ER_LOG" localSheetId="3" hidden="1">[13]ER!#REF!</definedName>
    <definedName name="_27__123Graph_ACPI_ER_LOG" localSheetId="6" hidden="1">[13]ER!#REF!</definedName>
    <definedName name="_27__123Graph_ACPI_ER_LOG" hidden="1">[13]ER!#REF!</definedName>
    <definedName name="_27__123Graph_BIBA_IBRD" localSheetId="3" hidden="1">[27]WB!#REF!</definedName>
    <definedName name="_27__123Graph_BIBA_IBRD" localSheetId="6" hidden="1">[27]WB!#REF!</definedName>
    <definedName name="_27__123Graph_BIBA_IBRD" hidden="1">[27]WB!#REF!</definedName>
    <definedName name="_27_0CUADRO_N__4." localSheetId="6">[28]monthly!#REF!</definedName>
    <definedName name="_27_0CUADRO_N__4.">[28]monthly!#REF!</definedName>
    <definedName name="_28B.2_B.3" localSheetId="11">#REF!</definedName>
    <definedName name="_28B.2_B.3" localSheetId="0">#REF!</definedName>
    <definedName name="_28B.2_B.3" localSheetId="1">#REF!</definedName>
    <definedName name="_28B.2_B.3" localSheetId="3">#REF!</definedName>
    <definedName name="_28B.2_B.3" localSheetId="6">#REF!</definedName>
    <definedName name="_28B.2_B.3">#REF!</definedName>
    <definedName name="_29__123Graph_XFIG_D" localSheetId="11" hidden="1">#REF!</definedName>
    <definedName name="_29__123Graph_XFIG_D" localSheetId="0" hidden="1">#REF!</definedName>
    <definedName name="_29__123Graph_XFIG_D" localSheetId="1" hidden="1">#REF!</definedName>
    <definedName name="_29__123Graph_XFIG_D" localSheetId="3" hidden="1">#REF!</definedName>
    <definedName name="_29__123Graph_XFIG_D" localSheetId="6" hidden="1">#REF!</definedName>
    <definedName name="_29__123Graph_XFIG_D" hidden="1">#REF!</definedName>
    <definedName name="_29B.4___5" localSheetId="11">#REF!</definedName>
    <definedName name="_29B.4___5" localSheetId="0">#REF!</definedName>
    <definedName name="_29B.4___5" localSheetId="3">#REF!</definedName>
    <definedName name="_29B.4___5" localSheetId="6">#REF!</definedName>
    <definedName name="_29B.4___5">#REF!</definedName>
    <definedName name="_2IMPRESION" localSheetId="11">#REF!</definedName>
    <definedName name="_2IMPRESION" localSheetId="0">#REF!</definedName>
    <definedName name="_2IMPRESION" localSheetId="3">#REF!</definedName>
    <definedName name="_2IMPRESION">#REF!</definedName>
    <definedName name="_2Macros_Import_.qbop" localSheetId="4">[29]!'[Macros Import].qbop'</definedName>
    <definedName name="_2Macros_Import_.qbop" localSheetId="0">#REF!</definedName>
    <definedName name="_2Macros_Import_.qbop" localSheetId="1">#REF!</definedName>
    <definedName name="_2Macros_Import_.qbop" localSheetId="3">[29]!'[Macros Import].qbop'</definedName>
    <definedName name="_2Macros_Import_.qbop" localSheetId="6">[29]!'[Macros Import].qbop'</definedName>
    <definedName name="_2Macros_Import_.qbop" localSheetId="10">[29]!'[Macros Import].qbop'</definedName>
    <definedName name="_2Macros_Import_.qbop" localSheetId="13">[29]!'[Macros Import].qbop'</definedName>
    <definedName name="_2Macros_Import_.qbop">[29]!'[Macros Import].qbop'</definedName>
    <definedName name="_3">#N/A</definedName>
    <definedName name="_3.__No_club_de_París__Después_del_30_Jun_84" localSheetId="11">#REF!</definedName>
    <definedName name="_3.__No_club_de_París__Después_del_30_Jun_84" localSheetId="0">#REF!</definedName>
    <definedName name="_3.__No_club_de_París__Después_del_30_Jun_84" localSheetId="1">#REF!</definedName>
    <definedName name="_3.__No_club_de_París__Después_del_30_Jun_84" localSheetId="3">#REF!</definedName>
    <definedName name="_3.__No_club_de_París__Después_del_30_Jun_84" localSheetId="6">#REF!</definedName>
    <definedName name="_3.__No_club_de_París__Después_del_30_Jun_84">#REF!</definedName>
    <definedName name="_3__123Graph_ACPI_ER_LOG" localSheetId="0" hidden="1">#REF!</definedName>
    <definedName name="_3__123Graph_ACPI_ER_LOG" localSheetId="1" hidden="1">#REF!</definedName>
    <definedName name="_3__123Graph_ACPI_ER_LOG" localSheetId="3" hidden="1">[13]ER!#REF!</definedName>
    <definedName name="_3__123Graph_ACPI_ER_LOG" localSheetId="6" hidden="1">[13]ER!#REF!</definedName>
    <definedName name="_3__123Graph_ACPI_ER_LOG" hidden="1">[13]ER!#REF!</definedName>
    <definedName name="_3__123Graph_ATERMS_OF_TRADE" localSheetId="11" hidden="1">#REF!</definedName>
    <definedName name="_3__123Graph_ATERMS_OF_TRADE" localSheetId="0" hidden="1">#REF!</definedName>
    <definedName name="_3__123Graph_ATERMS_OF_TRADE" localSheetId="1" hidden="1">#REF!</definedName>
    <definedName name="_3__123Graph_ATERMS_OF_TRADE" localSheetId="3" hidden="1">#REF!</definedName>
    <definedName name="_3__123Graph_ATERMS_OF_TRADE" localSheetId="6" hidden="1">#REF!</definedName>
    <definedName name="_3__123Graph_ATERMS_OF_TRADE" hidden="1">#REF!</definedName>
    <definedName name="_30__123Graph_XREALEX_WAGE" localSheetId="0" hidden="1">#REF!</definedName>
    <definedName name="_30__123Graph_XREALEX_WAGE" localSheetId="1" hidden="1">#REF!</definedName>
    <definedName name="_30__123Graph_XREALEX_WAGE" localSheetId="3" hidden="1">[25]PRIVATE!#REF!</definedName>
    <definedName name="_30__123Graph_XREALEX_WAGE" localSheetId="6" hidden="1">[25]PRIVATE!#REF!</definedName>
    <definedName name="_30__123Graph_XREALEX_WAGE" hidden="1">[25]PRIVATE!#REF!</definedName>
    <definedName name="_30CONSOL_B2" localSheetId="11">#REF!</definedName>
    <definedName name="_30CONSOL_B2" localSheetId="0">#REF!</definedName>
    <definedName name="_30CONSOL_B2" localSheetId="1">#REF!</definedName>
    <definedName name="_30CONSOL_B2" localSheetId="3">#REF!</definedName>
    <definedName name="_30CONSOL_B2" localSheetId="6">#REF!</definedName>
    <definedName name="_30CONSOL_B2">#REF!</definedName>
    <definedName name="_31_0GRÁFICO_N_10.2" localSheetId="0">[28]monthly!#REF!</definedName>
    <definedName name="_31_0GRÁFICO_N_10.2" localSheetId="1">[28]monthly!#REF!</definedName>
    <definedName name="_31_0GRÁFICO_N_10.2" localSheetId="3">[28]monthly!#REF!</definedName>
    <definedName name="_31_0GRÁFICO_N_10.2" localSheetId="6">[28]monthly!#REF!</definedName>
    <definedName name="_31_0GRÁFICO_N_10.2">[28]monthly!#REF!</definedName>
    <definedName name="_31CONSOL_DEPOSITS" localSheetId="0">#REF!</definedName>
    <definedName name="_31CONSOL_DEPOSITS" localSheetId="1">#REF!</definedName>
    <definedName name="_31CONSOL_DEPOSITS" localSheetId="3">'[30]A 11'!#REF!</definedName>
    <definedName name="_31CONSOL_DEPOSITS" localSheetId="6">'[30]A 11'!#REF!</definedName>
    <definedName name="_31CONSOL_DEPOSITS">'[30]A 11'!#REF!</definedName>
    <definedName name="_32FA_L" localSheetId="11">#REF!</definedName>
    <definedName name="_32FA_L" localSheetId="0">#REF!</definedName>
    <definedName name="_32FA_L" localSheetId="1">#REF!</definedName>
    <definedName name="_32FA_L" localSheetId="3">#REF!</definedName>
    <definedName name="_32FA_L" localSheetId="6">#REF!</definedName>
    <definedName name="_32FA_L">#REF!</definedName>
    <definedName name="_33GAZ_LIABS" localSheetId="11">#REF!</definedName>
    <definedName name="_33GAZ_LIABS" localSheetId="0">#REF!</definedName>
    <definedName name="_33GAZ_LIABS" localSheetId="1">#REF!</definedName>
    <definedName name="_33GAZ_LIABS" localSheetId="3">#REF!</definedName>
    <definedName name="_33GAZ_LIABS" localSheetId="6">#REF!</definedName>
    <definedName name="_33GAZ_LIABS">#REF!</definedName>
    <definedName name="_34__123Graph_XTERMS_OF_TRADE" localSheetId="11" hidden="1">#REF!</definedName>
    <definedName name="_34__123Graph_XTERMS_OF_TRADE" localSheetId="0" hidden="1">#REF!</definedName>
    <definedName name="_34__123Graph_XTERMS_OF_TRADE" localSheetId="1" hidden="1">#REF!</definedName>
    <definedName name="_34__123Graph_XTERMS_OF_TRADE" localSheetId="3" hidden="1">#REF!</definedName>
    <definedName name="_34__123Graph_XTERMS_OF_TRADE" localSheetId="6" hidden="1">#REF!</definedName>
    <definedName name="_34__123Graph_XTERMS_OF_TRADE" hidden="1">#REF!</definedName>
    <definedName name="_34INT_RESERVES" localSheetId="11">#REF!</definedName>
    <definedName name="_34INT_RESERVES" localSheetId="0">#REF!</definedName>
    <definedName name="_34INT_RESERVES" localSheetId="3">#REF!</definedName>
    <definedName name="_34INT_RESERVES">#REF!</definedName>
    <definedName name="_39__123Graph_BCPI_ER_LOG" hidden="1">[13]ER!#REF!</definedName>
    <definedName name="_4">#N/A</definedName>
    <definedName name="_4__123Graph_BCPI_ER_LOG" hidden="1">[13]ER!#REF!</definedName>
    <definedName name="_4__123Graph_BTERMS_OF_TRADE" localSheetId="11" hidden="1">#REF!</definedName>
    <definedName name="_4__123Graph_BTERMS_OF_TRADE" localSheetId="0" hidden="1">#REF!</definedName>
    <definedName name="_4__123Graph_BTERMS_OF_TRADE" localSheetId="1" hidden="1">#REF!</definedName>
    <definedName name="_4__123Graph_BTERMS_OF_TRADE" localSheetId="3" hidden="1">#REF!</definedName>
    <definedName name="_4__123Graph_BTERMS_OF_TRADE" localSheetId="6" hidden="1">#REF!</definedName>
    <definedName name="_4__123Graph_BTERMS_OF_TRADE" hidden="1">#REF!</definedName>
    <definedName name="_5">#N/A</definedName>
    <definedName name="_5__123Graph_BIBA_IBRD" localSheetId="0" hidden="1">[13]WB!#REF!</definedName>
    <definedName name="_5__123Graph_BIBA_IBRD" localSheetId="1" hidden="1">[13]WB!#REF!</definedName>
    <definedName name="_5__123Graph_BIBA_IBRD" localSheetId="6" hidden="1">[13]WB!#REF!</definedName>
    <definedName name="_5__123Graph_BIBA_IBRD" hidden="1">[13]WB!#REF!</definedName>
    <definedName name="_5__123Graph_XFIG_D" localSheetId="11" hidden="1">#REF!</definedName>
    <definedName name="_5__123Graph_XFIG_D" localSheetId="0" hidden="1">#REF!</definedName>
    <definedName name="_5__123Graph_XFIG_D" localSheetId="1" hidden="1">#REF!</definedName>
    <definedName name="_5__123Graph_XFIG_D" localSheetId="3" hidden="1">#REF!</definedName>
    <definedName name="_5__123Graph_XFIG_D" localSheetId="6" hidden="1">#REF!</definedName>
    <definedName name="_5__123Graph_XFIG_D" hidden="1">#REF!</definedName>
    <definedName name="_51__123Graph_BIBA_IBRD" localSheetId="0" hidden="1">[13]WB!#REF!</definedName>
    <definedName name="_51__123Graph_BIBA_IBRD" localSheetId="1" hidden="1">[13]WB!#REF!</definedName>
    <definedName name="_51__123Graph_BIBA_IBRD" localSheetId="6" hidden="1">[13]WB!#REF!</definedName>
    <definedName name="_51__123Graph_BIBA_IBRD" hidden="1">[13]WB!#REF!</definedName>
    <definedName name="_518" localSheetId="11">#REF!</definedName>
    <definedName name="_518" localSheetId="0">#REF!</definedName>
    <definedName name="_518" localSheetId="1">#REF!</definedName>
    <definedName name="_518" localSheetId="3">#REF!</definedName>
    <definedName name="_518" localSheetId="6">#REF!</definedName>
    <definedName name="_518">#REF!</definedName>
    <definedName name="_52B.2_B.3" localSheetId="11">#REF!</definedName>
    <definedName name="_52B.2_B.3" localSheetId="0">#REF!</definedName>
    <definedName name="_52B.2_B.3" localSheetId="1">#REF!</definedName>
    <definedName name="_52B.2_B.3" localSheetId="3">#REF!</definedName>
    <definedName name="_52B.2_B.3" localSheetId="6">#REF!</definedName>
    <definedName name="_52B.2_B.3">#REF!</definedName>
    <definedName name="_53B.4___5" localSheetId="11">#REF!</definedName>
    <definedName name="_53B.4___5" localSheetId="0">#REF!</definedName>
    <definedName name="_53B.4___5" localSheetId="1">#REF!</definedName>
    <definedName name="_53B.4___5" localSheetId="3">#REF!</definedName>
    <definedName name="_53B.4___5" localSheetId="6">#REF!</definedName>
    <definedName name="_53B.4___5">#REF!</definedName>
    <definedName name="_54CONSOL_B2" localSheetId="11">#REF!</definedName>
    <definedName name="_54CONSOL_B2" localSheetId="0">#REF!</definedName>
    <definedName name="_54CONSOL_B2" localSheetId="1">#REF!</definedName>
    <definedName name="_54CONSOL_B2" localSheetId="3">#REF!</definedName>
    <definedName name="_54CONSOL_B2">#REF!</definedName>
    <definedName name="_6">#N/A</definedName>
    <definedName name="_6__123Graph_AIBA_IBRD" hidden="1">[21]WB!$Q$62:$AK$62</definedName>
    <definedName name="_6__123Graph_XTERMS_OF_TRADE" localSheetId="11" hidden="1">#REF!</definedName>
    <definedName name="_6__123Graph_XTERMS_OF_TRADE" localSheetId="0" hidden="1">#REF!</definedName>
    <definedName name="_6__123Graph_XTERMS_OF_TRADE" localSheetId="1" hidden="1">#REF!</definedName>
    <definedName name="_6__123Graph_XTERMS_OF_TRADE" localSheetId="3" hidden="1">#REF!</definedName>
    <definedName name="_6__123Graph_XTERMS_OF_TRADE" localSheetId="6" hidden="1">#REF!</definedName>
    <definedName name="_6__123Graph_XTERMS_OF_TRADE" hidden="1">#REF!</definedName>
    <definedName name="_617" localSheetId="11">#REF!</definedName>
    <definedName name="_617" localSheetId="0">#REF!</definedName>
    <definedName name="_617" localSheetId="3">#REF!</definedName>
    <definedName name="_617" localSheetId="6">#REF!</definedName>
    <definedName name="_617">#REF!</definedName>
    <definedName name="_675" localSheetId="11">#REF!</definedName>
    <definedName name="_675" localSheetId="0">#REF!</definedName>
    <definedName name="_675" localSheetId="3">#REF!</definedName>
    <definedName name="_675" localSheetId="6">#REF!</definedName>
    <definedName name="_675">#REF!</definedName>
    <definedName name="_681" localSheetId="11">#REF!</definedName>
    <definedName name="_681" localSheetId="0">#REF!</definedName>
    <definedName name="_681">#REF!</definedName>
    <definedName name="_68CONSOL_DEPOSITS" localSheetId="0">#REF!</definedName>
    <definedName name="_68CONSOL_DEPOSITS" localSheetId="1">#REF!</definedName>
    <definedName name="_68CONSOL_DEPOSITS" localSheetId="3">'[19]A 11'!#REF!</definedName>
    <definedName name="_68CONSOL_DEPOSITS">'[19]A 11'!#REF!</definedName>
    <definedName name="_69FA_L" localSheetId="11">#REF!</definedName>
    <definedName name="_69FA_L" localSheetId="0">#REF!</definedName>
    <definedName name="_69FA_L" localSheetId="1">#REF!</definedName>
    <definedName name="_69FA_L" localSheetId="3">#REF!</definedName>
    <definedName name="_69FA_L" localSheetId="6">#REF!</definedName>
    <definedName name="_69FA_L">#REF!</definedName>
    <definedName name="_6B.2_B.3" localSheetId="11">#REF!</definedName>
    <definedName name="_6B.2_B.3" localSheetId="0">#REF!</definedName>
    <definedName name="_6B.2_B.3" localSheetId="1">#REF!</definedName>
    <definedName name="_6B.2_B.3" localSheetId="3">#REF!</definedName>
    <definedName name="_6B.2_B.3" localSheetId="6">#REF!</definedName>
    <definedName name="_6B.2_B.3">#REF!</definedName>
    <definedName name="_7">#N/A</definedName>
    <definedName name="_7__123Graph_ACPI_ER_LOG" localSheetId="0" hidden="1">#REF!</definedName>
    <definedName name="_7__123Graph_ACPI_ER_LOG" localSheetId="1" hidden="1">#REF!</definedName>
    <definedName name="_7__123Graph_ACPI_ER_LOG" localSheetId="3" hidden="1">[21]ER!#REF!</definedName>
    <definedName name="_7__123Graph_ACPI_ER_LOG" localSheetId="6" hidden="1">[21]ER!#REF!</definedName>
    <definedName name="_7__123Graph_ACPI_ER_LOG" hidden="1">[21]ER!#REF!</definedName>
    <definedName name="_7_0absorc" localSheetId="11">[23]Programa!#REF!</definedName>
    <definedName name="_7_0absorc" localSheetId="0">[23]Programa!#REF!</definedName>
    <definedName name="_7_0absorc" localSheetId="1">[24]Programa!#REF!</definedName>
    <definedName name="_7_0absorc" localSheetId="3">[23]Programa!#REF!</definedName>
    <definedName name="_7_0absorc" localSheetId="6">[23]Programa!#REF!</definedName>
    <definedName name="_7_0absorc">[23]Programa!#REF!</definedName>
    <definedName name="_70GAZ_LIABS" localSheetId="11">#REF!</definedName>
    <definedName name="_70GAZ_LIABS" localSheetId="0">#REF!</definedName>
    <definedName name="_70GAZ_LIABS" localSheetId="1">#REF!</definedName>
    <definedName name="_70GAZ_LIABS" localSheetId="3">#REF!</definedName>
    <definedName name="_70GAZ_LIABS" localSheetId="6">#REF!</definedName>
    <definedName name="_70GAZ_LIABS">#REF!</definedName>
    <definedName name="_71INT_RESERVES" localSheetId="11">#REF!</definedName>
    <definedName name="_71INT_RESERVES" localSheetId="0">#REF!</definedName>
    <definedName name="_71INT_RESERVES" localSheetId="1">#REF!</definedName>
    <definedName name="_71INT_RESERVES" localSheetId="3">#REF!</definedName>
    <definedName name="_71INT_RESERVES" localSheetId="6">#REF!</definedName>
    <definedName name="_71INT_RESERVES">#REF!</definedName>
    <definedName name="_7B.4___5" localSheetId="11">#REF!</definedName>
    <definedName name="_7B.4___5" localSheetId="0">#REF!</definedName>
    <definedName name="_7B.4___5" localSheetId="1">#REF!</definedName>
    <definedName name="_7B.4___5" localSheetId="3">#REF!</definedName>
    <definedName name="_7B.4___5" localSheetId="6">#REF!</definedName>
    <definedName name="_7B.4___5">#REF!</definedName>
    <definedName name="_8">#N/A</definedName>
    <definedName name="_8_0c" localSheetId="11">[23]Programa!#REF!</definedName>
    <definedName name="_8_0c" localSheetId="0">[23]Programa!#REF!</definedName>
    <definedName name="_8_0c" localSheetId="1">[24]Programa!#REF!</definedName>
    <definedName name="_8_0c" localSheetId="3">[23]Programa!#REF!</definedName>
    <definedName name="_8_0c" localSheetId="6">[23]Programa!#REF!</definedName>
    <definedName name="_8_0c">[23]Programa!#REF!</definedName>
    <definedName name="_88" localSheetId="11">#REF!</definedName>
    <definedName name="_88" localSheetId="0">#REF!</definedName>
    <definedName name="_88" localSheetId="1">#REF!</definedName>
    <definedName name="_88" localSheetId="3">#REF!</definedName>
    <definedName name="_88" localSheetId="6">#REF!</definedName>
    <definedName name="_88">#REF!</definedName>
    <definedName name="_89" localSheetId="11">#REF!</definedName>
    <definedName name="_89" localSheetId="0">#REF!</definedName>
    <definedName name="_89" localSheetId="1">#REF!</definedName>
    <definedName name="_89" localSheetId="3">#REF!</definedName>
    <definedName name="_89" localSheetId="6">#REF!</definedName>
    <definedName name="_89">#REF!</definedName>
    <definedName name="_8CONSOL_B2" localSheetId="11">#REF!</definedName>
    <definedName name="_8CONSOL_B2" localSheetId="0">#REF!</definedName>
    <definedName name="_8CONSOL_B2" localSheetId="3">#REF!</definedName>
    <definedName name="_8CONSOL_B2" localSheetId="6">#REF!</definedName>
    <definedName name="_8CONSOL_B2">#REF!</definedName>
    <definedName name="_9_0CUADRO_N__4." localSheetId="6">[22]Afiliados!#REF!</definedName>
    <definedName name="_9_0CUADRO_N__4.">[22]Afiliados!#REF!</definedName>
    <definedName name="_9CONSOL_DEPOSITS" localSheetId="3">'[31]A 11'!#REF!</definedName>
    <definedName name="_9CONSOL_DEPOSITS" localSheetId="6">'[31]A 11'!#REF!</definedName>
    <definedName name="_9CONSOL_DEPOSITS">'[31]A 11'!#REF!</definedName>
    <definedName name="_aaV110" localSheetId="3">[32]QNEWLOR!#REF!</definedName>
    <definedName name="_aaV110" localSheetId="6">[32]QNEWLOR!#REF!</definedName>
    <definedName name="_aaV110">[32]QNEWLOR!#REF!</definedName>
    <definedName name="_aIV114" localSheetId="3">[32]QNEWLOR!#REF!</definedName>
    <definedName name="_aIV114" localSheetId="6">[32]QNEWLOR!#REF!</definedName>
    <definedName name="_aIV114">[32]QNEWLOR!#REF!</definedName>
    <definedName name="_aIV190" localSheetId="3">[32]QNEWLOR!#REF!</definedName>
    <definedName name="_aIV190">[32]QNEWLOR!#REF!</definedName>
    <definedName name="_AJU97" localSheetId="11">#REF!</definedName>
    <definedName name="_AJU97" localSheetId="0">#REF!</definedName>
    <definedName name="_AJU97" localSheetId="1">#REF!</definedName>
    <definedName name="_AJU97" localSheetId="3">#REF!</definedName>
    <definedName name="_AJU97" localSheetId="6">#REF!</definedName>
    <definedName name="_AJU97">#REF!</definedName>
    <definedName name="_AJU98" localSheetId="11">#REF!</definedName>
    <definedName name="_AJU98" localSheetId="0">#REF!</definedName>
    <definedName name="_AJU98" localSheetId="3">#REF!</definedName>
    <definedName name="_AJU98" localSheetId="6">#REF!</definedName>
    <definedName name="_AJU98">#REF!</definedName>
    <definedName name="_AJU99" localSheetId="11">#REF!</definedName>
    <definedName name="_AJU99" localSheetId="0">#REF!</definedName>
    <definedName name="_AJU99" localSheetId="3">#REF!</definedName>
    <definedName name="_AJU99" localSheetId="6">#REF!</definedName>
    <definedName name="_AJU99">#REF!</definedName>
    <definedName name="_ANO97" localSheetId="11">#REF!</definedName>
    <definedName name="_ANO97" localSheetId="0">#REF!</definedName>
    <definedName name="_ANO97">#REF!</definedName>
    <definedName name="_ANO98" localSheetId="11">#REF!</definedName>
    <definedName name="_ANO98" localSheetId="0">#REF!</definedName>
    <definedName name="_ANO98">#REF!</definedName>
    <definedName name="_ANO99" localSheetId="11">#REF!</definedName>
    <definedName name="_ANO99" localSheetId="0">#REF!</definedName>
    <definedName name="_ANO99">#REF!</definedName>
    <definedName name="_asd1">#N/A</definedName>
    <definedName name="_AUS1" localSheetId="11">#REF!</definedName>
    <definedName name="_AUS1" localSheetId="0">#REF!</definedName>
    <definedName name="_AUS1" localSheetId="1">#REF!</definedName>
    <definedName name="_AUS1" localSheetId="3">#REF!</definedName>
    <definedName name="_AUS1" localSheetId="6">#REF!</definedName>
    <definedName name="_AUS1">#REF!</definedName>
    <definedName name="_bla2" localSheetId="11" hidden="1">#REF!</definedName>
    <definedName name="_bla2" localSheetId="0" hidden="1">#REF!</definedName>
    <definedName name="_bla2" localSheetId="1" hidden="1">#REF!</definedName>
    <definedName name="_bla2" localSheetId="3" hidden="1">#REF!</definedName>
    <definedName name="_bla2" localSheetId="6" hidden="1">#REF!</definedName>
    <definedName name="_bla2" hidden="1">#REF!</definedName>
    <definedName name="_bla3" localSheetId="11" hidden="1">#REF!</definedName>
    <definedName name="_bla3" localSheetId="0" hidden="1">#REF!</definedName>
    <definedName name="_bla3" localSheetId="1" hidden="1">#REF!</definedName>
    <definedName name="_bla3" localSheetId="3" hidden="1">#REF!</definedName>
    <definedName name="_bla3" localSheetId="6" hidden="1">#REF!</definedName>
    <definedName name="_bla3" hidden="1">#REF!</definedName>
    <definedName name="_bla4" localSheetId="11" hidden="1">#REF!</definedName>
    <definedName name="_bla4" localSheetId="0" hidden="1">#REF!</definedName>
    <definedName name="_bla4" localSheetId="1" hidden="1">#REF!</definedName>
    <definedName name="_bla4" localSheetId="3" hidden="1">#REF!</definedName>
    <definedName name="_bla4" hidden="1">#REF!</definedName>
    <definedName name="_BOP1" localSheetId="11">#REF!</definedName>
    <definedName name="_BOP1" localSheetId="0">#REF!</definedName>
    <definedName name="_BOP1">#REF!</definedName>
    <definedName name="_BOP2">[33]BoP!#REF!</definedName>
    <definedName name="_bop3">[34]BOP!#REF!</definedName>
    <definedName name="_BTO2" localSheetId="11">#REF!</definedName>
    <definedName name="_BTO2" localSheetId="0">#REF!</definedName>
    <definedName name="_BTO2" localSheetId="1">#REF!</definedName>
    <definedName name="_BTO2" localSheetId="3">#REF!</definedName>
    <definedName name="_BTO2" localSheetId="6">#REF!</definedName>
    <definedName name="_BTO2">#REF!</definedName>
    <definedName name="_CEL96" localSheetId="11">#REF!</definedName>
    <definedName name="_CEL96" localSheetId="0">#REF!</definedName>
    <definedName name="_CEL96" localSheetId="3">#REF!</definedName>
    <definedName name="_CEL96" localSheetId="6">#REF!</definedName>
    <definedName name="_CEL96">#REF!</definedName>
    <definedName name="_cud21" localSheetId="11">#REF!</definedName>
    <definedName name="_cud21" localSheetId="0">#REF!</definedName>
    <definedName name="_cud21" localSheetId="3">#REF!</definedName>
    <definedName name="_cud21" localSheetId="6">#REF!</definedName>
    <definedName name="_cud21">#REF!</definedName>
    <definedName name="_D" localSheetId="11">#REF!</definedName>
    <definedName name="_D" localSheetId="0">#REF!</definedName>
    <definedName name="_D" localSheetId="1">#REF!</definedName>
    <definedName name="_D" localSheetId="3">#REF!</definedName>
    <definedName name="_D">#REF!</definedName>
    <definedName name="_dcc2000" localSheetId="11">#REF!</definedName>
    <definedName name="_dcc2000" localSheetId="0">#REF!</definedName>
    <definedName name="_dcc2000">#REF!</definedName>
    <definedName name="_dcc2001" localSheetId="11">#REF!</definedName>
    <definedName name="_dcc2001" localSheetId="0">#REF!</definedName>
    <definedName name="_dcc2001">#REF!</definedName>
    <definedName name="_dcc2002" localSheetId="11">#REF!</definedName>
    <definedName name="_dcc2002" localSheetId="0">#REF!</definedName>
    <definedName name="_dcc2002">#REF!</definedName>
    <definedName name="_dcc2003" localSheetId="11">#REF!</definedName>
    <definedName name="_dcc2003" localSheetId="0">#REF!</definedName>
    <definedName name="_dcc2003">#REF!</definedName>
    <definedName name="_dcc98" localSheetId="11">[23]Programa!#REF!</definedName>
    <definedName name="_dcc98" localSheetId="0">[23]Programa!#REF!</definedName>
    <definedName name="_dcc98" localSheetId="1">[24]Programa!#REF!</definedName>
    <definedName name="_dcc98" localSheetId="3">[23]Programa!#REF!</definedName>
    <definedName name="_dcc98">[23]Programa!#REF!</definedName>
    <definedName name="_dcc99" localSheetId="11">#REF!</definedName>
    <definedName name="_dcc99" localSheetId="0">#REF!</definedName>
    <definedName name="_dcc99" localSheetId="1">#REF!</definedName>
    <definedName name="_dcc99" localSheetId="3">#REF!</definedName>
    <definedName name="_dcc99" localSheetId="6">#REF!</definedName>
    <definedName name="_dcc99">#REF!</definedName>
    <definedName name="_DEG1" localSheetId="11">#REF!</definedName>
    <definedName name="_DEG1" localSheetId="0">#REF!</definedName>
    <definedName name="_DEG1" localSheetId="1">#REF!</definedName>
    <definedName name="_DEG1" localSheetId="3">#REF!</definedName>
    <definedName name="_DEG1" localSheetId="6">#REF!</definedName>
    <definedName name="_DEG1">#REF!</definedName>
    <definedName name="_dic96" localSheetId="11">#REF!</definedName>
    <definedName name="_dic96" localSheetId="0">#REF!</definedName>
    <definedName name="_dic96" localSheetId="6">#REF!</definedName>
    <definedName name="_dic96">#REF!</definedName>
    <definedName name="_DKR1" localSheetId="11">#REF!</definedName>
    <definedName name="_DKR1" localSheetId="0">#REF!</definedName>
    <definedName name="_DKR1" localSheetId="1">#REF!</definedName>
    <definedName name="_DKR1" localSheetId="3">#REF!</definedName>
    <definedName name="_DKR1">#REF!</definedName>
    <definedName name="_DLX1.EMA" localSheetId="11">#REF!</definedName>
    <definedName name="_DLX1.EMA" localSheetId="0">#REF!</definedName>
    <definedName name="_DLX1.EMA" localSheetId="1">#REF!</definedName>
    <definedName name="_DLX1.EMA" localSheetId="3">#REF!</definedName>
    <definedName name="_DLX1.EMA">#REF!</definedName>
    <definedName name="_DLX1.EMG" localSheetId="11">#REF!</definedName>
    <definedName name="_DLX1.EMG" localSheetId="0">#REF!</definedName>
    <definedName name="_DLX1.EMG" localSheetId="1">#REF!</definedName>
    <definedName name="_DLX1.EMG" localSheetId="3">#REF!</definedName>
    <definedName name="_DLX1.EMG">#REF!</definedName>
    <definedName name="_DLX10.EMA" localSheetId="11">#REF!</definedName>
    <definedName name="_DLX10.EMA" localSheetId="0">#REF!</definedName>
    <definedName name="_DLX10.EMA" localSheetId="1">#REF!</definedName>
    <definedName name="_DLX10.EMA" localSheetId="3">#REF!</definedName>
    <definedName name="_DLX10.EMA">#REF!</definedName>
    <definedName name="_DLX11.EMA" localSheetId="11">#REF!</definedName>
    <definedName name="_DLX11.EMA" localSheetId="0">#REF!</definedName>
    <definedName name="_DLX11.EMA" localSheetId="1">#REF!</definedName>
    <definedName name="_DLX11.EMA" localSheetId="3">#REF!</definedName>
    <definedName name="_DLX11.EMA">#REF!</definedName>
    <definedName name="_DLX12.EMA" localSheetId="11">#REF!</definedName>
    <definedName name="_DLX12.EMA" localSheetId="0">#REF!</definedName>
    <definedName name="_DLX12.EMA" localSheetId="1">#REF!</definedName>
    <definedName name="_DLX12.EMA" localSheetId="3">#REF!</definedName>
    <definedName name="_DLX12.EMA">#REF!</definedName>
    <definedName name="_DLX13.EMA" localSheetId="11">#REF!</definedName>
    <definedName name="_DLX13.EMA" localSheetId="0">#REF!</definedName>
    <definedName name="_DLX13.EMA" localSheetId="1">#REF!</definedName>
    <definedName name="_DLX13.EMA" localSheetId="3">#REF!</definedName>
    <definedName name="_DLX13.EMA">#REF!</definedName>
    <definedName name="_DLX14.EMA" localSheetId="11">#REF!</definedName>
    <definedName name="_DLX14.EMA" localSheetId="0">#REF!</definedName>
    <definedName name="_DLX14.EMA" localSheetId="1">#REF!</definedName>
    <definedName name="_DLX14.EMA" localSheetId="3">#REF!</definedName>
    <definedName name="_DLX14.EMA">#REF!</definedName>
    <definedName name="_DLX16.EMA" localSheetId="11">#REF!</definedName>
    <definedName name="_DLX16.EMA" localSheetId="0">#REF!</definedName>
    <definedName name="_DLX16.EMA" localSheetId="1">#REF!</definedName>
    <definedName name="_DLX16.EMA" localSheetId="3">#REF!</definedName>
    <definedName name="_DLX16.EMA">#REF!</definedName>
    <definedName name="_DLX2.EMA" localSheetId="11">#REF!,#REF!</definedName>
    <definedName name="_DLX2.EMA" localSheetId="0">#REF!,#REF!</definedName>
    <definedName name="_DLX2.EMA" localSheetId="1">#REF!,#REF!</definedName>
    <definedName name="_DLX2.EMA" localSheetId="3">#REF!,#REF!</definedName>
    <definedName name="_DLX2.EMA" localSheetId="6">#REF!,#REF!</definedName>
    <definedName name="_DLX2.EMA">#REF!,#REF!</definedName>
    <definedName name="_DLX2.EMG" localSheetId="11">#REF!</definedName>
    <definedName name="_DLX2.EMG" localSheetId="0">#REF!</definedName>
    <definedName name="_DLX2.EMG" localSheetId="1">#REF!</definedName>
    <definedName name="_DLX2.EMG" localSheetId="3">#REF!</definedName>
    <definedName name="_DLX2.EMG" localSheetId="6">#REF!</definedName>
    <definedName name="_DLX2.EMG">#REF!</definedName>
    <definedName name="_DLX4.EMA" localSheetId="11">#REF!</definedName>
    <definedName name="_DLX4.EMA" localSheetId="0">#REF!</definedName>
    <definedName name="_DLX4.EMA" localSheetId="1">#REF!</definedName>
    <definedName name="_DLX4.EMA" localSheetId="3">#REF!</definedName>
    <definedName name="_DLX4.EMA" localSheetId="6">#REF!</definedName>
    <definedName name="_DLX4.EMA">#REF!</definedName>
    <definedName name="_DLX4.EMG" localSheetId="11">#REF!</definedName>
    <definedName name="_DLX4.EMG" localSheetId="0">#REF!</definedName>
    <definedName name="_DLX4.EMG" localSheetId="1">#REF!</definedName>
    <definedName name="_DLX4.EMG" localSheetId="3">#REF!</definedName>
    <definedName name="_DLX4.EMG" localSheetId="6">#REF!</definedName>
    <definedName name="_DLX4.EMG">#REF!</definedName>
    <definedName name="_DLX5.EMA" localSheetId="11">#REF!</definedName>
    <definedName name="_DLX5.EMA" localSheetId="0">#REF!</definedName>
    <definedName name="_DLX5.EMA" localSheetId="1">#REF!</definedName>
    <definedName name="_DLX5.EMA" localSheetId="3">#REF!</definedName>
    <definedName name="_DLX5.EMA">#REF!</definedName>
    <definedName name="_DLX6.EMA" localSheetId="11">#REF!</definedName>
    <definedName name="_DLX6.EMA" localSheetId="0">#REF!</definedName>
    <definedName name="_DLX6.EMA" localSheetId="1">#REF!</definedName>
    <definedName name="_DLX6.EMA" localSheetId="3">#REF!</definedName>
    <definedName name="_DLX6.EMA">#REF!</definedName>
    <definedName name="_DLX7.EMA" localSheetId="11">#REF!</definedName>
    <definedName name="_DLX7.EMA" localSheetId="0">#REF!</definedName>
    <definedName name="_DLX7.EMA" localSheetId="1">#REF!</definedName>
    <definedName name="_DLX7.EMA" localSheetId="3">#REF!</definedName>
    <definedName name="_DLX7.EMA">#REF!</definedName>
    <definedName name="_DLX8.EMA" localSheetId="11">#REF!</definedName>
    <definedName name="_DLX8.EMA" localSheetId="0">#REF!</definedName>
    <definedName name="_DLX8.EMA" localSheetId="1">#REF!</definedName>
    <definedName name="_DLX8.EMA" localSheetId="3">#REF!</definedName>
    <definedName name="_DLX8.EMA">#REF!</definedName>
    <definedName name="_DLX9.EMA" localSheetId="11">#REF!</definedName>
    <definedName name="_DLX9.EMA" localSheetId="0">#REF!</definedName>
    <definedName name="_DLX9.EMA" localSheetId="1">#REF!</definedName>
    <definedName name="_DLX9.EMA" localSheetId="3">#REF!</definedName>
    <definedName name="_DLX9.EMA">#REF!</definedName>
    <definedName name="_ECU1" localSheetId="11">#REF!</definedName>
    <definedName name="_ECU1" localSheetId="0">#REF!</definedName>
    <definedName name="_ECU1" localSheetId="1">#REF!</definedName>
    <definedName name="_ECU1" localSheetId="3">#REF!</definedName>
    <definedName name="_ECU1">#REF!</definedName>
    <definedName name="_emi2000" localSheetId="11">#REF!</definedName>
    <definedName name="_emi2000" localSheetId="0">#REF!</definedName>
    <definedName name="_emi2000">#REF!</definedName>
    <definedName name="_emi2001" localSheetId="11">#REF!</definedName>
    <definedName name="_emi2001" localSheetId="0">#REF!</definedName>
    <definedName name="_emi2001">#REF!</definedName>
    <definedName name="_emi2002" localSheetId="11">#REF!</definedName>
    <definedName name="_emi2002" localSheetId="0">#REF!</definedName>
    <definedName name="_emi2002">#REF!</definedName>
    <definedName name="_emi2003" localSheetId="11">#REF!</definedName>
    <definedName name="_emi2003" localSheetId="0">#REF!</definedName>
    <definedName name="_emi2003">#REF!</definedName>
    <definedName name="_emi98" localSheetId="11">#REF!</definedName>
    <definedName name="_emi98" localSheetId="0">#REF!</definedName>
    <definedName name="_emi98">#REF!</definedName>
    <definedName name="_emi99" localSheetId="11">#REF!</definedName>
    <definedName name="_emi99" localSheetId="0">#REF!</definedName>
    <definedName name="_emi99">#REF!</definedName>
    <definedName name="_END94" localSheetId="11">#REF!</definedName>
    <definedName name="_END94" localSheetId="0">#REF!</definedName>
    <definedName name="_END94" localSheetId="3">#REF!</definedName>
    <definedName name="_END94">#REF!</definedName>
    <definedName name="_ESC1" localSheetId="11">#REF!</definedName>
    <definedName name="_ESC1" localSheetId="0">#REF!</definedName>
    <definedName name="_ESC1" localSheetId="1">#REF!</definedName>
    <definedName name="_ESC1" localSheetId="3">#REF!</definedName>
    <definedName name="_ESC1">#REF!</definedName>
    <definedName name="_EX9596" localSheetId="11">#REF!</definedName>
    <definedName name="_EX9596" localSheetId="0">#REF!</definedName>
    <definedName name="_EX9596" localSheetId="1">#REF!</definedName>
    <definedName name="_EX9596" localSheetId="3">#REF!</definedName>
    <definedName name="_EX9596">#REF!</definedName>
    <definedName name="_EXP5" localSheetId="11">#REF!</definedName>
    <definedName name="_EXP5" localSheetId="0">#REF!</definedName>
    <definedName name="_EXP5">#REF!</definedName>
    <definedName name="_EXP6" localSheetId="11">#REF!</definedName>
    <definedName name="_EXP6" localSheetId="0">#REF!</definedName>
    <definedName name="_EXP6">#REF!</definedName>
    <definedName name="_EXP7" localSheetId="11">#REF!</definedName>
    <definedName name="_EXP7" localSheetId="0">#REF!</definedName>
    <definedName name="_EXP7">#REF!</definedName>
    <definedName name="_EXP9" localSheetId="11">#REF!</definedName>
    <definedName name="_EXP9" localSheetId="0">#REF!</definedName>
    <definedName name="_EXP9">#REF!</definedName>
    <definedName name="_EXR1" localSheetId="11">#REF!</definedName>
    <definedName name="_EXR1" localSheetId="0">#REF!</definedName>
    <definedName name="_EXR1">#REF!</definedName>
    <definedName name="_EXR2" localSheetId="11">#REF!</definedName>
    <definedName name="_EXR2" localSheetId="0">#REF!</definedName>
    <definedName name="_EXR2">#REF!</definedName>
    <definedName name="_EXR3" localSheetId="11">#REF!</definedName>
    <definedName name="_EXR3" localSheetId="0">#REF!</definedName>
    <definedName name="_EXR3">#REF!</definedName>
    <definedName name="_F" hidden="1">'[35]Fax a enviar'!#REF!</definedName>
    <definedName name="_FAL1" localSheetId="11">#REF!</definedName>
    <definedName name="_FAL1" localSheetId="0">#REF!</definedName>
    <definedName name="_FAL1" localSheetId="1">#REF!</definedName>
    <definedName name="_FAL1" localSheetId="3">#REF!</definedName>
    <definedName name="_FAL1" localSheetId="6">#REF!</definedName>
    <definedName name="_FAL1">#REF!</definedName>
    <definedName name="_FAL10" localSheetId="11">#REF!</definedName>
    <definedName name="_FAL10" localSheetId="0">#REF!</definedName>
    <definedName name="_FAL10" localSheetId="3">#REF!</definedName>
    <definedName name="_FAL10" localSheetId="6">#REF!</definedName>
    <definedName name="_FAL10">#REF!</definedName>
    <definedName name="_FAL11" localSheetId="11">#REF!</definedName>
    <definedName name="_FAL11" localSheetId="0">#REF!</definedName>
    <definedName name="_FAL11" localSheetId="6">#REF!</definedName>
    <definedName name="_FAL11">#REF!</definedName>
    <definedName name="_FAL12" localSheetId="11">#REF!</definedName>
    <definedName name="_FAL12" localSheetId="0">#REF!</definedName>
    <definedName name="_FAL12">#REF!</definedName>
    <definedName name="_FAL2" localSheetId="11">#REF!</definedName>
    <definedName name="_FAL2" localSheetId="0">#REF!</definedName>
    <definedName name="_FAL2" localSheetId="1">#REF!</definedName>
    <definedName name="_FAL2" localSheetId="3">#REF!</definedName>
    <definedName name="_FAL2">#REF!</definedName>
    <definedName name="_FAL3" localSheetId="11">#REF!</definedName>
    <definedName name="_FAL3" localSheetId="0">#REF!</definedName>
    <definedName name="_FAL3" localSheetId="1">#REF!</definedName>
    <definedName name="_FAL3" localSheetId="3">#REF!</definedName>
    <definedName name="_FAL3">#REF!</definedName>
    <definedName name="_FAL4" localSheetId="11">#REF!</definedName>
    <definedName name="_FAL4" localSheetId="0">#REF!</definedName>
    <definedName name="_FAL4" localSheetId="1">#REF!</definedName>
    <definedName name="_FAL4" localSheetId="3">#REF!</definedName>
    <definedName name="_FAL4">#REF!</definedName>
    <definedName name="_FAL5" localSheetId="11">#REF!</definedName>
    <definedName name="_FAL5" localSheetId="0">#REF!</definedName>
    <definedName name="_FAL5" localSheetId="1">#REF!</definedName>
    <definedName name="_FAL5" localSheetId="3">#REF!</definedName>
    <definedName name="_FAL5">#REF!</definedName>
    <definedName name="_FAL6" localSheetId="11">#REF!</definedName>
    <definedName name="_FAL6" localSheetId="0">#REF!</definedName>
    <definedName name="_FAL6" localSheetId="1">#REF!</definedName>
    <definedName name="_FAL6" localSheetId="3">#REF!</definedName>
    <definedName name="_FAL6">#REF!</definedName>
    <definedName name="_FAL7" localSheetId="11">#REF!</definedName>
    <definedName name="_FAL7" localSheetId="0">#REF!</definedName>
    <definedName name="_FAL7" localSheetId="1">#REF!</definedName>
    <definedName name="_FAL7" localSheetId="3">#REF!</definedName>
    <definedName name="_FAL7">#REF!</definedName>
    <definedName name="_FAL8" localSheetId="11">#REF!</definedName>
    <definedName name="_FAL8" localSheetId="0">#REF!</definedName>
    <definedName name="_FAL8">#REF!</definedName>
    <definedName name="_FAL89" localSheetId="11">#REF!</definedName>
    <definedName name="_FAL89" localSheetId="0">#REF!</definedName>
    <definedName name="_FAL89" localSheetId="1">#REF!</definedName>
    <definedName name="_FAL89" localSheetId="3">#REF!</definedName>
    <definedName name="_FAL89">#REF!</definedName>
    <definedName name="_FAL9" localSheetId="11">#REF!</definedName>
    <definedName name="_FAL9" localSheetId="0">#REF!</definedName>
    <definedName name="_FAL9">#REF!</definedName>
    <definedName name="_Fill" localSheetId="11" hidden="1">#REF!</definedName>
    <definedName name="_Fill" localSheetId="0" hidden="1">#REF!</definedName>
    <definedName name="_Fill" localSheetId="1" hidden="1">#REF!</definedName>
    <definedName name="_Fill" localSheetId="3" hidden="1">#REF!</definedName>
    <definedName name="_Fill" hidden="1">#REF!</definedName>
    <definedName name="_Fill1" localSheetId="11" hidden="1">#REF!</definedName>
    <definedName name="_Fill1" localSheetId="0" hidden="1">#REF!</definedName>
    <definedName name="_Fill1" localSheetId="1" hidden="1">#REF!</definedName>
    <definedName name="_Fill1" localSheetId="3" hidden="1">#REF!</definedName>
    <definedName name="_Fill1" hidden="1">#REF!</definedName>
    <definedName name="_xlnm._FilterDatabase" hidden="1">[36]C!$P$428:$T$428</definedName>
    <definedName name="_FIS96" localSheetId="11">#REF!</definedName>
    <definedName name="_FIS96" localSheetId="0">#REF!</definedName>
    <definedName name="_FIS96" localSheetId="1">#REF!</definedName>
    <definedName name="_FIS96" localSheetId="3">#REF!</definedName>
    <definedName name="_FIS96" localSheetId="6">#REF!</definedName>
    <definedName name="_FIS96">#REF!</definedName>
    <definedName name="_FIV1" localSheetId="11">#REF!</definedName>
    <definedName name="_FIV1" localSheetId="0">#REF!</definedName>
    <definedName name="_FIV1" localSheetId="3">#REF!</definedName>
    <definedName name="_FIV1" localSheetId="6">#REF!</definedName>
    <definedName name="_FIV1">#REF!</definedName>
    <definedName name="_FMK1" localSheetId="11">#REF!</definedName>
    <definedName name="_FMK1" localSheetId="0">#REF!</definedName>
    <definedName name="_FMK1" localSheetId="1">#REF!</definedName>
    <definedName name="_FMK1" localSheetId="3">#REF!</definedName>
    <definedName name="_FMK1" localSheetId="6">#REF!</definedName>
    <definedName name="_FMK1">#REF!</definedName>
    <definedName name="_ftnref1" localSheetId="11">#REF!</definedName>
    <definedName name="_ftnref1" localSheetId="0">#REF!</definedName>
    <definedName name="_ftnref1" localSheetId="3">#REF!</definedName>
    <definedName name="_ftnref1">#REF!</definedName>
    <definedName name="_IKR1" localSheetId="11">#REF!</definedName>
    <definedName name="_IKR1" localSheetId="0">#REF!</definedName>
    <definedName name="_IKR1" localSheetId="1">#REF!</definedName>
    <definedName name="_IKR1" localSheetId="3">#REF!</definedName>
    <definedName name="_IKR1">#REF!</definedName>
    <definedName name="_IMP10" localSheetId="11">#REF!</definedName>
    <definedName name="_IMP10" localSheetId="0">#REF!</definedName>
    <definedName name="_IMP10">#REF!</definedName>
    <definedName name="_IMP2" localSheetId="11">#REF!</definedName>
    <definedName name="_IMP2" localSheetId="0">#REF!</definedName>
    <definedName name="_IMP2">#REF!</definedName>
    <definedName name="_IMP4" localSheetId="11">#REF!</definedName>
    <definedName name="_IMP4" localSheetId="0">#REF!</definedName>
    <definedName name="_IMP4">#REF!</definedName>
    <definedName name="_IMP6" localSheetId="11">#REF!</definedName>
    <definedName name="_IMP6" localSheetId="0">#REF!</definedName>
    <definedName name="_IMP6">#REF!</definedName>
    <definedName name="_IMP7" localSheetId="11">#REF!</definedName>
    <definedName name="_IMP7" localSheetId="0">#REF!</definedName>
    <definedName name="_IMP7">#REF!</definedName>
    <definedName name="_IMP8" localSheetId="11">#REF!</definedName>
    <definedName name="_IMP8" localSheetId="0">#REF!</definedName>
    <definedName name="_IMP8">#REF!</definedName>
    <definedName name="_INE1" localSheetId="11">#REF!</definedName>
    <definedName name="_INE1" localSheetId="0">#REF!</definedName>
    <definedName name="_INE1">#REF!</definedName>
    <definedName name="_ipc2000" localSheetId="11">#REF!</definedName>
    <definedName name="_ipc2000" localSheetId="0">#REF!</definedName>
    <definedName name="_ipc2000">#REF!</definedName>
    <definedName name="_ipc2001" localSheetId="11">#REF!</definedName>
    <definedName name="_ipc2001" localSheetId="0">#REF!</definedName>
    <definedName name="_ipc2001">#REF!</definedName>
    <definedName name="_ipc2002" localSheetId="11">#REF!</definedName>
    <definedName name="_ipc2002" localSheetId="0">#REF!</definedName>
    <definedName name="_ipc2002">#REF!</definedName>
    <definedName name="_ipc2003" localSheetId="11">#REF!</definedName>
    <definedName name="_ipc2003" localSheetId="0">#REF!</definedName>
    <definedName name="_ipc2003">#REF!</definedName>
    <definedName name="_ipc98" localSheetId="11">#REF!</definedName>
    <definedName name="_ipc98" localSheetId="0">#REF!</definedName>
    <definedName name="_ipc98">#REF!</definedName>
    <definedName name="_ipc99" localSheetId="11">#REF!</definedName>
    <definedName name="_ipc99" localSheetId="0">#REF!</definedName>
    <definedName name="_ipc99">#REF!</definedName>
    <definedName name="_IRP1" localSheetId="11">#REF!</definedName>
    <definedName name="_IRP1" localSheetId="0">#REF!</definedName>
    <definedName name="_IRP1" localSheetId="1">#REF!</definedName>
    <definedName name="_IRP1" localSheetId="3">#REF!</definedName>
    <definedName name="_IRP1">#REF!</definedName>
    <definedName name="_Jin2">[37]CCFF!#REF!</definedName>
    <definedName name="_JR1" localSheetId="11">#REF!</definedName>
    <definedName name="_JR1" localSheetId="0">#REF!</definedName>
    <definedName name="_JR1" localSheetId="1">#REF!</definedName>
    <definedName name="_JR1" localSheetId="3">#REF!</definedName>
    <definedName name="_JR1" localSheetId="6">#REF!</definedName>
    <definedName name="_JR1">#REF!</definedName>
    <definedName name="_JR2" localSheetId="11">#REF!</definedName>
    <definedName name="_JR2" localSheetId="0">#REF!</definedName>
    <definedName name="_JR2" localSheetId="3">#REF!</definedName>
    <definedName name="_JR2" localSheetId="6">#REF!</definedName>
    <definedName name="_JR2">#REF!</definedName>
    <definedName name="_Key1" localSheetId="11" hidden="1">#REF!</definedName>
    <definedName name="_Key1" localSheetId="0" hidden="1">#REF!</definedName>
    <definedName name="_Key1" localSheetId="1" hidden="1">#REF!</definedName>
    <definedName name="_Key1" localSheetId="3" hidden="1">#REF!</definedName>
    <definedName name="_Key1" localSheetId="6" hidden="1">#REF!</definedName>
    <definedName name="_Key1" hidden="1">#REF!</definedName>
    <definedName name="_Key2" localSheetId="11" hidden="1">#REF!</definedName>
    <definedName name="_Key2" localSheetId="0" hidden="1">#REF!</definedName>
    <definedName name="_Key2" localSheetId="1" hidden="1">#REF!</definedName>
    <definedName name="_Key2" localSheetId="3" hidden="1">#REF!</definedName>
    <definedName name="_Key2" hidden="1">#REF!</definedName>
    <definedName name="_LIT1" localSheetId="11">#REF!</definedName>
    <definedName name="_LIT1" localSheetId="0">#REF!</definedName>
    <definedName name="_LIT1" localSheetId="1">#REF!</definedName>
    <definedName name="_LIT1" localSheetId="3">#REF!</definedName>
    <definedName name="_LIT1">#REF!</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1">#REF!</definedName>
    <definedName name="_M" localSheetId="0">#REF!</definedName>
    <definedName name="_M" localSheetId="1">#REF!</definedName>
    <definedName name="_M" localSheetId="3">#REF!</definedName>
    <definedName name="_M" localSheetId="6">#REF!</definedName>
    <definedName name="_M">#REF!</definedName>
    <definedName name="_MAR1" localSheetId="11">#REF!</definedName>
    <definedName name="_MAR1" localSheetId="0">#REF!</definedName>
    <definedName name="_MAR1" localSheetId="3">#REF!</definedName>
    <definedName name="_MAR1" localSheetId="6">#REF!</definedName>
    <definedName name="_MAR1">#REF!</definedName>
    <definedName name="_MAR2" localSheetId="11">#REF!</definedName>
    <definedName name="_MAR2" localSheetId="0">#REF!</definedName>
    <definedName name="_MAR2" localSheetId="3">#REF!</definedName>
    <definedName name="_MAR2" localSheetId="6">#REF!</definedName>
    <definedName name="_MAR2">#REF!</definedName>
    <definedName name="_MAR3" localSheetId="11">#REF!</definedName>
    <definedName name="_MAR3" localSheetId="0">#REF!</definedName>
    <definedName name="_MAR3">#REF!</definedName>
    <definedName name="_MAR4" localSheetId="11">#REF!</definedName>
    <definedName name="_MAR4" localSheetId="0">#REF!</definedName>
    <definedName name="_MAR4">#REF!</definedName>
    <definedName name="_MAR5" localSheetId="11">#REF!</definedName>
    <definedName name="_MAR5" localSheetId="0">#REF!</definedName>
    <definedName name="_MAR5">#REF!</definedName>
    <definedName name="_MAR6" localSheetId="11">#REF!</definedName>
    <definedName name="_MAR6" localSheetId="0">#REF!</definedName>
    <definedName name="_MAR6">#REF!</definedName>
    <definedName name="_MatMult_A" hidden="1">'[38]Fax a enviar'!#REF!</definedName>
    <definedName name="_MatMult_AxB" hidden="1">'[38]Fax a enviar'!#REF!</definedName>
    <definedName name="_MatMult_B" hidden="1">'[38]Fax a enviar'!#REF!</definedName>
    <definedName name="_mcv2">[39]Q2!$E$63:$AH$63</definedName>
    <definedName name="_me98" localSheetId="11">[23]Programa!#REF!</definedName>
    <definedName name="_me98" localSheetId="0">[23]Programa!#REF!</definedName>
    <definedName name="_me98" localSheetId="1">[24]Programa!#REF!</definedName>
    <definedName name="_me98" localSheetId="3">[23]Programa!#REF!</definedName>
    <definedName name="_me98" localSheetId="6">[23]Programa!#REF!</definedName>
    <definedName name="_me98">[23]Programa!#REF!</definedName>
    <definedName name="_MEX1" localSheetId="11">#REF!</definedName>
    <definedName name="_MEX1" localSheetId="0">#REF!</definedName>
    <definedName name="_MEX1" localSheetId="1">#REF!</definedName>
    <definedName name="_MEX1" localSheetId="3">#REF!</definedName>
    <definedName name="_MEX1" localSheetId="6">#REF!</definedName>
    <definedName name="_MEX1">#REF!</definedName>
    <definedName name="_mk14" localSheetId="11">[40]NFPEntps!#REF!</definedName>
    <definedName name="_mk14" localSheetId="0">[40]NFPEntps!#REF!</definedName>
    <definedName name="_mk14" localSheetId="1">[41]NFPEntps!#REF!</definedName>
    <definedName name="_mk14" localSheetId="3">[40]NFPEntps!#REF!</definedName>
    <definedName name="_mk14" localSheetId="6">[40]NFPEntps!#REF!</definedName>
    <definedName name="_mk14">[40]NFPEntps!#REF!</definedName>
    <definedName name="_MTS2" localSheetId="3">'[42]Annual Tables'!#REF!</definedName>
    <definedName name="_MTS2" localSheetId="6">'[42]Annual Tables'!#REF!</definedName>
    <definedName name="_MTS2">'[42]Annual Tables'!#REF!</definedName>
    <definedName name="_NA1" localSheetId="6">[43]raw!#REF!</definedName>
    <definedName name="_NA1">[43]raw!#REF!</definedName>
    <definedName name="_NA2" localSheetId="6">[43]raw!#REF!</definedName>
    <definedName name="_NA2">[43]raw!#REF!</definedName>
    <definedName name="_NA3" localSheetId="6">[43]raw!#REF!</definedName>
    <definedName name="_NA3">[43]raw!#REF!</definedName>
    <definedName name="_NB1">[43]raw!#REF!</definedName>
    <definedName name="_NB2">[43]raw!#REF!</definedName>
    <definedName name="_NB3" localSheetId="11">[44]raw!$A$513:$F$513</definedName>
    <definedName name="_NB3" localSheetId="0">[44]raw!$A$513:$F$513</definedName>
    <definedName name="_NB3" localSheetId="1">[45]raw!$A$513:$F$513</definedName>
    <definedName name="_NB3" localSheetId="3">[44]raw!$A$513:$F$513</definedName>
    <definedName name="_NB3">[44]raw!$A$513:$F$513</definedName>
    <definedName name="_NC1" localSheetId="0">[43]raw!#REF!</definedName>
    <definedName name="_NC1" localSheetId="1">[43]raw!#REF!</definedName>
    <definedName name="_NC1" localSheetId="3">[43]raw!#REF!</definedName>
    <definedName name="_NC1" localSheetId="6">[43]raw!#REF!</definedName>
    <definedName name="_NC1">[43]raw!#REF!</definedName>
    <definedName name="_NC3" localSheetId="0">[43]raw!#REF!</definedName>
    <definedName name="_NC3" localSheetId="1">[43]raw!#REF!</definedName>
    <definedName name="_NC3" localSheetId="3">[43]raw!#REF!</definedName>
    <definedName name="_NC3" localSheetId="6">[43]raw!#REF!</definedName>
    <definedName name="_NC3">[43]raw!#REF!</definedName>
    <definedName name="_NC4" localSheetId="0">[43]raw!#REF!</definedName>
    <definedName name="_NC4" localSheetId="1">[43]raw!#REF!</definedName>
    <definedName name="_NC4" localSheetId="3">[43]raw!#REF!</definedName>
    <definedName name="_NC4" localSheetId="6">[43]raw!#REF!</definedName>
    <definedName name="_NC4">[43]raw!#REF!</definedName>
    <definedName name="_npp2000" localSheetId="11">#REF!</definedName>
    <definedName name="_npp2000" localSheetId="0">#REF!</definedName>
    <definedName name="_npp2000" localSheetId="1">#REF!</definedName>
    <definedName name="_npp2000" localSheetId="3">#REF!</definedName>
    <definedName name="_npp2000" localSheetId="6">#REF!</definedName>
    <definedName name="_npp2000">#REF!</definedName>
    <definedName name="_npp2001" localSheetId="11">#REF!</definedName>
    <definedName name="_npp2001" localSheetId="0">#REF!</definedName>
    <definedName name="_npp2001" localSheetId="3">#REF!</definedName>
    <definedName name="_npp2001" localSheetId="6">#REF!</definedName>
    <definedName name="_npp2001">#REF!</definedName>
    <definedName name="_npp2002" localSheetId="11">#REF!</definedName>
    <definedName name="_npp2002" localSheetId="0">#REF!</definedName>
    <definedName name="_npp2002" localSheetId="3">#REF!</definedName>
    <definedName name="_npp2002" localSheetId="6">#REF!</definedName>
    <definedName name="_npp2002">#REF!</definedName>
    <definedName name="_npp2003" localSheetId="11">#REF!</definedName>
    <definedName name="_npp2003" localSheetId="0">#REF!</definedName>
    <definedName name="_npp2003">#REF!</definedName>
    <definedName name="_npp98" localSheetId="11">#REF!</definedName>
    <definedName name="_npp98" localSheetId="0">#REF!</definedName>
    <definedName name="_npp98">#REF!</definedName>
    <definedName name="_npp99" localSheetId="11">#REF!</definedName>
    <definedName name="_npp99" localSheetId="0">#REF!</definedName>
    <definedName name="_npp99">#REF!</definedName>
    <definedName name="_ORC98" localSheetId="11">#REF!</definedName>
    <definedName name="_ORC98" localSheetId="0">#REF!</definedName>
    <definedName name="_ORC98">#REF!</definedName>
    <definedName name="_Order1" localSheetId="0" hidden="1">255</definedName>
    <definedName name="_Order1" localSheetId="1" hidden="1">255</definedName>
    <definedName name="_Order1" hidden="1">255</definedName>
    <definedName name="_Order2" hidden="1">255</definedName>
    <definedName name="_os1">#N/A</definedName>
    <definedName name="_P" localSheetId="11">#REF!</definedName>
    <definedName name="_P" localSheetId="0">#REF!</definedName>
    <definedName name="_P" localSheetId="1">#REF!</definedName>
    <definedName name="_P" localSheetId="3">#REF!</definedName>
    <definedName name="_P" localSheetId="6">#REF!</definedName>
    <definedName name="_P">#REF!</definedName>
    <definedName name="_PAG2" localSheetId="0">[42]Index!#REF!</definedName>
    <definedName name="_PAG2" localSheetId="1">[42]Index!#REF!</definedName>
    <definedName name="_PAG2" localSheetId="3">[42]Index!#REF!</definedName>
    <definedName name="_PAG2" localSheetId="6">[42]Index!#REF!</definedName>
    <definedName name="_PAG2">[42]Index!#REF!</definedName>
    <definedName name="_PAG3" localSheetId="0">[42]Index!#REF!</definedName>
    <definedName name="_PAG3" localSheetId="1">[42]Index!#REF!</definedName>
    <definedName name="_PAG3" localSheetId="3">[42]Index!#REF!</definedName>
    <definedName name="_PAG3">[42]Index!#REF!</definedName>
    <definedName name="_PAG4">[42]Index!#REF!</definedName>
    <definedName name="_PAG5">[42]Index!#REF!</definedName>
    <definedName name="_PAG6">[42]Index!#REF!</definedName>
    <definedName name="_PAG7" localSheetId="11">#REF!</definedName>
    <definedName name="_PAG7" localSheetId="0">#REF!</definedName>
    <definedName name="_PAG7" localSheetId="1">#REF!</definedName>
    <definedName name="_PAG7" localSheetId="3">#REF!</definedName>
    <definedName name="_PAG7" localSheetId="6">#REF!</definedName>
    <definedName name="_PAG7">#REF!</definedName>
    <definedName name="_Parse_Out" localSheetId="11" hidden="1">#REF!</definedName>
    <definedName name="_Parse_Out" localSheetId="0" hidden="1">#REF!</definedName>
    <definedName name="_Parse_Out" localSheetId="1" hidden="1">#REF!</definedName>
    <definedName name="_Parse_Out" localSheetId="3" hidden="1">#REF!</definedName>
    <definedName name="_Parse_Out" localSheetId="6" hidden="1">#REF!</definedName>
    <definedName name="_Parse_Out" hidden="1">#REF!</definedName>
    <definedName name="_pib2000" localSheetId="11">#REF!</definedName>
    <definedName name="_pib2000" localSheetId="0">#REF!</definedName>
    <definedName name="_pib2000" localSheetId="6">#REF!</definedName>
    <definedName name="_pib2000">#REF!</definedName>
    <definedName name="_pib2001" localSheetId="11">#REF!</definedName>
    <definedName name="_pib2001" localSheetId="0">#REF!</definedName>
    <definedName name="_pib2001">#REF!</definedName>
    <definedName name="_pib2002" localSheetId="11">#REF!</definedName>
    <definedName name="_pib2002" localSheetId="0">#REF!</definedName>
    <definedName name="_pib2002">#REF!</definedName>
    <definedName name="_pib2003" localSheetId="11">#REF!</definedName>
    <definedName name="_pib2003" localSheetId="0">#REF!</definedName>
    <definedName name="_pib2003">#REF!</definedName>
    <definedName name="_pib98" localSheetId="11">[23]Programa!#REF!</definedName>
    <definedName name="_pib98" localSheetId="0">[23]Programa!#REF!</definedName>
    <definedName name="_pib98" localSheetId="1">[24]Programa!#REF!</definedName>
    <definedName name="_pib98" localSheetId="3">[23]Programa!#REF!</definedName>
    <definedName name="_pib98">[23]Programa!#REF!</definedName>
    <definedName name="_pib99" localSheetId="11">#REF!</definedName>
    <definedName name="_pib99" localSheetId="0">#REF!</definedName>
    <definedName name="_pib99" localSheetId="1">#REF!</definedName>
    <definedName name="_pib99" localSheetId="3">#REF!</definedName>
    <definedName name="_pib99" localSheetId="6">#REF!</definedName>
    <definedName name="_pib99">#REF!</definedName>
    <definedName name="_POR96" localSheetId="11">#REF!</definedName>
    <definedName name="_POR96" localSheetId="0">#REF!</definedName>
    <definedName name="_POR96" localSheetId="3">#REF!</definedName>
    <definedName name="_POR96" localSheetId="6">#REF!</definedName>
    <definedName name="_POR96">#REF!</definedName>
    <definedName name="_PRN96" localSheetId="11">#REF!</definedName>
    <definedName name="_PRN96" localSheetId="0">#REF!</definedName>
    <definedName name="_PRN96" localSheetId="3">#REF!</definedName>
    <definedName name="_PRN96" localSheetId="6">#REF!</definedName>
    <definedName name="_PRN96">#REF!</definedName>
    <definedName name="_PTA1" localSheetId="11">#REF!</definedName>
    <definedName name="_PTA1" localSheetId="0">#REF!</definedName>
    <definedName name="_PTA1" localSheetId="1">#REF!</definedName>
    <definedName name="_PTA1" localSheetId="3">#REF!</definedName>
    <definedName name="_PTA1">#REF!</definedName>
    <definedName name="_qV196" localSheetId="3">[32]QNEWLOR!#REF!</definedName>
    <definedName name="_qV196">[32]QNEWLOR!#REF!</definedName>
    <definedName name="_red42" localSheetId="11">'[46]RED Table 41'!$A$7:$I$7</definedName>
    <definedName name="_red42" localSheetId="0">'[46]RED Table 41'!$A$7:$I$7</definedName>
    <definedName name="_red42" localSheetId="1">'[47]RED Table 41'!$A$7:$I$7</definedName>
    <definedName name="_red42" localSheetId="3">'[46]RED Table 41'!$A$7:$I$7</definedName>
    <definedName name="_red42">'[46]RED Table 41'!$A$7:$I$7</definedName>
    <definedName name="_ref2" localSheetId="11">#REF!</definedName>
    <definedName name="_ref2" localSheetId="0">#REF!</definedName>
    <definedName name="_ref2" localSheetId="1">#REF!</definedName>
    <definedName name="_ref2" localSheetId="3">#REF!</definedName>
    <definedName name="_ref2" localSheetId="6">#REF!</definedName>
    <definedName name="_ref2">#REF!</definedName>
    <definedName name="_Regression_Int" hidden="1">1</definedName>
    <definedName name="_Regression_Out" localSheetId="11" hidden="1">#REF!</definedName>
    <definedName name="_Regression_Out" localSheetId="0" hidden="1">#REF!</definedName>
    <definedName name="_Regression_Out" localSheetId="1" hidden="1">#REF!</definedName>
    <definedName name="_Regression_Out" localSheetId="3" hidden="1">#REF!</definedName>
    <definedName name="_Regression_Out" localSheetId="6" hidden="1">#REF!</definedName>
    <definedName name="_Regression_Out" hidden="1">#REF!</definedName>
    <definedName name="_Regression_X" localSheetId="11" hidden="1">#REF!</definedName>
    <definedName name="_Regression_X" localSheetId="0" hidden="1">#REF!</definedName>
    <definedName name="_Regression_X" localSheetId="1" hidden="1">#REF!</definedName>
    <definedName name="_Regression_X" localSheetId="3" hidden="1">#REF!</definedName>
    <definedName name="_Regression_X" localSheetId="6" hidden="1">#REF!</definedName>
    <definedName name="_Regression_X" hidden="1">#REF!</definedName>
    <definedName name="_Regression_Y" localSheetId="11" hidden="1">#REF!</definedName>
    <definedName name="_Regression_Y" localSheetId="0" hidden="1">#REF!</definedName>
    <definedName name="_Regression_Y" localSheetId="1" hidden="1">#REF!</definedName>
    <definedName name="_Regression_Y" localSheetId="3" hidden="1">#REF!</definedName>
    <definedName name="_Regression_Y" localSheetId="6" hidden="1">#REF!</definedName>
    <definedName name="_Regression_Y" hidden="1">#REF!</definedName>
    <definedName name="_RES2" localSheetId="3">[33]RES!#REF!</definedName>
    <definedName name="_RES2" localSheetId="6">[33]RES!#REF!</definedName>
    <definedName name="_RES2">[33]RES!#REF!</definedName>
    <definedName name="_rge1" localSheetId="11">#REF!</definedName>
    <definedName name="_rge1" localSheetId="0">#REF!</definedName>
    <definedName name="_rge1" localSheetId="1">#REF!</definedName>
    <definedName name="_rge1" localSheetId="3">#REF!</definedName>
    <definedName name="_rge1" localSheetId="6">#REF!</definedName>
    <definedName name="_rge1">#REF!</definedName>
    <definedName name="_ROS1">#N/A</definedName>
    <definedName name="_ROS2">#N/A</definedName>
    <definedName name="_ROS3">#N/A</definedName>
    <definedName name="_ROS4">#N/A</definedName>
    <definedName name="_SAR1" localSheetId="11">#REF!</definedName>
    <definedName name="_SAR1" localSheetId="0">#REF!</definedName>
    <definedName name="_SAR1" localSheetId="1">#REF!</definedName>
    <definedName name="_SAR1" localSheetId="3">#REF!</definedName>
    <definedName name="_SAR1" localSheetId="6">#REF!</definedName>
    <definedName name="_SAR1">#REF!</definedName>
    <definedName name="_sei2" localSheetId="11">#REF!</definedName>
    <definedName name="_sei2" localSheetId="0">#REF!</definedName>
    <definedName name="_sei2" localSheetId="3">#REF!</definedName>
    <definedName name="_sei2" localSheetId="6">#REF!</definedName>
    <definedName name="_sei2">#REF!</definedName>
    <definedName name="_sei98" localSheetId="11">#REF!</definedName>
    <definedName name="_sei98" localSheetId="0">#REF!</definedName>
    <definedName name="_sei98" localSheetId="6">#REF!</definedName>
    <definedName name="_sei98">#REF!</definedName>
    <definedName name="_Sort" localSheetId="11" hidden="1">#REF!</definedName>
    <definedName name="_Sort" localSheetId="0" hidden="1">#REF!</definedName>
    <definedName name="_Sort" localSheetId="1" hidden="1">#REF!</definedName>
    <definedName name="_Sort" localSheetId="3" hidden="1">#REF!</definedName>
    <definedName name="_Sort" hidden="1">#REF!</definedName>
    <definedName name="_SRN96" localSheetId="11">#REF!</definedName>
    <definedName name="_SRN96" localSheetId="0">#REF!</definedName>
    <definedName name="_SRN96">#REF!</definedName>
    <definedName name="_SRT11" localSheetId="15" hidden="1">{"Minpmon",#N/A,FALSE,"Monthinput"}</definedName>
    <definedName name="_SRT11" localSheetId="11" hidden="1">{"Minpmon",#N/A,FALSE,"Monthinput"}</definedName>
    <definedName name="_SRT11" localSheetId="0" hidden="1">{"Minpmon",#N/A,FALSE,"Monthinput"}</definedName>
    <definedName name="_SRT11" localSheetId="1" hidden="1">{"Minpmon",#N/A,FALSE,"Monthinput"}</definedName>
    <definedName name="_SRT11" localSheetId="3" hidden="1">{"Minpmon",#N/A,FALSE,"Monthinput"}</definedName>
    <definedName name="_SRT11" localSheetId="6" hidden="1">{"Minpmon",#N/A,FALSE,"Monthinput"}</definedName>
    <definedName name="_SRT11" localSheetId="10" hidden="1">{"Minpmon",#N/A,FALSE,"Monthinput"}</definedName>
    <definedName name="_SRT11" localSheetId="13" hidden="1">{"Minpmon",#N/A,FALSE,"Monthinput"}</definedName>
    <definedName name="_SRT11" hidden="1">{"Minpmon",#N/A,FALSE,"Monthinput"}</definedName>
    <definedName name="_SRT111" localSheetId="15" hidden="1">{"Minpmon",#N/A,FALSE,"Monthinput"}</definedName>
    <definedName name="_SRT111" localSheetId="11" hidden="1">{"Minpmon",#N/A,FALSE,"Monthinput"}</definedName>
    <definedName name="_SRT111" localSheetId="0" hidden="1">{"Minpmon",#N/A,FALSE,"Monthinput"}</definedName>
    <definedName name="_SRT111" localSheetId="1" hidden="1">{"Minpmon",#N/A,FALSE,"Monthinput"}</definedName>
    <definedName name="_SRT111" localSheetId="3" hidden="1">{"Minpmon",#N/A,FALSE,"Monthinput"}</definedName>
    <definedName name="_SRT111" localSheetId="6" hidden="1">{"Minpmon",#N/A,FALSE,"Monthinput"}</definedName>
    <definedName name="_SRT111" localSheetId="10" hidden="1">{"Minpmon",#N/A,FALSE,"Monthinput"}</definedName>
    <definedName name="_SRT111" localSheetId="13" hidden="1">{"Minpmon",#N/A,FALSE,"Monthinput"}</definedName>
    <definedName name="_SRT111" hidden="1">{"Minpmon",#N/A,FALSE,"Monthinput"}</definedName>
    <definedName name="_SUM2" localSheetId="11">#REF!</definedName>
    <definedName name="_SUM2" localSheetId="0">#REF!</definedName>
    <definedName name="_SUM2" localSheetId="1">#REF!</definedName>
    <definedName name="_SUM2" localSheetId="3">#REF!</definedName>
    <definedName name="_SUM2" localSheetId="6">#REF!</definedName>
    <definedName name="_SUM2">#REF!</definedName>
    <definedName name="_t7">[48]R7!$A$1:$G$31</definedName>
    <definedName name="_TAB1" localSheetId="11">#REF!</definedName>
    <definedName name="_TAB1" localSheetId="0">#REF!</definedName>
    <definedName name="_TAB1" localSheetId="1">#REF!</definedName>
    <definedName name="_TAB1" localSheetId="3">#REF!</definedName>
    <definedName name="_TAB1" localSheetId="6">#REF!</definedName>
    <definedName name="_TAB1">#REF!</definedName>
    <definedName name="_TAB10" localSheetId="0">[49]TC!#REF!</definedName>
    <definedName name="_TAB10" localSheetId="1">[49]TC!#REF!</definedName>
    <definedName name="_TAB10" localSheetId="3">[49]TC!#REF!</definedName>
    <definedName name="_TAB10" localSheetId="6">[49]TC!#REF!</definedName>
    <definedName name="_TAB10">[49]TC!#REF!</definedName>
    <definedName name="_TAB11" localSheetId="0">[49]TC!#REF!</definedName>
    <definedName name="_TAB11" localSheetId="1">[49]TC!#REF!</definedName>
    <definedName name="_TAB11" localSheetId="3">[49]TC!#REF!</definedName>
    <definedName name="_TAB11">[49]TC!#REF!</definedName>
    <definedName name="_TAB12" localSheetId="11">#REF!</definedName>
    <definedName name="_TAB12" localSheetId="0">#REF!</definedName>
    <definedName name="_TAB12" localSheetId="1">#REF!</definedName>
    <definedName name="_TAB12" localSheetId="3">#REF!</definedName>
    <definedName name="_TAB12" localSheetId="6">#REF!</definedName>
    <definedName name="_TAB12">#REF!</definedName>
    <definedName name="_TAB13" localSheetId="0">#REF!</definedName>
    <definedName name="_TAB13" localSheetId="1">#REF!</definedName>
    <definedName name="_TAB13" localSheetId="3">[49]TC!#REF!</definedName>
    <definedName name="_TAB13" localSheetId="6">[49]TC!#REF!</definedName>
    <definedName name="_TAB13">[49]TC!#REF!</definedName>
    <definedName name="_TAB16" localSheetId="0">[49]Null1!#REF!</definedName>
    <definedName name="_TAB16" localSheetId="1">[49]Null1!#REF!</definedName>
    <definedName name="_TAB16" localSheetId="3">[49]Null1!#REF!</definedName>
    <definedName name="_TAB16">[49]Null1!#REF!</definedName>
    <definedName name="_TAB18" localSheetId="0">[49]TC!#REF!</definedName>
    <definedName name="_TAB18" localSheetId="1">[49]TC!#REF!</definedName>
    <definedName name="_TAB18">[49]TC!#REF!</definedName>
    <definedName name="_Tab19" localSheetId="11">#REF!</definedName>
    <definedName name="_Tab19" localSheetId="0">#REF!</definedName>
    <definedName name="_Tab19" localSheetId="1">#REF!</definedName>
    <definedName name="_Tab19" localSheetId="3">#REF!</definedName>
    <definedName name="_Tab19" localSheetId="6">#REF!</definedName>
    <definedName name="_Tab19">#REF!</definedName>
    <definedName name="_Tab2" localSheetId="11">#REF!</definedName>
    <definedName name="_Tab2" localSheetId="0">#REF!</definedName>
    <definedName name="_Tab2" localSheetId="3">#REF!</definedName>
    <definedName name="_Tab2" localSheetId="6">#REF!</definedName>
    <definedName name="_Tab2">#REF!</definedName>
    <definedName name="_Tab20" localSheetId="11">#REF!</definedName>
    <definedName name="_Tab20" localSheetId="0">#REF!</definedName>
    <definedName name="_Tab20" localSheetId="3">#REF!</definedName>
    <definedName name="_Tab20" localSheetId="6">#REF!</definedName>
    <definedName name="_Tab20">#REF!</definedName>
    <definedName name="_Tab21" localSheetId="11">#REF!</definedName>
    <definedName name="_Tab21" localSheetId="0">#REF!</definedName>
    <definedName name="_Tab21" localSheetId="3">#REF!</definedName>
    <definedName name="_Tab21">#REF!</definedName>
    <definedName name="_Tab22" localSheetId="11">#REF!</definedName>
    <definedName name="_Tab22" localSheetId="0">#REF!</definedName>
    <definedName name="_Tab22" localSheetId="3">#REF!</definedName>
    <definedName name="_Tab22">#REF!</definedName>
    <definedName name="_Tab23" localSheetId="11">#REF!</definedName>
    <definedName name="_Tab23" localSheetId="0">#REF!</definedName>
    <definedName name="_Tab23" localSheetId="3">#REF!</definedName>
    <definedName name="_Tab23">#REF!</definedName>
    <definedName name="_Tab24" localSheetId="11">#REF!</definedName>
    <definedName name="_Tab24" localSheetId="0">#REF!</definedName>
    <definedName name="_Tab24" localSheetId="3">#REF!</definedName>
    <definedName name="_Tab24">#REF!</definedName>
    <definedName name="_Tab26" localSheetId="11">#REF!</definedName>
    <definedName name="_Tab26" localSheetId="0">#REF!</definedName>
    <definedName name="_Tab26" localSheetId="3">#REF!</definedName>
    <definedName name="_Tab26">#REF!</definedName>
    <definedName name="_Tab27" localSheetId="11">#REF!</definedName>
    <definedName name="_Tab27" localSheetId="0">#REF!</definedName>
    <definedName name="_Tab27" localSheetId="3">#REF!</definedName>
    <definedName name="_Tab27">#REF!</definedName>
    <definedName name="_Tab28" localSheetId="11">#REF!</definedName>
    <definedName name="_Tab28" localSheetId="0">#REF!</definedName>
    <definedName name="_Tab28" localSheetId="3">#REF!</definedName>
    <definedName name="_Tab28">#REF!</definedName>
    <definedName name="_Tab29" localSheetId="11">#REF!</definedName>
    <definedName name="_Tab29" localSheetId="0">#REF!</definedName>
    <definedName name="_Tab29" localSheetId="3">#REF!</definedName>
    <definedName name="_Tab29">#REF!</definedName>
    <definedName name="_TAB3">[49]TC!#REF!</definedName>
    <definedName name="_Tab30" localSheetId="11">#REF!</definedName>
    <definedName name="_Tab30" localSheetId="0">#REF!</definedName>
    <definedName name="_Tab30" localSheetId="1">#REF!</definedName>
    <definedName name="_Tab30" localSheetId="3">#REF!</definedName>
    <definedName name="_Tab30" localSheetId="6">#REF!</definedName>
    <definedName name="_Tab30">#REF!</definedName>
    <definedName name="_Tab31" localSheetId="11">#REF!</definedName>
    <definedName name="_Tab31" localSheetId="0">#REF!</definedName>
    <definedName name="_Tab31" localSheetId="3">#REF!</definedName>
    <definedName name="_Tab31" localSheetId="6">#REF!</definedName>
    <definedName name="_Tab31">#REF!</definedName>
    <definedName name="_Tab32" localSheetId="11">#REF!</definedName>
    <definedName name="_Tab32" localSheetId="0">#REF!</definedName>
    <definedName name="_Tab32" localSheetId="3">#REF!</definedName>
    <definedName name="_Tab32" localSheetId="6">#REF!</definedName>
    <definedName name="_Tab32">#REF!</definedName>
    <definedName name="_Tab33" localSheetId="11">#REF!</definedName>
    <definedName name="_Tab33" localSheetId="0">#REF!</definedName>
    <definedName name="_Tab33" localSheetId="3">#REF!</definedName>
    <definedName name="_Tab33">#REF!</definedName>
    <definedName name="_Tab34" localSheetId="11">#REF!</definedName>
    <definedName name="_Tab34" localSheetId="0">#REF!</definedName>
    <definedName name="_Tab34" localSheetId="3">#REF!</definedName>
    <definedName name="_Tab34">#REF!</definedName>
    <definedName name="_Tab35" localSheetId="11">#REF!</definedName>
    <definedName name="_Tab35" localSheetId="0">#REF!</definedName>
    <definedName name="_Tab35" localSheetId="3">#REF!</definedName>
    <definedName name="_Tab35">#REF!</definedName>
    <definedName name="_Tab36" localSheetId="11">#REF!</definedName>
    <definedName name="_Tab36" localSheetId="0">#REF!</definedName>
    <definedName name="_Tab36">#REF!</definedName>
    <definedName name="_Tab37" localSheetId="11">#REF!</definedName>
    <definedName name="_Tab37" localSheetId="0">#REF!</definedName>
    <definedName name="_Tab37">#REF!</definedName>
    <definedName name="_Tab38" localSheetId="11">#REF!</definedName>
    <definedName name="_Tab38" localSheetId="0">#REF!</definedName>
    <definedName name="_Tab38">#REF!</definedName>
    <definedName name="_Tab39" localSheetId="11">#REF!</definedName>
    <definedName name="_Tab39" localSheetId="0">#REF!</definedName>
    <definedName name="_Tab39">#REF!</definedName>
    <definedName name="_tAB4">'[50]shared data'!$A$1:$G$71</definedName>
    <definedName name="_Tab40" localSheetId="11">#REF!</definedName>
    <definedName name="_Tab40" localSheetId="0">#REF!</definedName>
    <definedName name="_Tab40" localSheetId="1">#REF!</definedName>
    <definedName name="_Tab40" localSheetId="3">#REF!</definedName>
    <definedName name="_Tab40" localSheetId="6">#REF!</definedName>
    <definedName name="_Tab40">#REF!</definedName>
    <definedName name="_tab41" localSheetId="11">#REF!</definedName>
    <definedName name="_tab41" localSheetId="0">#REF!</definedName>
    <definedName name="_tab41" localSheetId="3">#REF!</definedName>
    <definedName name="_tab41" localSheetId="6">#REF!</definedName>
    <definedName name="_tab41">#REF!</definedName>
    <definedName name="_TAB5" localSheetId="3">[49]TC!#REF!</definedName>
    <definedName name="_TAB5" localSheetId="6">[49]TC!#REF!</definedName>
    <definedName name="_TAB5">[49]TC!#REF!</definedName>
    <definedName name="_TAB6" localSheetId="3">[49]TC!#REF!</definedName>
    <definedName name="_TAB6" localSheetId="6">[49]TC!#REF!</definedName>
    <definedName name="_TAB6">[49]TC!#REF!</definedName>
    <definedName name="_TAB7" localSheetId="11">#REF!</definedName>
    <definedName name="_TAB7" localSheetId="0">#REF!</definedName>
    <definedName name="_TAB7" localSheetId="1">#REF!</definedName>
    <definedName name="_TAB7" localSheetId="3">#REF!</definedName>
    <definedName name="_TAB7" localSheetId="6">#REF!</definedName>
    <definedName name="_TAB7">#REF!</definedName>
    <definedName name="_TAB8" localSheetId="0">[49]TC!#REF!</definedName>
    <definedName name="_TAB8" localSheetId="1">[49]TC!#REF!</definedName>
    <definedName name="_TAB8" localSheetId="3">[49]TC!#REF!</definedName>
    <definedName name="_TAB8" localSheetId="6">[49]TC!#REF!</definedName>
    <definedName name="_TAB8">[49]TC!#REF!</definedName>
    <definedName name="_TAB9" localSheetId="3">[49]TC!#REF!</definedName>
    <definedName name="_TAB9" localSheetId="6">[49]TC!#REF!</definedName>
    <definedName name="_TAB9">[49]TC!#REF!</definedName>
    <definedName name="_tbl1" localSheetId="11">#REF!</definedName>
    <definedName name="_tbl1" localSheetId="0">#REF!</definedName>
    <definedName name="_tbl1" localSheetId="1">#REF!</definedName>
    <definedName name="_tbl1" localSheetId="3">#REF!</definedName>
    <definedName name="_tbl1" localSheetId="6">#REF!</definedName>
    <definedName name="_tbl1">#REF!</definedName>
    <definedName name="_tnt1">#N/A</definedName>
    <definedName name="_Toc191191306_3" localSheetId="0">#REF!</definedName>
    <definedName name="_Toc191191306_3" localSheetId="1">#REF!</definedName>
    <definedName name="_Toc191191306_3" localSheetId="3">[51]anex7!#REF!</definedName>
    <definedName name="_Toc191191306_3" localSheetId="6">[51]anex7!#REF!</definedName>
    <definedName name="_Toc191191306_3">[51]anex7!#REF!</definedName>
    <definedName name="_Toc203049929" localSheetId="4">'Ilustración 2'!$F$2</definedName>
    <definedName name="_Toc203049929" localSheetId="5">'Ilustración 3'!$F$5</definedName>
    <definedName name="_TOT58" localSheetId="0">#REF!</definedName>
    <definedName name="_TOT58" localSheetId="1">#REF!</definedName>
    <definedName name="_TOT58" localSheetId="3">[8]GROWTH!#REF!</definedName>
    <definedName name="_TOT58" localSheetId="6">[8]GROWTH!#REF!</definedName>
    <definedName name="_TOT58">[8]GROWTH!#REF!</definedName>
    <definedName name="_UES96" localSheetId="11">#REF!</definedName>
    <definedName name="_UES96" localSheetId="0">#REF!</definedName>
    <definedName name="_UES96" localSheetId="1">#REF!</definedName>
    <definedName name="_UES96" localSheetId="3">#REF!</definedName>
    <definedName name="_UES96" localSheetId="6">#REF!</definedName>
    <definedName name="_UES96">#REF!</definedName>
    <definedName name="_VAO98" localSheetId="11">#REF!</definedName>
    <definedName name="_VAO98" localSheetId="0">#REF!</definedName>
    <definedName name="_VAO98" localSheetId="3">#REF!</definedName>
    <definedName name="_VAO98" localSheetId="6">#REF!</definedName>
    <definedName name="_VAO98">#REF!</definedName>
    <definedName name="_VAO99" localSheetId="11">#REF!</definedName>
    <definedName name="_VAO99" localSheetId="0">#REF!</definedName>
    <definedName name="_VAO99" localSheetId="3">#REF!</definedName>
    <definedName name="_VAO99" localSheetId="6">#REF!</definedName>
    <definedName name="_VAO99">#REF!</definedName>
    <definedName name="_WB2" localSheetId="11">#REF!</definedName>
    <definedName name="_WB2" localSheetId="0">#REF!</definedName>
    <definedName name="_WB2" localSheetId="1">#REF!</definedName>
    <definedName name="_WB2" localSheetId="3">#REF!</definedName>
    <definedName name="_WB2">#REF!</definedName>
    <definedName name="_WEO1" localSheetId="11">#REF!</definedName>
    <definedName name="_WEO1" localSheetId="0">#REF!</definedName>
    <definedName name="_WEO1">#REF!</definedName>
    <definedName name="_WEO2" localSheetId="11">#REF!</definedName>
    <definedName name="_WEO2" localSheetId="0">#REF!</definedName>
    <definedName name="_WEO2">#REF!</definedName>
    <definedName name="_xlchart.v5.0" hidden="1">Mapa!$B$10:$B$46</definedName>
    <definedName name="_xlchart.v5.1" hidden="1">Mapa!$B$9</definedName>
    <definedName name="_xlchart.v5.2" hidden="1">Mapa!$C$10:$C$46</definedName>
    <definedName name="_xlchart.v5.3" hidden="1">Mapa!$C$9</definedName>
    <definedName name="_xlcn.WorksheetConnection_MUCI2020v3.xlsxTabla1" hidden="1">[52]!Tabla1[#Data]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0">#REF!</definedName>
    <definedName name="_Z" localSheetId="1">#REF!</definedName>
    <definedName name="_Z" localSheetId="3">[3]Imp!#REF!</definedName>
    <definedName name="_Z" localSheetId="6">[3]Imp!#REF!</definedName>
    <definedName name="_Z">[3]Imp!#REF!</definedName>
    <definedName name="a" localSheetId="0" hidden="1">#REF!</definedName>
    <definedName name="a" localSheetId="1" hidden="1">#REF!</definedName>
    <definedName name="a" localSheetId="3" hidden="1">[21]WB!#REF!</definedName>
    <definedName name="a" localSheetId="6" hidden="1">[21]WB!#REF!</definedName>
    <definedName name="a" hidden="1">[21]WB!#REF!</definedName>
    <definedName name="a\V104" localSheetId="0">#REF!</definedName>
    <definedName name="a\V104" localSheetId="1">#REF!</definedName>
    <definedName name="a\V104" localSheetId="3">[32]QNEWLOR!#REF!</definedName>
    <definedName name="a\V104" localSheetId="6">[32]QNEWLOR!#REF!</definedName>
    <definedName name="a\V104">[32]QNEWLOR!#REF!</definedName>
    <definedName name="A_impresión_IM">'[53]ponder a y p '!$A$1:$N$50</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{"Riqfin97",#N/A,FALSE,"Tran";"Riqfinpro",#N/A,FALSE,"Tran"}</definedName>
    <definedName name="aaa" localSheetId="11" hidden="1">{"Riqfin97",#N/A,FALSE,"Tran";"Riqfinpro",#N/A,FALSE,"Tran"}</definedName>
    <definedName name="aaa" localSheetId="0" hidden="1">{"Riqfin97",#N/A,FALSE,"Tran";"Riqfinpro",#N/A,FALSE,"Tran"}</definedName>
    <definedName name="aaa" localSheetId="1" hidden="1">{"Riqfin97",#N/A,FALSE,"Tran";"Riqfinpro",#N/A,FALSE,"Tran"}</definedName>
    <definedName name="aaa" localSheetId="3" hidden="1">{"Riqfin97",#N/A,FALSE,"Tran";"Riqfinpro",#N/A,FALSE,"Tran"}</definedName>
    <definedName name="aaa" localSheetId="6" hidden="1">{"Riqfin97",#N/A,FALSE,"Tran";"Riqfinpro",#N/A,FALSE,"Tran"}</definedName>
    <definedName name="aaa" localSheetId="10" hidden="1">{"Riqfin97",#N/A,FALSE,"Tran";"Riqfinpro",#N/A,FALSE,"Tran"}</definedName>
    <definedName name="aaa" localSheetId="13" hidden="1">{"Riqfin97",#N/A,FALSE,"Tran";"Riqfinpro",#N/A,FALSE,"Tran"}</definedName>
    <definedName name="aaa" hidden="1">{"Riqfin97",#N/A,FALSE,"Tran";"Riqfinpro",#N/A,FALSE,"Tran"}</definedName>
    <definedName name="aaaaaaaaaa">#N/A</definedName>
    <definedName name="ABR._89" localSheetId="11">#REF!</definedName>
    <definedName name="ABR._89" localSheetId="0">#REF!</definedName>
    <definedName name="ABR._89" localSheetId="1">#REF!</definedName>
    <definedName name="ABR._89" localSheetId="3">#REF!</definedName>
    <definedName name="ABR._89" localSheetId="6">#REF!</definedName>
    <definedName name="ABR._89">#REF!</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1">#REF!</definedName>
    <definedName name="abv" localSheetId="0">#REF!</definedName>
    <definedName name="abv" localSheetId="1">#REF!</definedName>
    <definedName name="abv" localSheetId="3">#REF!</definedName>
    <definedName name="abv" localSheetId="6">#REF!</definedName>
    <definedName name="abv">#REF!</definedName>
    <definedName name="abx" localSheetId="11">#REF!</definedName>
    <definedName name="abx" localSheetId="0">#REF!</definedName>
    <definedName name="abx" localSheetId="1">#REF!</definedName>
    <definedName name="abx" localSheetId="3">#REF!</definedName>
    <definedName name="abx" localSheetId="6">#REF!</definedName>
    <definedName name="abx">#REF!</definedName>
    <definedName name="AccessDatabase" hidden="1">"\\De2kp-42538\BOLETIN\Claga\CLAGA2000.mdb"</definedName>
    <definedName name="ACENARIO" localSheetId="11">#REF!</definedName>
    <definedName name="ACENARIO" localSheetId="0">#REF!</definedName>
    <definedName name="ACENARIO" localSheetId="1">#REF!</definedName>
    <definedName name="ACENARIO" localSheetId="3">#REF!</definedName>
    <definedName name="ACENARIO" localSheetId="6">#REF!</definedName>
    <definedName name="ACENARIO">#REF!</definedName>
    <definedName name="acentral" localSheetId="11">#REF!</definedName>
    <definedName name="acentral" localSheetId="0">#REF!</definedName>
    <definedName name="acentral" localSheetId="3">#REF!</definedName>
    <definedName name="acentral" localSheetId="6">#REF!</definedName>
    <definedName name="acentral">#REF!</definedName>
    <definedName name="ACT" localSheetId="11">#REF!</definedName>
    <definedName name="ACT" localSheetId="0">#REF!</definedName>
    <definedName name="ACT" localSheetId="3">#REF!</definedName>
    <definedName name="ACT" localSheetId="6">#REF!</definedName>
    <definedName name="ACT">#REF!</definedName>
    <definedName name="Act.Inmv.Bruto">'[54]Ranking Bancario'!$AX$4:$BB$54</definedName>
    <definedName name="Act.Inmv.Neto">'[54]Ranking Bancario'!$AP$4:$AT$54</definedName>
    <definedName name="ACTIVATE" localSheetId="11">#REF!</definedName>
    <definedName name="ACTIVATE" localSheetId="0">#REF!</definedName>
    <definedName name="ACTIVATE" localSheetId="1">#REF!</definedName>
    <definedName name="ACTIVATE" localSheetId="3">#REF!</definedName>
    <definedName name="ACTIVATE" localSheetId="6">#REF!</definedName>
    <definedName name="ACTIVATE">#REF!</definedName>
    <definedName name="Actual" localSheetId="11">#REF!</definedName>
    <definedName name="Actual" localSheetId="0">#REF!</definedName>
    <definedName name="Actual" localSheetId="1">#REF!</definedName>
    <definedName name="Actual" localSheetId="3">#REF!</definedName>
    <definedName name="Actual" localSheetId="6">#REF!</definedName>
    <definedName name="Actual">#REF!</definedName>
    <definedName name="ACUMULADO">#N/A</definedName>
    <definedName name="ACwvu.PLA1." localSheetId="0" hidden="1">#REF!</definedName>
    <definedName name="ACwvu.PLA1." localSheetId="1" hidden="1">#REF!</definedName>
    <definedName name="ACwvu.PLA1." localSheetId="3" hidden="1">'[55]COP FED'!#REF!</definedName>
    <definedName name="ACwvu.PLA1." localSheetId="6" hidden="1">'[55]COP FED'!#REF!</definedName>
    <definedName name="ACwvu.PLA1." hidden="1">'[55]COP FED'!#REF!</definedName>
    <definedName name="ACwvu.PLA2." hidden="1">'[55]COP FED'!$A$1:$N$49</definedName>
    <definedName name="ad" localSheetId="15" hidden="1">{"Riqfin97",#N/A,FALSE,"Tran";"Riqfinpro",#N/A,FALSE,"Tran"}</definedName>
    <definedName name="ad" localSheetId="11" hidden="1">{"Riqfin97",#N/A,FALSE,"Tran";"Riqfinpro",#N/A,FALSE,"Tran"}</definedName>
    <definedName name="ad" localSheetId="0" hidden="1">{"Riqfin97",#N/A,FALSE,"Tran";"Riqfinpro",#N/A,FALSE,"Tran"}</definedName>
    <definedName name="ad" localSheetId="1" hidden="1">{"Riqfin97",#N/A,FALSE,"Tran";"Riqfinpro",#N/A,FALSE,"Tran"}</definedName>
    <definedName name="ad" localSheetId="3" hidden="1">{"Riqfin97",#N/A,FALSE,"Tran";"Riqfinpro",#N/A,FALSE,"Tran"}</definedName>
    <definedName name="ad" localSheetId="6" hidden="1">{"Riqfin97",#N/A,FALSE,"Tran";"Riqfinpro",#N/A,FALSE,"Tran"}</definedName>
    <definedName name="ad" localSheetId="10" hidden="1">{"Riqfin97",#N/A,FALSE,"Tran";"Riqfinpro",#N/A,FALSE,"Tran"}</definedName>
    <definedName name="ad" localSheetId="13" hidden="1">{"Riqfin97",#N/A,FALSE,"Tran";"Riqfinpro",#N/A,FALSE,"Tran"}</definedName>
    <definedName name="ad" hidden="1">{"Riqfin97",#N/A,FALSE,"Tran";"Riqfinpro",#N/A,FALSE,"Tran"}</definedName>
    <definedName name="adaD" localSheetId="11">#REF!</definedName>
    <definedName name="adaD" localSheetId="0">#REF!</definedName>
    <definedName name="adaD" localSheetId="1">#REF!</definedName>
    <definedName name="adaD" localSheetId="3">#REF!</definedName>
    <definedName name="adaD" localSheetId="6">#REF!</definedName>
    <definedName name="adaD">#REF!</definedName>
    <definedName name="Adb">[56]CIRRs!$C$59</definedName>
    <definedName name="Adf">[56]CIRRs!$C$60</definedName>
    <definedName name="ADICIONAIS" localSheetId="11">#REF!</definedName>
    <definedName name="ADICIONAIS" localSheetId="0">#REF!</definedName>
    <definedName name="ADICIONAIS" localSheetId="1">#REF!</definedName>
    <definedName name="ADICIONAIS" localSheetId="3">#REF!</definedName>
    <definedName name="ADICIONAIS" localSheetId="6">#REF!</definedName>
    <definedName name="ADICIONAIS">#REF!</definedName>
    <definedName name="adrra" localSheetId="11">#REF!</definedName>
    <definedName name="adrra" localSheetId="0">#REF!</definedName>
    <definedName name="adrra" localSheetId="1">#REF!</definedName>
    <definedName name="adrra" localSheetId="3">#REF!</definedName>
    <definedName name="adrra" localSheetId="6">#REF!</definedName>
    <definedName name="adrra">#REF!</definedName>
    <definedName name="adsadrr" localSheetId="11" hidden="1">#REF!</definedName>
    <definedName name="adsadrr" localSheetId="0" hidden="1">#REF!</definedName>
    <definedName name="adsadrr" localSheetId="1" hidden="1">#REF!</definedName>
    <definedName name="adsadrr" localSheetId="3" hidden="1">#REF!</definedName>
    <definedName name="adsadrr" localSheetId="6" hidden="1">#REF!</definedName>
    <definedName name="adsadrr" hidden="1">#REF!</definedName>
    <definedName name="adsftreagtrgtqergt" localSheetId="11">[5]!adsftreagtrgtqergt</definedName>
    <definedName name="adsftreagtrgtqergt" localSheetId="0">[5]!adsftreagtrgtqergt</definedName>
    <definedName name="adsftreagtrgtqergt" localSheetId="1">[6]!adsftreagtrgtqergt</definedName>
    <definedName name="adsftreagtrgtqergt" localSheetId="3">[5]!adsftreagtrgtqergt</definedName>
    <definedName name="adsftreagtrgtqergt">[5]!adsftreagtrgtqergt</definedName>
    <definedName name="af" localSheetId="15" hidden="1">{"Tab1",#N/A,FALSE,"P";"Tab2",#N/A,FALSE,"P"}</definedName>
    <definedName name="af" localSheetId="11" hidden="1">{"Tab1",#N/A,FALSE,"P";"Tab2",#N/A,FALSE,"P"}</definedName>
    <definedName name="af" localSheetId="0" hidden="1">{"Tab1",#N/A,FALSE,"P";"Tab2",#N/A,FALSE,"P"}</definedName>
    <definedName name="af" localSheetId="1" hidden="1">{"Tab1",#N/A,FALSE,"P";"Tab2",#N/A,FALSE,"P"}</definedName>
    <definedName name="af" localSheetId="3" hidden="1">{"Tab1",#N/A,FALSE,"P";"Tab2",#N/A,FALSE,"P"}</definedName>
    <definedName name="af" localSheetId="6" hidden="1">{"Tab1",#N/A,FALSE,"P";"Tab2",#N/A,FALSE,"P"}</definedName>
    <definedName name="af" localSheetId="10" hidden="1">{"Tab1",#N/A,FALSE,"P";"Tab2",#N/A,FALSE,"P"}</definedName>
    <definedName name="af" localSheetId="13" hidden="1">{"Tab1",#N/A,FALSE,"P";"Tab2",#N/A,FALSE,"P"}</definedName>
    <definedName name="af" hidden="1">{"Tab1",#N/A,FALSE,"P";"Tab2",#N/A,FALSE,"P"}</definedName>
    <definedName name="aff" localSheetId="15" hidden="1">{"Tab1",#N/A,FALSE,"P";"Tab2",#N/A,FALSE,"P"}</definedName>
    <definedName name="aff" localSheetId="11" hidden="1">{"Tab1",#N/A,FALSE,"P";"Tab2",#N/A,FALSE,"P"}</definedName>
    <definedName name="aff" localSheetId="0" hidden="1">{"Tab1",#N/A,FALSE,"P";"Tab2",#N/A,FALSE,"P"}</definedName>
    <definedName name="aff" localSheetId="1" hidden="1">{"Tab1",#N/A,FALSE,"P";"Tab2",#N/A,FALSE,"P"}</definedName>
    <definedName name="aff" localSheetId="3" hidden="1">{"Tab1",#N/A,FALSE,"P";"Tab2",#N/A,FALSE,"P"}</definedName>
    <definedName name="aff" localSheetId="6" hidden="1">{"Tab1",#N/A,FALSE,"P";"Tab2",#N/A,FALSE,"P"}</definedName>
    <definedName name="aff" localSheetId="10" hidden="1">{"Tab1",#N/A,FALSE,"P";"Tab2",#N/A,FALSE,"P"}</definedName>
    <definedName name="aff" localSheetId="13" hidden="1">{"Tab1",#N/A,FALSE,"P";"Tab2",#N/A,FALSE,"P"}</definedName>
    <definedName name="aff" hidden="1">{"Tab1",#N/A,FALSE,"P";"Tab2",#N/A,FALSE,"P"}</definedName>
    <definedName name="ag" localSheetId="15" hidden="1">{"Tab1",#N/A,FALSE,"P";"Tab2",#N/A,FALSE,"P"}</definedName>
    <definedName name="ag" localSheetId="11" hidden="1">{"Tab1",#N/A,FALSE,"P";"Tab2",#N/A,FALSE,"P"}</definedName>
    <definedName name="ag" localSheetId="0" hidden="1">{"Tab1",#N/A,FALSE,"P";"Tab2",#N/A,FALSE,"P"}</definedName>
    <definedName name="ag" localSheetId="1" hidden="1">{"Tab1",#N/A,FALSE,"P";"Tab2",#N/A,FALSE,"P"}</definedName>
    <definedName name="ag" localSheetId="3" hidden="1">{"Tab1",#N/A,FALSE,"P";"Tab2",#N/A,FALSE,"P"}</definedName>
    <definedName name="ag" localSheetId="6" hidden="1">{"Tab1",#N/A,FALSE,"P";"Tab2",#N/A,FALSE,"P"}</definedName>
    <definedName name="ag" localSheetId="10" hidden="1">{"Tab1",#N/A,FALSE,"P";"Tab2",#N/A,FALSE,"P"}</definedName>
    <definedName name="ag" localSheetId="13" hidden="1">{"Tab1",#N/A,FALSE,"P";"Tab2",#N/A,FALSE,"P"}</definedName>
    <definedName name="ag" hidden="1">{"Tab1",#N/A,FALSE,"P";"Tab2",#N/A,FALSE,"P"}</definedName>
    <definedName name="AGO._89" localSheetId="11">#REF!</definedName>
    <definedName name="AGO._89" localSheetId="0">#REF!</definedName>
    <definedName name="AGO._89" localSheetId="1">#REF!</definedName>
    <definedName name="AGO._89" localSheetId="3">#REF!</definedName>
    <definedName name="AGO._89" localSheetId="6">#REF!</definedName>
    <definedName name="AGO._89">#REF!</definedName>
    <definedName name="Agregados">'[54]Ganancias o Pérdidas BC'!$C$10:$H$34</definedName>
    <definedName name="ah" localSheetId="15" hidden="1">{"Riqfin97",#N/A,FALSE,"Tran";"Riqfinpro",#N/A,FALSE,"Tran"}</definedName>
    <definedName name="ah" localSheetId="11" hidden="1">{"Riqfin97",#N/A,FALSE,"Tran";"Riqfinpro",#N/A,FALSE,"Tran"}</definedName>
    <definedName name="ah" localSheetId="0" hidden="1">{"Riqfin97",#N/A,FALSE,"Tran";"Riqfinpro",#N/A,FALSE,"Tran"}</definedName>
    <definedName name="ah" localSheetId="1" hidden="1">{"Riqfin97",#N/A,FALSE,"Tran";"Riqfinpro",#N/A,FALSE,"Tran"}</definedName>
    <definedName name="ah" localSheetId="3" hidden="1">{"Riqfin97",#N/A,FALSE,"Tran";"Riqfinpro",#N/A,FALSE,"Tran"}</definedName>
    <definedName name="ah" localSheetId="6" hidden="1">{"Riqfin97",#N/A,FALSE,"Tran";"Riqfinpro",#N/A,FALSE,"Tran"}</definedName>
    <definedName name="ah" localSheetId="10" hidden="1">{"Riqfin97",#N/A,FALSE,"Tran";"Riqfinpro",#N/A,FALSE,"Tran"}</definedName>
    <definedName name="ah" localSheetId="13" hidden="1">{"Riqfin97",#N/A,FALSE,"Tran";"Riqfinpro",#N/A,FALSE,"Tran"}</definedName>
    <definedName name="ah" hidden="1">{"Riqfin97",#N/A,FALSE,"Tran";"Riqfinpro",#N/A,FALSE,"Tran"}</definedName>
    <definedName name="AI" localSheetId="11">'[57]Expenditure &amp; Saving'!$AF$1:$AF$65536</definedName>
    <definedName name="AI" localSheetId="0">'[57]Expenditure &amp; Saving'!$AF$1:$AF$65536</definedName>
    <definedName name="AI" localSheetId="1">'[58]Expenditure &amp; Saving'!$AF$1:$AF$65536</definedName>
    <definedName name="AI" localSheetId="3">'[57]Expenditure &amp; Saving'!$AF$1:$AF$65536</definedName>
    <definedName name="AI">'[57]Expenditure &amp; Saving'!$AF$1:$AF$65536</definedName>
    <definedName name="aj" localSheetId="15" hidden="1">{"Riqfin97",#N/A,FALSE,"Tran";"Riqfinpro",#N/A,FALSE,"Tran"}</definedName>
    <definedName name="aj" localSheetId="11" hidden="1">{"Riqfin97",#N/A,FALSE,"Tran";"Riqfinpro",#N/A,FALSE,"Tran"}</definedName>
    <definedName name="aj" localSheetId="0" hidden="1">{"Riqfin97",#N/A,FALSE,"Tran";"Riqfinpro",#N/A,FALSE,"Tran"}</definedName>
    <definedName name="aj" localSheetId="1" hidden="1">{"Riqfin97",#N/A,FALSE,"Tran";"Riqfinpro",#N/A,FALSE,"Tran"}</definedName>
    <definedName name="aj" localSheetId="3" hidden="1">{"Riqfin97",#N/A,FALSE,"Tran";"Riqfinpro",#N/A,FALSE,"Tran"}</definedName>
    <definedName name="aj" localSheetId="6" hidden="1">{"Riqfin97",#N/A,FALSE,"Tran";"Riqfinpro",#N/A,FALSE,"Tran"}</definedName>
    <definedName name="aj" localSheetId="10" hidden="1">{"Riqfin97",#N/A,FALSE,"Tran";"Riqfinpro",#N/A,FALSE,"Tran"}</definedName>
    <definedName name="aj" localSheetId="13" hidden="1">{"Riqfin97",#N/A,FALSE,"Tran";"Riqfinpro",#N/A,FALSE,"Tran"}</definedName>
    <definedName name="aj" hidden="1">{"Riqfin97",#N/A,FALSE,"Tran";"Riqfinpro",#N/A,FALSE,"Tran"}</definedName>
    <definedName name="AJU00" localSheetId="11">#REF!</definedName>
    <definedName name="AJU00" localSheetId="0">#REF!</definedName>
    <definedName name="AJU00" localSheetId="1">#REF!</definedName>
    <definedName name="AJU00" localSheetId="3">#REF!</definedName>
    <definedName name="AJU00" localSheetId="6">#REF!</definedName>
    <definedName name="AJU00">#REF!</definedName>
    <definedName name="AJUSTE">[59]GYP!$A$2</definedName>
    <definedName name="AJUSTE2" localSheetId="11">[60]GYP!$A$2</definedName>
    <definedName name="AJUSTE2" localSheetId="0">[60]GYP!$A$2</definedName>
    <definedName name="AJUSTE2" localSheetId="1">[61]GYP!$A$2</definedName>
    <definedName name="AJUSTE2" localSheetId="3">[60]GYP!$A$2</definedName>
    <definedName name="AJUSTE2">[60]GYP!$A$2</definedName>
    <definedName name="AJUV00" localSheetId="11">#REF!</definedName>
    <definedName name="AJUV00" localSheetId="0">#REF!</definedName>
    <definedName name="AJUV00" localSheetId="1">#REF!</definedName>
    <definedName name="AJUV00" localSheetId="3">#REF!</definedName>
    <definedName name="AJUV00" localSheetId="6">#REF!</definedName>
    <definedName name="AJUV00">#REF!</definedName>
    <definedName name="AJUV97" localSheetId="11">#REF!</definedName>
    <definedName name="AJUV97" localSheetId="0">#REF!</definedName>
    <definedName name="AJUV97" localSheetId="1">#REF!</definedName>
    <definedName name="AJUV97" localSheetId="3">#REF!</definedName>
    <definedName name="AJUV97" localSheetId="6">#REF!</definedName>
    <definedName name="AJUV97">#REF!</definedName>
    <definedName name="AJUV98" localSheetId="11">#REF!</definedName>
    <definedName name="AJUV98" localSheetId="0">#REF!</definedName>
    <definedName name="AJUV98" localSheetId="1">#REF!</definedName>
    <definedName name="AJUV98" localSheetId="3">#REF!</definedName>
    <definedName name="AJUV98" localSheetId="6">#REF!</definedName>
    <definedName name="AJUV98">#REF!</definedName>
    <definedName name="AJUV99" localSheetId="11">#REF!</definedName>
    <definedName name="AJUV99" localSheetId="0">#REF!</definedName>
    <definedName name="AJUV99">#REF!</definedName>
    <definedName name="al" localSheetId="15" hidden="1">{"Riqfin97",#N/A,FALSE,"Tran";"Riqfinpro",#N/A,FALSE,"Tran"}</definedName>
    <definedName name="al" localSheetId="11" hidden="1">{"Riqfin97",#N/A,FALSE,"Tran";"Riqfinpro",#N/A,FALSE,"Tran"}</definedName>
    <definedName name="al" localSheetId="0" hidden="1">{"Riqfin97",#N/A,FALSE,"Tran";"Riqfinpro",#N/A,FALSE,"Tran"}</definedName>
    <definedName name="al" localSheetId="1" hidden="1">{"Riqfin97",#N/A,FALSE,"Tran";"Riqfinpro",#N/A,FALSE,"Tran"}</definedName>
    <definedName name="al" localSheetId="3" hidden="1">{"Riqfin97",#N/A,FALSE,"Tran";"Riqfinpro",#N/A,FALSE,"Tran"}</definedName>
    <definedName name="al" localSheetId="6" hidden="1">{"Riqfin97",#N/A,FALSE,"Tran";"Riqfinpro",#N/A,FALSE,"Tran"}</definedName>
    <definedName name="al" localSheetId="10" hidden="1">{"Riqfin97",#N/A,FALSE,"Tran";"Riqfinpro",#N/A,FALSE,"Tran"}</definedName>
    <definedName name="al" localSheetId="13" hidden="1">{"Riqfin97",#N/A,FALSE,"Tran";"Riqfinpro",#N/A,FALSE,"Tran"}</definedName>
    <definedName name="al" hidden="1">{"Riqfin97",#N/A,FALSE,"Tran";"Riqfinpro",#N/A,FALSE,"Tran"}</definedName>
    <definedName name="alimento">#N/A</definedName>
    <definedName name="alj" localSheetId="15" hidden="1">{"Riqfin97",#N/A,FALSE,"Tran";"Riqfinpro",#N/A,FALSE,"Tran"}</definedName>
    <definedName name="alj" localSheetId="11" hidden="1">{"Riqfin97",#N/A,FALSE,"Tran";"Riqfinpro",#N/A,FALSE,"Tran"}</definedName>
    <definedName name="alj" localSheetId="0" hidden="1">{"Riqfin97",#N/A,FALSE,"Tran";"Riqfinpro",#N/A,FALSE,"Tran"}</definedName>
    <definedName name="alj" localSheetId="1" hidden="1">{"Riqfin97",#N/A,FALSE,"Tran";"Riqfinpro",#N/A,FALSE,"Tran"}</definedName>
    <definedName name="alj" localSheetId="3" hidden="1">{"Riqfin97",#N/A,FALSE,"Tran";"Riqfinpro",#N/A,FALSE,"Tran"}</definedName>
    <definedName name="alj" localSheetId="6" hidden="1">{"Riqfin97",#N/A,FALSE,"Tran";"Riqfinpro",#N/A,FALSE,"Tran"}</definedName>
    <definedName name="alj" localSheetId="10" hidden="1">{"Riqfin97",#N/A,FALSE,"Tran";"Riqfinpro",#N/A,FALSE,"Tran"}</definedName>
    <definedName name="alj" localSheetId="13" hidden="1">{"Riqfin97",#N/A,FALSE,"Tran";"Riqfinpro",#N/A,FALSE,"Tran"}</definedName>
    <definedName name="alj" hidden="1">{"Riqfin97",#N/A,FALSE,"Tran";"Riqfinpro",#N/A,FALSE,"Tran"}</definedName>
    <definedName name="ALL">'[3]Imp:DSA output'!$C$9:$R$464</definedName>
    <definedName name="ALLBIRR" localSheetId="11">#REF!</definedName>
    <definedName name="ALLBIRR" localSheetId="0">#REF!</definedName>
    <definedName name="ALLBIRR" localSheetId="1">#REF!</definedName>
    <definedName name="ALLBIRR" localSheetId="3">#REF!</definedName>
    <definedName name="ALLBIRR" localSheetId="6">#REF!</definedName>
    <definedName name="ALLBIRR">#REF!</definedName>
    <definedName name="AllData" localSheetId="11">#REF!</definedName>
    <definedName name="AllData" localSheetId="0">#REF!</definedName>
    <definedName name="AllData" localSheetId="1">#REF!</definedName>
    <definedName name="AllData" localSheetId="3">#REF!</definedName>
    <definedName name="AllData" localSheetId="6">#REF!</definedName>
    <definedName name="AllData">#REF!</definedName>
    <definedName name="ALLSDR" localSheetId="11">#REF!</definedName>
    <definedName name="ALLSDR" localSheetId="0">#REF!</definedName>
    <definedName name="ALLSDR" localSheetId="1">#REF!</definedName>
    <definedName name="ALLSDR" localSheetId="3">#REF!</definedName>
    <definedName name="ALLSDR" localSheetId="6">#REF!</definedName>
    <definedName name="ALLSDR">#REF!</definedName>
    <definedName name="alpha">'[62]Int rate table spreads'!$C$7</definedName>
    <definedName name="ALRM" localSheetId="11">#REF!</definedName>
    <definedName name="ALRM" localSheetId="0">#REF!</definedName>
    <definedName name="ALRM" localSheetId="1">#REF!</definedName>
    <definedName name="ALRM" localSheetId="3">#REF!</definedName>
    <definedName name="ALRM" localSheetId="6">#REF!</definedName>
    <definedName name="ALRM">#REF!</definedName>
    <definedName name="alter3a" localSheetId="11">#REF!</definedName>
    <definedName name="alter3a" localSheetId="0">#REF!</definedName>
    <definedName name="alter3a" localSheetId="1">#REF!</definedName>
    <definedName name="alter3a" localSheetId="3">#REF!</definedName>
    <definedName name="alter3a" localSheetId="6">#REF!</definedName>
    <definedName name="alter3a">#REF!</definedName>
    <definedName name="alter3b" localSheetId="11">#REF!</definedName>
    <definedName name="alter3b" localSheetId="0">#REF!</definedName>
    <definedName name="alter3b" localSheetId="1">#REF!</definedName>
    <definedName name="alter3b" localSheetId="3">#REF!</definedName>
    <definedName name="alter3b" localSheetId="6">#REF!</definedName>
    <definedName name="alter3b">#REF!</definedName>
    <definedName name="ALTNGDP_R" localSheetId="11">[63]Q1!#REF!</definedName>
    <definedName name="ALTNGDP_R" localSheetId="0">#REF!</definedName>
    <definedName name="ALTNGDP_R" localSheetId="1">#REF!</definedName>
    <definedName name="ALTNGDP_R" localSheetId="3">[63]Q1!#REF!</definedName>
    <definedName name="ALTNGDP_R" localSheetId="6">[63]Q1!#REF!</definedName>
    <definedName name="ALTNGDP_R">[63]Q1!#REF!</definedName>
    <definedName name="ALTPCPI" localSheetId="11">[63]Q3!#REF!</definedName>
    <definedName name="ALTPCPI" localSheetId="0">#REF!</definedName>
    <definedName name="ALTPCPI" localSheetId="1">#REF!</definedName>
    <definedName name="ALTPCPI" localSheetId="3">[63]Q3!#REF!</definedName>
    <definedName name="ALTPCPI" localSheetId="6">[63]Q3!#REF!</definedName>
    <definedName name="ALTPCPI">[63]Q3!#REF!</definedName>
    <definedName name="amort" localSheetId="11">#REF!</definedName>
    <definedName name="amort" localSheetId="0">#REF!</definedName>
    <definedName name="amort" localSheetId="1">#REF!</definedName>
    <definedName name="amort" localSheetId="3">#REF!</definedName>
    <definedName name="amort" localSheetId="6">#REF!</definedName>
    <definedName name="amort">#REF!</definedName>
    <definedName name="AMORTI" localSheetId="11">#REF!</definedName>
    <definedName name="AMORTI" localSheetId="0">#REF!</definedName>
    <definedName name="AMORTI" localSheetId="1">#REF!</definedName>
    <definedName name="AMORTI" localSheetId="3">#REF!</definedName>
    <definedName name="AMORTI" localSheetId="6">#REF!</definedName>
    <definedName name="AMORTI">#REF!</definedName>
    <definedName name="AMPO5">"Gráfico 8"</definedName>
    <definedName name="AMTZ_NEW" localSheetId="0">[64]Debt!#REF!</definedName>
    <definedName name="AMTZ_NEW" localSheetId="1">[64]Debt!#REF!</definedName>
    <definedName name="AMTZ_NEW" localSheetId="3">[64]Debt!#REF!</definedName>
    <definedName name="AMTZ_NEW" localSheetId="6">[64]Debt!#REF!</definedName>
    <definedName name="AMTZ_NEW">[64]Debt!#REF!</definedName>
    <definedName name="AMTZ_OLD" localSheetId="0">[64]Debt!#REF!</definedName>
    <definedName name="AMTZ_OLD" localSheetId="1">[64]Debt!#REF!</definedName>
    <definedName name="AMTZ_OLD" localSheetId="3">[64]Debt!#REF!</definedName>
    <definedName name="AMTZ_OLD" localSheetId="6">[64]Debt!#REF!</definedName>
    <definedName name="AMTZ_OLD">[64]Debt!#REF!</definedName>
    <definedName name="AMTZ_TOT" localSheetId="0">[64]Debt!#REF!</definedName>
    <definedName name="AMTZ_TOT" localSheetId="1">[64]Debt!#REF!</definedName>
    <definedName name="AMTZ_TOT" localSheetId="3">[64]Debt!#REF!</definedName>
    <definedName name="AMTZ_TOT" localSheetId="6">[64]Debt!#REF!</definedName>
    <definedName name="AMTZ_TOT">[64]Debt!#REF!</definedName>
    <definedName name="ANEXO2" localSheetId="0">#REF!</definedName>
    <definedName name="ANEXO2" localSheetId="1">#REF!</definedName>
    <definedName name="ANEXO2" localSheetId="3">[65]BCP!#REF!</definedName>
    <definedName name="ANEXO2" localSheetId="6">[65]BCP!#REF!</definedName>
    <definedName name="ANEXO2">[65]BCP!#REF!</definedName>
    <definedName name="ANEXO3">#N/A</definedName>
    <definedName name="ANEXO4">#N/A</definedName>
    <definedName name="ANEXO5">#N/A</definedName>
    <definedName name="ANEXO6">#N/A</definedName>
    <definedName name="annual" localSheetId="11">[66]Contribution!$C$326:$DC$340</definedName>
    <definedName name="annual" localSheetId="0">[66]Contribution!$C$326:$DC$340</definedName>
    <definedName name="annual" localSheetId="1">[67]Contribution!$C$326:$DC$340</definedName>
    <definedName name="annual" localSheetId="3">[66]Contribution!$C$326:$DC$340</definedName>
    <definedName name="annual">[66]Contribution!$C$326:$DC$340</definedName>
    <definedName name="ANO00" localSheetId="11">#REF!</definedName>
    <definedName name="ANO00" localSheetId="0">#REF!</definedName>
    <definedName name="ANO00" localSheetId="1">#REF!</definedName>
    <definedName name="ANO00" localSheetId="3">#REF!</definedName>
    <definedName name="ANO00" localSheetId="6">#REF!</definedName>
    <definedName name="ANO00">#REF!</definedName>
    <definedName name="ANO00A" localSheetId="11">#REF!</definedName>
    <definedName name="ANO00A" localSheetId="0">#REF!</definedName>
    <definedName name="ANO00A" localSheetId="1">#REF!</definedName>
    <definedName name="ANO00A" localSheetId="3">#REF!</definedName>
    <definedName name="ANO00A" localSheetId="6">#REF!</definedName>
    <definedName name="ANO00A">#REF!</definedName>
    <definedName name="ANO00B" localSheetId="11">#REF!</definedName>
    <definedName name="ANO00B" localSheetId="0">#REF!</definedName>
    <definedName name="ANO00B" localSheetId="1">#REF!</definedName>
    <definedName name="ANO00B" localSheetId="3">#REF!</definedName>
    <definedName name="ANO00B" localSheetId="6">#REF!</definedName>
    <definedName name="ANO00B">#REF!</definedName>
    <definedName name="ANO97A" localSheetId="11">#REF!</definedName>
    <definedName name="ANO97A" localSheetId="0">#REF!</definedName>
    <definedName name="ANO97A">#REF!</definedName>
    <definedName name="ANO97B" localSheetId="11">#REF!</definedName>
    <definedName name="ANO97B" localSheetId="0">#REF!</definedName>
    <definedName name="ANO97B">#REF!</definedName>
    <definedName name="ANO98A" localSheetId="11">#REF!</definedName>
    <definedName name="ANO98A" localSheetId="0">#REF!</definedName>
    <definedName name="ANO98A">#REF!</definedName>
    <definedName name="ANO98B" localSheetId="11">#REF!</definedName>
    <definedName name="ANO98B" localSheetId="0">#REF!</definedName>
    <definedName name="ANO98B">#REF!</definedName>
    <definedName name="ANO99A" localSheetId="11">#REF!</definedName>
    <definedName name="ANO99A" localSheetId="0">#REF!</definedName>
    <definedName name="ANO99A">#REF!</definedName>
    <definedName name="ANO99B" localSheetId="11">#REF!</definedName>
    <definedName name="ANO99B" localSheetId="0">#REF!</definedName>
    <definedName name="ANO99B">#REF!</definedName>
    <definedName name="anual1">#N/A</definedName>
    <definedName name="AÑO">'[68]Federal-r'!$HE$5487</definedName>
    <definedName name="Apalancamiento">'[54]Ranking Bancario'!$R$6:$V$54</definedName>
    <definedName name="apigraphs">#N/A</definedName>
    <definedName name="appendix">[32]QNEWLOR!$J$3:$AU$7,[32]QNEWLOR!$J$21:$AU$77,[32]QNEWLOR!$J$91:$AU$149</definedName>
    <definedName name="APU" localSheetId="11">#REF!</definedName>
    <definedName name="APU" localSheetId="0">#REF!</definedName>
    <definedName name="APU" localSheetId="1">#REF!</definedName>
    <definedName name="APU" localSheetId="3">#REF!</definedName>
    <definedName name="APU" localSheetId="6">#REF!</definedName>
    <definedName name="APU">#REF!</definedName>
    <definedName name="AR">[69]ARBOL!$C$3</definedName>
    <definedName name="Arbol">'[54]Arbol Rentabilidad'!$B$6:$H$68</definedName>
    <definedName name="_xlnm.Print_Area">[70]MONTHLY!$A$2:$U$25,[70]MONTHLY!$A$29:$U$66,[70]MONTHLY!$A$71:$U$124,[70]MONTHLY!$A$127:$U$180,[70]MONTHLY!$A$183:$U$238,[70]MONTHLY!$A$244:$U$287,[70]MONTHLY!$A$291:$U$330</definedName>
    <definedName name="area_de_impressaoEST" localSheetId="11">#REF!</definedName>
    <definedName name="area_de_impressaoEST" localSheetId="0">#REF!</definedName>
    <definedName name="area_de_impressaoEST" localSheetId="1">#REF!</definedName>
    <definedName name="area_de_impressaoEST" localSheetId="3">#REF!</definedName>
    <definedName name="area_de_impressaoEST" localSheetId="6">#REF!</definedName>
    <definedName name="area_de_impressaoEST">#REF!</definedName>
    <definedName name="Área_impressão_DIR" localSheetId="11">#REF!</definedName>
    <definedName name="Área_impressão_DIR" localSheetId="0">#REF!</definedName>
    <definedName name="Área_impressão_DIR" localSheetId="1">#REF!</definedName>
    <definedName name="Área_impressão_DIR" localSheetId="3">#REF!</definedName>
    <definedName name="Área_impressão_DIR" localSheetId="6">#REF!</definedName>
    <definedName name="Área_impressão_DIR">#REF!</definedName>
    <definedName name="AREACONSTRUCCIO" localSheetId="11">#REF!</definedName>
    <definedName name="AREACONSTRUCCIO" localSheetId="0">#REF!</definedName>
    <definedName name="AREACONSTRUCCIO" localSheetId="1">#REF!</definedName>
    <definedName name="AREACONSTRUCCIO" localSheetId="3">#REF!</definedName>
    <definedName name="AREACONSTRUCCIO" localSheetId="6">#REF!</definedName>
    <definedName name="AREACONSTRUCCIO">#REF!</definedName>
    <definedName name="ARREC98" localSheetId="11">#REF!</definedName>
    <definedName name="ARREC98" localSheetId="0">#REF!</definedName>
    <definedName name="ARREC98">#REF!</definedName>
    <definedName name="ARREC99" localSheetId="11">#REF!</definedName>
    <definedName name="ARREC99" localSheetId="0">#REF!</definedName>
    <definedName name="ARREC99">#REF!</definedName>
    <definedName name="as" localSheetId="0" hidden="1">#REF!</definedName>
    <definedName name="as" localSheetId="1" hidden="1">#REF!</definedName>
    <definedName name="as" localSheetId="3" hidden="1">'[71]Fax a enviar'!#REF!</definedName>
    <definedName name="as" hidden="1">'[71]Fax a enviar'!#REF!</definedName>
    <definedName name="ASAU" localSheetId="11">#REF!</definedName>
    <definedName name="ASAU" localSheetId="0">#REF!</definedName>
    <definedName name="ASAU" localSheetId="1">#REF!</definedName>
    <definedName name="ASAU" localSheetId="3">#REF!</definedName>
    <definedName name="ASAU" localSheetId="6">#REF!</definedName>
    <definedName name="ASAU">#REF!</definedName>
    <definedName name="ASAU1" localSheetId="11">#REF!</definedName>
    <definedName name="ASAU1" localSheetId="0">#REF!</definedName>
    <definedName name="ASAU1" localSheetId="1">#REF!</definedName>
    <definedName name="ASAU1" localSheetId="3">#REF!</definedName>
    <definedName name="ASAU1" localSheetId="6">#REF!</definedName>
    <definedName name="ASAU1">#REF!</definedName>
    <definedName name="asd" localSheetId="11">#REF!</definedName>
    <definedName name="asd" localSheetId="0">#REF!</definedName>
    <definedName name="asd" localSheetId="1">#REF!</definedName>
    <definedName name="asd" localSheetId="3">#REF!</definedName>
    <definedName name="asd" localSheetId="6">#REF!</definedName>
    <definedName name="asd">#REF!</definedName>
    <definedName name="ASDF" localSheetId="11">#REF!</definedName>
    <definedName name="ASDF" localSheetId="0">#REF!</definedName>
    <definedName name="ASDF">#REF!</definedName>
    <definedName name="ASDFG" localSheetId="11">#REF!</definedName>
    <definedName name="ASDFG" localSheetId="0">#REF!</definedName>
    <definedName name="ASDFG">#REF!</definedName>
    <definedName name="asdrae" localSheetId="11" hidden="1">#REF!</definedName>
    <definedName name="asdrae" localSheetId="0" hidden="1">#REF!</definedName>
    <definedName name="asdrae" localSheetId="1" hidden="1">#REF!</definedName>
    <definedName name="asdrae" localSheetId="3" hidden="1">#REF!</definedName>
    <definedName name="asdrae" hidden="1">#REF!</definedName>
    <definedName name="asdrra" localSheetId="11">#REF!</definedName>
    <definedName name="asdrra" localSheetId="0">#REF!</definedName>
    <definedName name="asdrra" localSheetId="1">#REF!</definedName>
    <definedName name="asdrra" localSheetId="3">#REF!</definedName>
    <definedName name="asdrra">#REF!</definedName>
    <definedName name="ase" localSheetId="11">#REF!</definedName>
    <definedName name="ase" localSheetId="0">#REF!</definedName>
    <definedName name="ase" localSheetId="1">#REF!</definedName>
    <definedName name="ase" localSheetId="3">#REF!</definedName>
    <definedName name="ase">#REF!</definedName>
    <definedName name="aser" localSheetId="11">#REF!</definedName>
    <definedName name="aser" localSheetId="0">#REF!</definedName>
    <definedName name="aser" localSheetId="1">#REF!</definedName>
    <definedName name="aser" localSheetId="3">#REF!</definedName>
    <definedName name="aser">#REF!</definedName>
    <definedName name="AsignadoA" localSheetId="11">#REF!</definedName>
    <definedName name="AsignadoA" localSheetId="0">#REF!</definedName>
    <definedName name="AsignadoA" localSheetId="3">#REF!</definedName>
    <definedName name="AsignadoA">#REF!</definedName>
    <definedName name="ASO" localSheetId="11">#REF!</definedName>
    <definedName name="ASO" localSheetId="0">#REF!</definedName>
    <definedName name="ASO" localSheetId="3">#REF!</definedName>
    <definedName name="ASO">#REF!</definedName>
    <definedName name="asraa" localSheetId="11">#REF!</definedName>
    <definedName name="asraa" localSheetId="0">#REF!</definedName>
    <definedName name="asraa" localSheetId="1">#REF!</definedName>
    <definedName name="asraa" localSheetId="3">#REF!</definedName>
    <definedName name="asraa">#REF!</definedName>
    <definedName name="asrraa44" localSheetId="11">#REF!</definedName>
    <definedName name="asrraa44" localSheetId="0">#REF!</definedName>
    <definedName name="asrraa44" localSheetId="1">#REF!</definedName>
    <definedName name="asrraa44" localSheetId="3">#REF!</definedName>
    <definedName name="asrraa44">#REF!</definedName>
    <definedName name="ass">#N/A</definedName>
    <definedName name="ASSET">[69]SOLVENCIA!$D$48</definedName>
    <definedName name="Assistance">[72]Sheet1!$B$2:$T$56</definedName>
    <definedName name="ASSUM" localSheetId="11">#REF!</definedName>
    <definedName name="ASSUM" localSheetId="0">#REF!</definedName>
    <definedName name="ASSUM" localSheetId="1">#REF!</definedName>
    <definedName name="ASSUM" localSheetId="3">#REF!</definedName>
    <definedName name="ASSUM" localSheetId="6">#REF!</definedName>
    <definedName name="ASSUM">#REF!</definedName>
    <definedName name="ASSUMPB" localSheetId="11">#REF!</definedName>
    <definedName name="ASSUMPB" localSheetId="0">#REF!</definedName>
    <definedName name="ASSUMPB" localSheetId="3">#REF!</definedName>
    <definedName name="ASSUMPB" localSheetId="6">#REF!</definedName>
    <definedName name="ASSUMPB">#REF!</definedName>
    <definedName name="atlantic">[73]nonopec!$D$424:$D$433</definedName>
    <definedName name="atrade" localSheetId="4">[18]!atrade</definedName>
    <definedName name="atrade" localSheetId="0">#REF!</definedName>
    <definedName name="atrade" localSheetId="1">#REF!</definedName>
    <definedName name="atrade" localSheetId="3">[18]!atrade</definedName>
    <definedName name="atrade" localSheetId="6">[18]!atrade</definedName>
    <definedName name="atrade" localSheetId="10">[18]!atrade</definedName>
    <definedName name="atrade" localSheetId="13">[18]!atrade</definedName>
    <definedName name="atrade">[18]!atrade</definedName>
    <definedName name="ATS" localSheetId="11">#REF!</definedName>
    <definedName name="ATS" localSheetId="0">#REF!</definedName>
    <definedName name="ATS" localSheetId="1">#REF!</definedName>
    <definedName name="ATS" localSheetId="3">#REF!</definedName>
    <definedName name="ATS" localSheetId="6">#REF!</definedName>
    <definedName name="ATS">#REF!</definedName>
    <definedName name="AUS" localSheetId="11">#REF!</definedName>
    <definedName name="AUS" localSheetId="0">#REF!</definedName>
    <definedName name="AUS" localSheetId="1">#REF!</definedName>
    <definedName name="AUS" localSheetId="3">#REF!</definedName>
    <definedName name="AUS" localSheetId="6">#REF!</definedName>
    <definedName name="AUS">#REF!</definedName>
    <definedName name="Australia_wt">'[74]OECD wgt'!$B$13</definedName>
    <definedName name="Austria_wt">'[74]OECD wgt'!$B$14</definedName>
    <definedName name="Average_Daily_Depreciation">'[75]Inter-Bank'!$G$5</definedName>
    <definedName name="Average_Weekly_Depreciation">'[75]Inter-Bank'!$K$5</definedName>
    <definedName name="Average_Weekly_Inter_Bank_Exchange_Rate">'[75]Inter-Bank'!$H$5</definedName>
    <definedName name="AVISO" localSheetId="11">#REF!</definedName>
    <definedName name="AVISO" localSheetId="0">#REF!</definedName>
    <definedName name="AVISO" localSheetId="1">#REF!</definedName>
    <definedName name="AVISO" localSheetId="3">#REF!</definedName>
    <definedName name="AVISO" localSheetId="6">#REF!</definedName>
    <definedName name="AVISO">#REF!</definedName>
    <definedName name="AZUA1.1.00___Administración_General" localSheetId="11">#REF!</definedName>
    <definedName name="AZUA1.1.00___Administración_General" localSheetId="0">#REF!</definedName>
    <definedName name="AZUA1.1.00___Administración_General" localSheetId="3">#REF!</definedName>
    <definedName name="AZUA1.1.00___Administración_General" localSheetId="6">#REF!</definedName>
    <definedName name="AZUA1.1.00___Administración_General">#REF!</definedName>
    <definedName name="AZUA2.1.00___Asuntos_económicos__comerciales_y_laborales" localSheetId="11">#REF!</definedName>
    <definedName name="AZUA2.1.00___Asuntos_económicos__comerciales_y_laborales" localSheetId="0">#REF!</definedName>
    <definedName name="AZUA2.1.00___Asuntos_económicos__comerciales_y_laborales" localSheetId="3">#REF!</definedName>
    <definedName name="AZUA2.1.00___Asuntos_económicos__comerciales_y_laborales" localSheetId="6">#REF!</definedName>
    <definedName name="AZUA2.1.00___Asuntos_económicos__comerciales_y_laborales">#REF!</definedName>
    <definedName name="B" localSheetId="11">#REF!</definedName>
    <definedName name="B" localSheetId="0">#REF!</definedName>
    <definedName name="B" localSheetId="1">#REF!</definedName>
    <definedName name="B" localSheetId="3">#REF!</definedName>
    <definedName name="B">#REF!</definedName>
    <definedName name="b1std" localSheetId="11">#REF!</definedName>
    <definedName name="b1std" localSheetId="0">#REF!</definedName>
    <definedName name="b1std">#REF!</definedName>
    <definedName name="b2std" localSheetId="11">#REF!</definedName>
    <definedName name="b2std" localSheetId="0">#REF!</definedName>
    <definedName name="b2std">#REF!</definedName>
    <definedName name="ba">#N/A</definedName>
    <definedName name="Badea">[56]CIRRs!$C$67</definedName>
    <definedName name="BAL" localSheetId="11">#REF!</definedName>
    <definedName name="BAL" localSheetId="0">#REF!</definedName>
    <definedName name="BAL" localSheetId="1">#REF!</definedName>
    <definedName name="BAL" localSheetId="3">#REF!</definedName>
    <definedName name="BAL" localSheetId="6">#REF!</definedName>
    <definedName name="BAL">#REF!</definedName>
    <definedName name="bALANCE" localSheetId="15" hidden="1">{"Minpmon",#N/A,FALSE,"Monthinput"}</definedName>
    <definedName name="bALANCE" localSheetId="11" hidden="1">{"Minpmon",#N/A,FALSE,"Monthinput"}</definedName>
    <definedName name="bALANCE" localSheetId="0" hidden="1">{"Minpmon",#N/A,FALSE,"Monthinput"}</definedName>
    <definedName name="bALANCE" localSheetId="1" hidden="1">{"Minpmon",#N/A,FALSE,"Monthinput"}</definedName>
    <definedName name="bALANCE" localSheetId="3" hidden="1">{"Minpmon",#N/A,FALSE,"Monthinput"}</definedName>
    <definedName name="bALANCE" localSheetId="6" hidden="1">{"Minpmon",#N/A,FALSE,"Monthinput"}</definedName>
    <definedName name="bALANCE" localSheetId="10" hidden="1">{"Minpmon",#N/A,FALSE,"Monthinput"}</definedName>
    <definedName name="bALANCE" localSheetId="13" hidden="1">{"Minpmon",#N/A,FALSE,"Monthinput"}</definedName>
    <definedName name="bALANCE" hidden="1">{"Minpmon",#N/A,FALSE,"Monthinput"}</definedName>
    <definedName name="BANCOS" localSheetId="11">#REF!</definedName>
    <definedName name="BANCOS" localSheetId="0">#REF!</definedName>
    <definedName name="BANCOS" localSheetId="1">#REF!</definedName>
    <definedName name="BANCOS" localSheetId="3">#REF!</definedName>
    <definedName name="BANCOS" localSheetId="6">#REF!</definedName>
    <definedName name="BANCOS">#REF!</definedName>
    <definedName name="banks1" localSheetId="11">#REF!</definedName>
    <definedName name="banks1" localSheetId="0">#REF!</definedName>
    <definedName name="banks1" localSheetId="3">#REF!</definedName>
    <definedName name="banks1" localSheetId="6">#REF!</definedName>
    <definedName name="banks1">#REF!</definedName>
    <definedName name="banks2" localSheetId="11">#REF!</definedName>
    <definedName name="banks2" localSheetId="0">#REF!</definedName>
    <definedName name="banks2" localSheetId="6">#REF!</definedName>
    <definedName name="banks2">#REF!</definedName>
    <definedName name="baron" localSheetId="11" hidden="1">#REF!</definedName>
    <definedName name="baron" localSheetId="0" hidden="1">#REF!</definedName>
    <definedName name="baron" hidden="1">#REF!</definedName>
    <definedName name="BASDAT">'[42]Annual Tables'!#REF!</definedName>
    <definedName name="base">'[76]K. IMF Base'!$A$170:$CI$255</definedName>
    <definedName name="_xlnm.Database" localSheetId="11">#REF!</definedName>
    <definedName name="_xlnm.Database" localSheetId="0">#REF!</definedName>
    <definedName name="_xlnm.Database" localSheetId="1">#REF!</definedName>
    <definedName name="_xlnm.Database" localSheetId="3">#REF!</definedName>
    <definedName name="_xlnm.Database" localSheetId="6">#REF!</definedName>
    <definedName name="_xlnm.Database">#REF!</definedName>
    <definedName name="baseflow" localSheetId="0">'[76]K. IMF Base'!#REF!</definedName>
    <definedName name="baseflow" localSheetId="1">'[76]K. IMF Base'!#REF!</definedName>
    <definedName name="baseflow" localSheetId="3">'[76]K. IMF Base'!#REF!</definedName>
    <definedName name="baseflow" localSheetId="6">'[76]K. IMF Base'!#REF!</definedName>
    <definedName name="baseflow">'[76]K. IMF Base'!#REF!</definedName>
    <definedName name="BaseYear" localSheetId="11">#REF!</definedName>
    <definedName name="BaseYear" localSheetId="0">#REF!</definedName>
    <definedName name="BaseYear" localSheetId="1">#REF!</definedName>
    <definedName name="BaseYear" localSheetId="3">#REF!</definedName>
    <definedName name="BaseYear" localSheetId="6">#REF!</definedName>
    <definedName name="BaseYear">#REF!</definedName>
    <definedName name="Basic_Data" localSheetId="11">#REF!</definedName>
    <definedName name="Basic_Data" localSheetId="0">#REF!</definedName>
    <definedName name="Basic_Data" localSheetId="1">#REF!</definedName>
    <definedName name="Basic_Data" localSheetId="3">#REF!</definedName>
    <definedName name="Basic_Data" localSheetId="6">#REF!</definedName>
    <definedName name="Basic_Data">#REF!</definedName>
    <definedName name="BASOMA" localSheetId="11">#REF!</definedName>
    <definedName name="BASOMA" localSheetId="0">#REF!</definedName>
    <definedName name="BASOMA" localSheetId="1">#REF!</definedName>
    <definedName name="BASOMA" localSheetId="3">#REF!</definedName>
    <definedName name="BASOMA" localSheetId="6">#REF!</definedName>
    <definedName name="BASOMA">#REF!</definedName>
    <definedName name="Batumi_debt" localSheetId="11">#REF!</definedName>
    <definedName name="Batumi_debt" localSheetId="0">#REF!</definedName>
    <definedName name="Batumi_debt" localSheetId="3">#REF!</definedName>
    <definedName name="Batumi_debt">#REF!</definedName>
    <definedName name="Bave" localSheetId="11">#REF!</definedName>
    <definedName name="Bave" localSheetId="0">#REF!</definedName>
    <definedName name="Bave">#REF!</definedName>
    <definedName name="bb" localSheetId="15" hidden="1">{"Riqfin97",#N/A,FALSE,"Tran";"Riqfinpro",#N/A,FALSE,"Tran"}</definedName>
    <definedName name="bb" localSheetId="11" hidden="1">{"Riqfin97",#N/A,FALSE,"Tran";"Riqfinpro",#N/A,FALSE,"Tran"}</definedName>
    <definedName name="bb" localSheetId="0" hidden="1">{"Riqfin97",#N/A,FALSE,"Tran";"Riqfinpro",#N/A,FALSE,"Tran"}</definedName>
    <definedName name="bb" localSheetId="1" hidden="1">{"Riqfin97",#N/A,FALSE,"Tran";"Riqfinpro",#N/A,FALSE,"Tran"}</definedName>
    <definedName name="bb" localSheetId="3" hidden="1">{"Riqfin97",#N/A,FALSE,"Tran";"Riqfinpro",#N/A,FALSE,"Tran"}</definedName>
    <definedName name="bb" localSheetId="6" hidden="1">{"Riqfin97",#N/A,FALSE,"Tran";"Riqfinpro",#N/A,FALSE,"Tran"}</definedName>
    <definedName name="bb" localSheetId="10" hidden="1">{"Riqfin97",#N/A,FALSE,"Tran";"Riqfinpro",#N/A,FALSE,"Tran"}</definedName>
    <definedName name="bb" localSheetId="13" hidden="1">{"Riqfin97",#N/A,FALSE,"Tran";"Riqfinpro",#N/A,FALSE,"Tran"}</definedName>
    <definedName name="bb" hidden="1">{"Riqfin97",#N/A,FALSE,"Tran";"Riqfinpro",#N/A,FALSE,"Tran"}</definedName>
    <definedName name="BBB" localSheetId="11">#REF!</definedName>
    <definedName name="BBB" localSheetId="0">#REF!</definedName>
    <definedName name="BBB" localSheetId="1">#REF!</definedName>
    <definedName name="BBB" localSheetId="3">#REF!</definedName>
    <definedName name="BBB" localSheetId="6">#REF!</definedName>
    <definedName name="BBB">#REF!</definedName>
    <definedName name="bbbb" localSheetId="15" hidden="1">{"Minpmon",#N/A,FALSE,"Monthinput"}</definedName>
    <definedName name="bbbb" localSheetId="11" hidden="1">{"Minpmon",#N/A,FALSE,"Monthinput"}</definedName>
    <definedName name="bbbb" localSheetId="0" hidden="1">{"Minpmon",#N/A,FALSE,"Monthinput"}</definedName>
    <definedName name="bbbb" localSheetId="1" hidden="1">{"Minpmon",#N/A,FALSE,"Monthinput"}</definedName>
    <definedName name="bbbb" localSheetId="3" hidden="1">{"Minpmon",#N/A,FALSE,"Monthinput"}</definedName>
    <definedName name="bbbb" localSheetId="6" hidden="1">{"Minpmon",#N/A,FALSE,"Monthinput"}</definedName>
    <definedName name="bbbb" localSheetId="10" hidden="1">{"Minpmon",#N/A,FALSE,"Monthinput"}</definedName>
    <definedName name="bbbb" localSheetId="13" hidden="1">{"Minpmon",#N/A,FALSE,"Monthinput"}</definedName>
    <definedName name="bbbb" hidden="1">{"Minpmon",#N/A,FALSE,"Monthinput"}</definedName>
    <definedName name="bbbbbbbbbbbbb" localSheetId="15" hidden="1">{"Tab1",#N/A,FALSE,"P";"Tab2",#N/A,FALSE,"P"}</definedName>
    <definedName name="bbbbbbbbbbbbb" localSheetId="11" hidden="1">{"Tab1",#N/A,FALSE,"P";"Tab2",#N/A,FALSE,"P"}</definedName>
    <definedName name="bbbbbbbbbbbbb" localSheetId="0" hidden="1">{"Tab1",#N/A,FALSE,"P";"Tab2",#N/A,FALSE,"P"}</definedName>
    <definedName name="bbbbbbbbbbbbb" localSheetId="1" hidden="1">{"Tab1",#N/A,FALSE,"P";"Tab2",#N/A,FALSE,"P"}</definedName>
    <definedName name="bbbbbbbbbbbbb" localSheetId="3" hidden="1">{"Tab1",#N/A,FALSE,"P";"Tab2",#N/A,FALSE,"P"}</definedName>
    <definedName name="bbbbbbbbbbbbb" localSheetId="6" hidden="1">{"Tab1",#N/A,FALSE,"P";"Tab2",#N/A,FALSE,"P"}</definedName>
    <definedName name="bbbbbbbbbbbbb" localSheetId="10" hidden="1">{"Tab1",#N/A,FALSE,"P";"Tab2",#N/A,FALSE,"P"}</definedName>
    <definedName name="bbbbbbbbbbbbb" localSheetId="13" hidden="1">{"Tab1",#N/A,FALSE,"P";"Tab2",#N/A,FALSE,"P"}</definedName>
    <definedName name="bbbbbbbbbbbbb" hidden="1">{"Tab1",#N/A,FALSE,"P";"Tab2",#N/A,FALSE,"P"}</definedName>
    <definedName name="BC" localSheetId="11">#REF!</definedName>
    <definedName name="BC" localSheetId="0">#REF!</definedName>
    <definedName name="BC" localSheetId="1">#REF!</definedName>
    <definedName name="BC" localSheetId="3">#REF!</definedName>
    <definedName name="BC" localSheetId="6">#REF!</definedName>
    <definedName name="BC">#REF!</definedName>
    <definedName name="BCA">#N/A</definedName>
    <definedName name="BCA_GDP">#N/A</definedName>
    <definedName name="BCA_NGDP" localSheetId="11">#REF!</definedName>
    <definedName name="BCA_NGDP" localSheetId="0">#REF!</definedName>
    <definedName name="BCA_NGDP" localSheetId="1">#REF!</definedName>
    <definedName name="BCA_NGDP" localSheetId="3">#REF!</definedName>
    <definedName name="BCA_NGDP" localSheetId="6">#REF!</definedName>
    <definedName name="BCA_NGDP">#REF!</definedName>
    <definedName name="BCEProg" localSheetId="11">#REF!</definedName>
    <definedName name="BCEProg" localSheetId="0">#REF!</definedName>
    <definedName name="BCEProg" localSheetId="3">#REF!</definedName>
    <definedName name="BCEProg" localSheetId="6">#REF!</definedName>
    <definedName name="BCEProg">#REF!</definedName>
    <definedName name="BCH" localSheetId="11">#REF!</definedName>
    <definedName name="BCH" localSheetId="0">#REF!</definedName>
    <definedName name="BCH" localSheetId="1">#REF!</definedName>
    <definedName name="BCH" localSheetId="3">#REF!</definedName>
    <definedName name="BCH" localSheetId="6">#REF!</definedName>
    <definedName name="BCH">#REF!</definedName>
    <definedName name="BCH_10G" localSheetId="11">#REF!</definedName>
    <definedName name="BCH_10G" localSheetId="0">#REF!</definedName>
    <definedName name="BCH_10G" localSheetId="1">#REF!</definedName>
    <definedName name="BCH_10G" localSheetId="3">#REF!</definedName>
    <definedName name="BCH_10G">#REF!</definedName>
    <definedName name="BCH_10R" localSheetId="11">#REF!</definedName>
    <definedName name="BCH_10R" localSheetId="0">#REF!</definedName>
    <definedName name="BCH_10R" localSheetId="3">#REF!</definedName>
    <definedName name="BCH_10R">#REF!</definedName>
    <definedName name="Bcos_Com_20G" localSheetId="11">#REF!</definedName>
    <definedName name="Bcos_Com_20G" localSheetId="0">#REF!</definedName>
    <definedName name="Bcos_Com_20G" localSheetId="3">#REF!</definedName>
    <definedName name="Bcos_Com_20G">#REF!</definedName>
    <definedName name="Bcos_Com20R" localSheetId="11">#REF!</definedName>
    <definedName name="Bcos_Com20R" localSheetId="0">#REF!</definedName>
    <definedName name="Bcos_Com20R" localSheetId="3">#REF!</definedName>
    <definedName name="Bcos_Com20R">#REF!</definedName>
    <definedName name="BCRD15" hidden="1">'[77]Crédito SPNF (fiscal)'!#REF!</definedName>
    <definedName name="BDEAC">[56]CIRRs!$C$70</definedName>
    <definedName name="BE">#N/A</definedName>
    <definedName name="BEA" localSheetId="11">#REF!</definedName>
    <definedName name="BEA" localSheetId="0">#REF!</definedName>
    <definedName name="BEA" localSheetId="1">#REF!</definedName>
    <definedName name="BEA" localSheetId="3">#REF!</definedName>
    <definedName name="BEA" localSheetId="6">#REF!</definedName>
    <definedName name="BEA">#REF!</definedName>
    <definedName name="BEABA" localSheetId="11">#REF!</definedName>
    <definedName name="BEABA" localSheetId="0">#REF!</definedName>
    <definedName name="BEABA" localSheetId="3">#REF!</definedName>
    <definedName name="BEABA" localSheetId="6">#REF!</definedName>
    <definedName name="BEABA">#REF!</definedName>
    <definedName name="BEABI" localSheetId="11">#REF!</definedName>
    <definedName name="BEABI" localSheetId="0">#REF!</definedName>
    <definedName name="BEABI" localSheetId="6">#REF!</definedName>
    <definedName name="BEABI">#REF!</definedName>
    <definedName name="BEAI">#N/A</definedName>
    <definedName name="BEAIB">#N/A</definedName>
    <definedName name="BEAIG">#N/A</definedName>
    <definedName name="BEAMU" localSheetId="11">#REF!</definedName>
    <definedName name="BEAMU" localSheetId="0">#REF!</definedName>
    <definedName name="BEAMU" localSheetId="1">#REF!</definedName>
    <definedName name="BEAMU" localSheetId="3">#REF!</definedName>
    <definedName name="BEAMU" localSheetId="6">#REF!</definedName>
    <definedName name="BEAMU">#REF!</definedName>
    <definedName name="BEAP">#N/A</definedName>
    <definedName name="BEAPB">#N/A</definedName>
    <definedName name="BEAPG">#N/A</definedName>
    <definedName name="BEC" localSheetId="11">#REF!</definedName>
    <definedName name="BEC" localSheetId="0">#REF!</definedName>
    <definedName name="BEC" localSheetId="1">#REF!</definedName>
    <definedName name="BEC" localSheetId="3">#REF!</definedName>
    <definedName name="BEC" localSheetId="6">#REF!</definedName>
    <definedName name="BEC">#REF!</definedName>
    <definedName name="BED" localSheetId="11">#REF!</definedName>
    <definedName name="BED" localSheetId="0">#REF!</definedName>
    <definedName name="BED" localSheetId="1">#REF!</definedName>
    <definedName name="BED" localSheetId="3">#REF!</definedName>
    <definedName name="BED" localSheetId="6">#REF!</definedName>
    <definedName name="BED">#REF!</definedName>
    <definedName name="BED_6" localSheetId="11">#REF!</definedName>
    <definedName name="BED_6" localSheetId="0">#REF!</definedName>
    <definedName name="BED_6" localSheetId="1">#REF!</definedName>
    <definedName name="BED_6" localSheetId="3">#REF!</definedName>
    <definedName name="BED_6" localSheetId="6">#REF!</definedName>
    <definedName name="BED_6">#REF!</definedName>
    <definedName name="BEDE" localSheetId="11">#REF!</definedName>
    <definedName name="BEDE" localSheetId="0">#REF!</definedName>
    <definedName name="BEDE">#REF!</definedName>
    <definedName name="BEF">[56]CIRRs!$C$79</definedName>
    <definedName name="Bei" localSheetId="0">[78]terms!#REF!</definedName>
    <definedName name="Bei" localSheetId="1">[78]terms!#REF!</definedName>
    <definedName name="Bei" localSheetId="3">[78]terms!#REF!</definedName>
    <definedName name="Bei" localSheetId="6">[78]terms!#REF!</definedName>
    <definedName name="Bei">[78]terms!#REF!</definedName>
    <definedName name="Belgium_wt">'[74]OECD wgt'!$B$15</definedName>
    <definedName name="BENEF98" localSheetId="11">#REF!</definedName>
    <definedName name="BENEF98" localSheetId="0">#REF!</definedName>
    <definedName name="BENEF98" localSheetId="1">#REF!</definedName>
    <definedName name="BENEF98" localSheetId="3">#REF!</definedName>
    <definedName name="BENEF98" localSheetId="6">#REF!</definedName>
    <definedName name="BENEF98">#REF!</definedName>
    <definedName name="BENEF99" localSheetId="11">#REF!</definedName>
    <definedName name="BENEF99" localSheetId="0">#REF!</definedName>
    <definedName name="BENEF99" localSheetId="1">#REF!</definedName>
    <definedName name="BENEF99" localSheetId="3">#REF!</definedName>
    <definedName name="BENEF99" localSheetId="6">#REF!</definedName>
    <definedName name="BENEF99">#REF!</definedName>
    <definedName name="BeneficioNetoY3">'[79]Vaciado 1'!$F$153</definedName>
    <definedName name="BEO" localSheetId="11">#REF!</definedName>
    <definedName name="BEO" localSheetId="0">#REF!</definedName>
    <definedName name="BEO" localSheetId="1">#REF!</definedName>
    <definedName name="BEO" localSheetId="3">#REF!</definedName>
    <definedName name="BEO" localSheetId="6">#REF!</definedName>
    <definedName name="BEO">#REF!</definedName>
    <definedName name="BER" localSheetId="11">#REF!</definedName>
    <definedName name="BER" localSheetId="0">#REF!</definedName>
    <definedName name="BER" localSheetId="3">#REF!</definedName>
    <definedName name="BER" localSheetId="6">#REF!</definedName>
    <definedName name="BER">#REF!</definedName>
    <definedName name="BERBA" localSheetId="11">#REF!</definedName>
    <definedName name="BERBA" localSheetId="0">#REF!</definedName>
    <definedName name="BERBA" localSheetId="6">#REF!</definedName>
    <definedName name="BERBA">#REF!</definedName>
    <definedName name="BERBI" localSheetId="11">#REF!</definedName>
    <definedName name="BERBI" localSheetId="0">#REF!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1">#REF!</definedName>
    <definedName name="BFD" localSheetId="0">#REF!</definedName>
    <definedName name="BFD" localSheetId="1">#REF!</definedName>
    <definedName name="BFD" localSheetId="3">#REF!</definedName>
    <definedName name="BFD" localSheetId="6">#REF!</definedName>
    <definedName name="BFD">#REF!</definedName>
    <definedName name="BFDA" localSheetId="11">#REF!</definedName>
    <definedName name="BFDA" localSheetId="0">#REF!</definedName>
    <definedName name="BFDA" localSheetId="1">#REF!</definedName>
    <definedName name="BFDA" localSheetId="3">#REF!</definedName>
    <definedName name="BFDA" localSheetId="6">#REF!</definedName>
    <definedName name="BFDA">#REF!</definedName>
    <definedName name="BFDI" localSheetId="11">#REF!</definedName>
    <definedName name="BFDI" localSheetId="0">#REF!</definedName>
    <definedName name="BFDI" localSheetId="1">#REF!</definedName>
    <definedName name="BFDI" localSheetId="3">#REF!</definedName>
    <definedName name="BFDI" localSheetId="6">#REF!</definedName>
    <definedName name="BFDI">#REF!</definedName>
    <definedName name="BFDIL" localSheetId="11">#REF!</definedName>
    <definedName name="BFDIL" localSheetId="0">#REF!</definedName>
    <definedName name="BFDIL" localSheetId="3">#REF!</definedName>
    <definedName name="BFDIL">#REF!</definedName>
    <definedName name="BFL">#N/A</definedName>
    <definedName name="BFL_C_G" localSheetId="11">#REF!</definedName>
    <definedName name="BFL_C_G" localSheetId="0">#REF!</definedName>
    <definedName name="BFL_C_G" localSheetId="1">#REF!</definedName>
    <definedName name="BFL_C_G" localSheetId="3">#REF!</definedName>
    <definedName name="BFL_C_G" localSheetId="6">#REF!</definedName>
    <definedName name="BFL_C_G">#REF!</definedName>
    <definedName name="BFL_C_P" localSheetId="11">#REF!</definedName>
    <definedName name="BFL_C_P" localSheetId="0">#REF!</definedName>
    <definedName name="BFL_C_P" localSheetId="3">#REF!</definedName>
    <definedName name="BFL_C_P" localSheetId="6">#REF!</definedName>
    <definedName name="BFL_C_P">#REF!</definedName>
    <definedName name="BFL_CBA" localSheetId="11">#REF!</definedName>
    <definedName name="BFL_CBA" localSheetId="0">#REF!</definedName>
    <definedName name="BFL_CBA" localSheetId="3">#REF!</definedName>
    <definedName name="BFL_CBA" localSheetId="6">#REF!</definedName>
    <definedName name="BFL_CBA">#REF!</definedName>
    <definedName name="BFL_CBI" localSheetId="11">#REF!</definedName>
    <definedName name="BFL_CBI" localSheetId="0">#REF!</definedName>
    <definedName name="BFL_CBI">#REF!</definedName>
    <definedName name="BFL_CMU" localSheetId="11">#REF!</definedName>
    <definedName name="BFL_CMU" localSheetId="0">#REF!</definedName>
    <definedName name="BFL_CMU">#REF!</definedName>
    <definedName name="BFL_D">#N/A</definedName>
    <definedName name="BFL_D_G" localSheetId="11">#REF!</definedName>
    <definedName name="BFL_D_G" localSheetId="0">#REF!</definedName>
    <definedName name="BFL_D_G" localSheetId="1">#REF!</definedName>
    <definedName name="BFL_D_G" localSheetId="3">#REF!</definedName>
    <definedName name="BFL_D_G" localSheetId="6">#REF!</definedName>
    <definedName name="BFL_D_G">#REF!</definedName>
    <definedName name="BFL_D_P" localSheetId="11">#REF!</definedName>
    <definedName name="BFL_D_P" localSheetId="0">#REF!</definedName>
    <definedName name="BFL_D_P" localSheetId="3">#REF!</definedName>
    <definedName name="BFL_D_P" localSheetId="6">#REF!</definedName>
    <definedName name="BFL_D_P">#REF!</definedName>
    <definedName name="BFL_DBA" localSheetId="11">#REF!</definedName>
    <definedName name="BFL_DBA" localSheetId="0">#REF!</definedName>
    <definedName name="BFL_DBA" localSheetId="3">#REF!</definedName>
    <definedName name="BFL_DBA" localSheetId="6">#REF!</definedName>
    <definedName name="BFL_DBA">#REF!</definedName>
    <definedName name="BFL_DBI" localSheetId="11">#REF!</definedName>
    <definedName name="BFL_DBI" localSheetId="0">#REF!</definedName>
    <definedName name="BFL_DBI">#REF!</definedName>
    <definedName name="BFL_DF">#N/A</definedName>
    <definedName name="BFL_DMU" localSheetId="11">#REF!</definedName>
    <definedName name="BFL_DMU" localSheetId="0">#REF!</definedName>
    <definedName name="BFL_DMU" localSheetId="1">#REF!</definedName>
    <definedName name="BFL_DMU" localSheetId="3">#REF!</definedName>
    <definedName name="BFL_DMU" localSheetId="6">#REF!</definedName>
    <definedName name="BFL_DMU">#REF!</definedName>
    <definedName name="BFLB">#N/A</definedName>
    <definedName name="BFLB_D">#N/A</definedName>
    <definedName name="BFLB_DF">#N/A</definedName>
    <definedName name="BFLD_DF" localSheetId="4">[80]!BFLD_DF</definedName>
    <definedName name="BFLD_DF" localSheetId="0">#REF!</definedName>
    <definedName name="BFLD_DF" localSheetId="1">#REF!</definedName>
    <definedName name="BFLD_DF" localSheetId="3">[80]!BFLD_DF</definedName>
    <definedName name="BFLD_DF" localSheetId="6">[80]!BFLD_DF</definedName>
    <definedName name="BFLD_DF" localSheetId="10">[80]!BFLD_DF</definedName>
    <definedName name="BFLD_DF" localSheetId="13">[80]!BFLD_DF</definedName>
    <definedName name="BFLD_DF">[80]!BFLD_DF</definedName>
    <definedName name="BFLD_DF1">#N/A</definedName>
    <definedName name="BFLD_DF2">#N/A</definedName>
    <definedName name="BFLG">#N/A</definedName>
    <definedName name="BFLG_D">#N/A</definedName>
    <definedName name="BFLG_DF">#N/A</definedName>
    <definedName name="BFLRES" localSheetId="11">#REF!</definedName>
    <definedName name="BFLRES" localSheetId="0">#REF!</definedName>
    <definedName name="BFLRES" localSheetId="1">#REF!</definedName>
    <definedName name="BFLRES" localSheetId="3">#REF!</definedName>
    <definedName name="BFLRES" localSheetId="6">#REF!</definedName>
    <definedName name="BFLRES">#REF!</definedName>
    <definedName name="BFO" localSheetId="11">#REF!</definedName>
    <definedName name="BFO" localSheetId="0">#REF!</definedName>
    <definedName name="BFO" localSheetId="1">#REF!</definedName>
    <definedName name="BFO" localSheetId="3">#REF!</definedName>
    <definedName name="BFO" localSheetId="6">#REF!</definedName>
    <definedName name="BFO">#REF!</definedName>
    <definedName name="BFO_S" localSheetId="11">#REF!</definedName>
    <definedName name="BFO_S" localSheetId="0">#REF!</definedName>
    <definedName name="BFO_S" localSheetId="6">#REF!</definedName>
    <definedName name="BFO_S">#REF!</definedName>
    <definedName name="BFOA" localSheetId="11">#REF!</definedName>
    <definedName name="BFOA" localSheetId="0">#REF!</definedName>
    <definedName name="BFOA" localSheetId="1">#REF!</definedName>
    <definedName name="BFOA" localSheetId="3">#REF!</definedName>
    <definedName name="BFOA">#REF!</definedName>
    <definedName name="BFOAG" localSheetId="11">#REF!</definedName>
    <definedName name="BFOAG" localSheetId="0">#REF!</definedName>
    <definedName name="BFOAG" localSheetId="1">#REF!</definedName>
    <definedName name="BFOAG" localSheetId="3">#REF!</definedName>
    <definedName name="BFOAG">#REF!</definedName>
    <definedName name="BFOL" localSheetId="11">#REF!</definedName>
    <definedName name="BFOL" localSheetId="0">#REF!</definedName>
    <definedName name="BFOL" localSheetId="3">#REF!</definedName>
    <definedName name="BFOL">#REF!</definedName>
    <definedName name="BFOL_B" localSheetId="11">#REF!</definedName>
    <definedName name="BFOL_B" localSheetId="0">#REF!</definedName>
    <definedName name="BFOL_B" localSheetId="3">#REF!</definedName>
    <definedName name="BFOL_B">#REF!</definedName>
    <definedName name="BFOL_G" localSheetId="11">#REF!</definedName>
    <definedName name="BFOL_G" localSheetId="0">#REF!</definedName>
    <definedName name="BFOL_G" localSheetId="3">#REF!</definedName>
    <definedName name="BFOL_G">#REF!</definedName>
    <definedName name="BFOL_L" localSheetId="11">#REF!</definedName>
    <definedName name="BFOL_L" localSheetId="0">#REF!</definedName>
    <definedName name="BFOL_L" localSheetId="3">#REF!</definedName>
    <definedName name="BFOL_L">#REF!</definedName>
    <definedName name="BFOL_O" localSheetId="11">#REF!</definedName>
    <definedName name="BFOL_O" localSheetId="0">#REF!</definedName>
    <definedName name="BFOL_O" localSheetId="3">#REF!</definedName>
    <definedName name="BFOL_O">#REF!</definedName>
    <definedName name="BFOL_S" localSheetId="11">#REF!</definedName>
    <definedName name="BFOL_S" localSheetId="0">#REF!</definedName>
    <definedName name="BFOL_S" localSheetId="3">#REF!</definedName>
    <definedName name="BFOL_S">#REF!</definedName>
    <definedName name="BFOLB" localSheetId="11">#REF!</definedName>
    <definedName name="BFOLB" localSheetId="0">#REF!</definedName>
    <definedName name="BFOLB" localSheetId="3">#REF!</definedName>
    <definedName name="BFOLB">#REF!</definedName>
    <definedName name="BFOLG_L" localSheetId="11">#REF!</definedName>
    <definedName name="BFOLG_L" localSheetId="0">#REF!</definedName>
    <definedName name="BFOLG_L" localSheetId="3">#REF!</definedName>
    <definedName name="BFOLG_L">#REF!</definedName>
    <definedName name="BFOTH" localSheetId="11">#REF!</definedName>
    <definedName name="BFOTH" localSheetId="0">#REF!</definedName>
    <definedName name="BFOTH">#REF!</definedName>
    <definedName name="BFP" localSheetId="11">#REF!</definedName>
    <definedName name="BFP" localSheetId="0">#REF!</definedName>
    <definedName name="BFP" localSheetId="3">#REF!</definedName>
    <definedName name="BFP">#REF!</definedName>
    <definedName name="BFPA" localSheetId="11">#REF!</definedName>
    <definedName name="BFPA" localSheetId="0">#REF!</definedName>
    <definedName name="BFPA" localSheetId="3">#REF!</definedName>
    <definedName name="BFPA">#REF!</definedName>
    <definedName name="BFPAG" localSheetId="11">#REF!</definedName>
    <definedName name="BFPAG" localSheetId="0">#REF!</definedName>
    <definedName name="BFPAG" localSheetId="3">#REF!</definedName>
    <definedName name="BFPAG">#REF!</definedName>
    <definedName name="BFPL" localSheetId="11">#REF!</definedName>
    <definedName name="BFPL" localSheetId="0">#REF!</definedName>
    <definedName name="BFPL" localSheetId="3">#REF!</definedName>
    <definedName name="BFPL">#REF!</definedName>
    <definedName name="BFPLBN" localSheetId="11">#REF!</definedName>
    <definedName name="BFPLBN" localSheetId="0">#REF!</definedName>
    <definedName name="BFPLBN" localSheetId="3">#REF!</definedName>
    <definedName name="BFPLBN">#REF!</definedName>
    <definedName name="BFPLD" localSheetId="11">#REF!</definedName>
    <definedName name="BFPLD" localSheetId="0">#REF!</definedName>
    <definedName name="BFPLD" localSheetId="3">#REF!</definedName>
    <definedName name="BFPLD">#REF!</definedName>
    <definedName name="BFPLD_G" localSheetId="11">#REF!</definedName>
    <definedName name="BFPLD_G" localSheetId="0">#REF!</definedName>
    <definedName name="BFPLD_G" localSheetId="3">#REF!</definedName>
    <definedName name="BFPLD_G">#REF!</definedName>
    <definedName name="BFPLE" localSheetId="11">#REF!</definedName>
    <definedName name="BFPLE" localSheetId="0">#REF!</definedName>
    <definedName name="BFPLE" localSheetId="3">#REF!</definedName>
    <definedName name="BFPLE">#REF!</definedName>
    <definedName name="BFPLE_G" localSheetId="11">#REF!</definedName>
    <definedName name="BFPLE_G" localSheetId="0">#REF!</definedName>
    <definedName name="BFPLE_G" localSheetId="3">#REF!</definedName>
    <definedName name="BFPLE_G">#REF!</definedName>
    <definedName name="BFPLMM" localSheetId="11">#REF!</definedName>
    <definedName name="BFPLMM" localSheetId="0">#REF!</definedName>
    <definedName name="BFPLMM" localSheetId="3">#REF!</definedName>
    <definedName name="BFPLMM">#REF!</definedName>
    <definedName name="BFRA">#N/A</definedName>
    <definedName name="BFUND" localSheetId="11">#REF!</definedName>
    <definedName name="BFUND" localSheetId="0">#REF!</definedName>
    <definedName name="BFUND" localSheetId="1">#REF!</definedName>
    <definedName name="BFUND" localSheetId="3">#REF!</definedName>
    <definedName name="BFUND" localSheetId="6">#REF!</definedName>
    <definedName name="BFUND">#REF!</definedName>
    <definedName name="BGS" localSheetId="11">#REF!</definedName>
    <definedName name="BGS" localSheetId="0">#REF!</definedName>
    <definedName name="BGS" localSheetId="1">#REF!</definedName>
    <definedName name="BGS" localSheetId="3">#REF!</definedName>
    <definedName name="BGS" localSheetId="6">#REF!</definedName>
    <definedName name="BGS">#REF!</definedName>
    <definedName name="BI">#N/A</definedName>
    <definedName name="BIO" localSheetId="6">[43]raw!#REF!</definedName>
    <definedName name="BIO">[43]raw!#REF!</definedName>
    <definedName name="BIP" localSheetId="11">#REF!</definedName>
    <definedName name="BIP" localSheetId="0">#REF!</definedName>
    <definedName name="BIP" localSheetId="1">#REF!</definedName>
    <definedName name="BIP" localSheetId="3">#REF!</definedName>
    <definedName name="BIP" localSheetId="6">#REF!</definedName>
    <definedName name="BIP">#REF!</definedName>
    <definedName name="BK">#N/A</definedName>
    <definedName name="BKF">#N/A</definedName>
    <definedName name="BKFA" localSheetId="11">#REF!</definedName>
    <definedName name="BKFA" localSheetId="0">#REF!</definedName>
    <definedName name="BKFA" localSheetId="1">#REF!</definedName>
    <definedName name="BKFA" localSheetId="3">#REF!</definedName>
    <definedName name="BKFA" localSheetId="6">#REF!</definedName>
    <definedName name="BKFA">#REF!</definedName>
    <definedName name="BKFBA" localSheetId="11">#REF!</definedName>
    <definedName name="BKFBA" localSheetId="0">#REF!</definedName>
    <definedName name="BKFBA" localSheetId="3">#REF!</definedName>
    <definedName name="BKFBA" localSheetId="6">#REF!</definedName>
    <definedName name="BKFBA">#REF!</definedName>
    <definedName name="BKFBI" localSheetId="11">#REF!</definedName>
    <definedName name="BKFBI" localSheetId="0">#REF!</definedName>
    <definedName name="BKFBI" localSheetId="6">#REF!</definedName>
    <definedName name="BKFBI">#REF!</definedName>
    <definedName name="BKFMU" localSheetId="11">#REF!</definedName>
    <definedName name="BKFMU" localSheetId="0">#REF!</definedName>
    <definedName name="BKFMU">#REF!</definedName>
    <definedName name="BKO" localSheetId="11">#REF!</definedName>
    <definedName name="BKO" localSheetId="0">#REF!</definedName>
    <definedName name="BKO" localSheetId="1">#REF!</definedName>
    <definedName name="BKO" localSheetId="3">#REF!</definedName>
    <definedName name="BKO">#REF!</definedName>
    <definedName name="bla" localSheetId="11" hidden="1">#REF!</definedName>
    <definedName name="bla" localSheetId="0" hidden="1">#REF!</definedName>
    <definedName name="bla" localSheetId="1" hidden="1">#REF!</definedName>
    <definedName name="bla" localSheetId="3" hidden="1">#REF!</definedName>
    <definedName name="bla" hidden="1">#REF!</definedName>
    <definedName name="bloco1" localSheetId="11">#REF!</definedName>
    <definedName name="bloco1" localSheetId="0">#REF!</definedName>
    <definedName name="bloco1">#REF!</definedName>
    <definedName name="BLOQUE1">[81]RECIMP99!$A$1:$Q$74</definedName>
    <definedName name="BLOQUE2">[81]RECIMP2000!$A$1:$Q$74</definedName>
    <definedName name="BLOQUE3">[81]RECIMP99!$A$274:$Q$274</definedName>
    <definedName name="BLOQUE4">[81]RECIMP2000real!$A$1:$Q$74</definedName>
    <definedName name="BLOQUE5">[81]RECIMP99!$V$1:$AK$74</definedName>
    <definedName name="BLOQUE6">[81]RECIMP2000!$W$1:$AJ$75</definedName>
    <definedName name="BLOQUE7">[81]RECIMP99!$V$274:$AK$274</definedName>
    <definedName name="BLOQUE8">[81]RECIMP2000real!$V$1:$AK$74</definedName>
    <definedName name="BLPH1" hidden="1">'[82]Ex rate bloom'!$A$4</definedName>
    <definedName name="BLPH2" hidden="1">'[82]Ex rate bloom'!$D$4</definedName>
    <definedName name="BLPH3" hidden="1">'[82]Ex rate bloom'!$G$4</definedName>
    <definedName name="BLPH4" hidden="1">'[82]Ex rate bloom'!$J$4</definedName>
    <definedName name="BLPH5" hidden="1">'[82]Ex rate bloom'!$M$4</definedName>
    <definedName name="BLPH6" hidden="1">'[82]Ex rate bloom'!$P$4</definedName>
    <definedName name="BLPH7" hidden="1">'[82]Ex rate bloom'!$S$4</definedName>
    <definedName name="BLPH8" hidden="1">'[82]Ex rate bloom'!$V$4</definedName>
    <definedName name="BM" localSheetId="11">#REF!</definedName>
    <definedName name="BM" localSheetId="0">#REF!</definedName>
    <definedName name="BM" localSheetId="1">#REF!</definedName>
    <definedName name="BM" localSheetId="3">#REF!</definedName>
    <definedName name="BM" localSheetId="6">#REF!</definedName>
    <definedName name="BM">#REF!</definedName>
    <definedName name="BMG">[83]Q6!$E$28:$AH$28</definedName>
    <definedName name="BMI" localSheetId="11">#REF!</definedName>
    <definedName name="BMI" localSheetId="0">#REF!</definedName>
    <definedName name="BMI" localSheetId="1">#REF!</definedName>
    <definedName name="BMI" localSheetId="3">#REF!</definedName>
    <definedName name="BMI" localSheetId="6">#REF!</definedName>
    <definedName name="BMI">#REF!</definedName>
    <definedName name="BMII">#N/A</definedName>
    <definedName name="BMII_7" localSheetId="11">#REF!</definedName>
    <definedName name="BMII_7" localSheetId="0">#REF!</definedName>
    <definedName name="BMII_7" localSheetId="1">#REF!</definedName>
    <definedName name="BMII_7" localSheetId="3">#REF!</definedName>
    <definedName name="BMII_7" localSheetId="6">#REF!</definedName>
    <definedName name="BMII_7">#REF!</definedName>
    <definedName name="BMII_G" localSheetId="11">#REF!</definedName>
    <definedName name="BMII_G" localSheetId="0">#REF!</definedName>
    <definedName name="BMII_G" localSheetId="3">#REF!</definedName>
    <definedName name="BMII_G" localSheetId="6">#REF!</definedName>
    <definedName name="BMII_G">#REF!</definedName>
    <definedName name="BMII_P" localSheetId="11">#REF!</definedName>
    <definedName name="BMII_P" localSheetId="0">#REF!</definedName>
    <definedName name="BMII_P" localSheetId="6">#REF!</definedName>
    <definedName name="BMII_P">#REF!</definedName>
    <definedName name="BMIIB">#N/A</definedName>
    <definedName name="BMIIBA" localSheetId="11">#REF!</definedName>
    <definedName name="BMIIBA" localSheetId="0">#REF!</definedName>
    <definedName name="BMIIBA" localSheetId="1">#REF!</definedName>
    <definedName name="BMIIBA" localSheetId="3">#REF!</definedName>
    <definedName name="BMIIBA" localSheetId="6">#REF!</definedName>
    <definedName name="BMIIBA">#REF!</definedName>
    <definedName name="BMIIBI" localSheetId="11">#REF!</definedName>
    <definedName name="BMIIBI" localSheetId="0">#REF!</definedName>
    <definedName name="BMIIBI" localSheetId="3">#REF!</definedName>
    <definedName name="BMIIBI" localSheetId="6">#REF!</definedName>
    <definedName name="BMIIBI">#REF!</definedName>
    <definedName name="BMIIG">#N/A</definedName>
    <definedName name="BMIIMU" localSheetId="11">#REF!</definedName>
    <definedName name="BMIIMU" localSheetId="0">#REF!</definedName>
    <definedName name="BMIIMU" localSheetId="1">#REF!</definedName>
    <definedName name="BMIIMU" localSheetId="3">#REF!</definedName>
    <definedName name="BMIIMU" localSheetId="6">#REF!</definedName>
    <definedName name="BMIIMU">#REF!</definedName>
    <definedName name="BMS" localSheetId="11">#REF!</definedName>
    <definedName name="BMS" localSheetId="0">#REF!</definedName>
    <definedName name="BMS" localSheetId="1">#REF!</definedName>
    <definedName name="BMS" localSheetId="3">#REF!</definedName>
    <definedName name="BMS" localSheetId="6">#REF!</definedName>
    <definedName name="BMS">#REF!</definedName>
    <definedName name="BNEO" localSheetId="11">#REF!</definedName>
    <definedName name="BNEO" localSheetId="0">#REF!</definedName>
    <definedName name="BNEO" localSheetId="6">#REF!</definedName>
    <definedName name="BNEO">#REF!</definedName>
    <definedName name="BNF">"CA"</definedName>
    <definedName name="BO" localSheetId="11">#REF!</definedName>
    <definedName name="BO" localSheetId="0">#REF!</definedName>
    <definedName name="BO" localSheetId="1">#REF!</definedName>
    <definedName name="BO" localSheetId="3">#REF!</definedName>
    <definedName name="BO" localSheetId="6">#REF!</definedName>
    <definedName name="BO">#REF!</definedName>
    <definedName name="BOG" localSheetId="11">#REF!</definedName>
    <definedName name="BOG" localSheetId="0">#REF!</definedName>
    <definedName name="BOG" localSheetId="1">#REF!</definedName>
    <definedName name="BOG" localSheetId="3">#REF!</definedName>
    <definedName name="BOG" localSheetId="6">#REF!</definedName>
    <definedName name="BOG">#REF!</definedName>
    <definedName name="BOLETIN" localSheetId="0">#REF!</definedName>
    <definedName name="BOLETIN" localSheetId="1">#REF!</definedName>
    <definedName name="BOLETIN" localSheetId="3">[65]BCP!#REF!</definedName>
    <definedName name="BOLETIN" localSheetId="6">[65]BCP!#REF!</definedName>
    <definedName name="BOLETIN">[65]BCP!#REF!</definedName>
    <definedName name="Bolivia" localSheetId="11">#REF!</definedName>
    <definedName name="Bolivia" localSheetId="0">#REF!</definedName>
    <definedName name="Bolivia" localSheetId="1">#REF!</definedName>
    <definedName name="Bolivia" localSheetId="3">#REF!</definedName>
    <definedName name="Bolivia" localSheetId="6">#REF!</definedName>
    <definedName name="Bolivia">#REF!</definedName>
    <definedName name="BOP">#N/A</definedName>
    <definedName name="BOPF" localSheetId="11">#REF!</definedName>
    <definedName name="BOPF" localSheetId="0">#REF!</definedName>
    <definedName name="BOPF" localSheetId="1">#REF!</definedName>
    <definedName name="BOPF" localSheetId="3">#REF!</definedName>
    <definedName name="BOPF" localSheetId="6">#REF!</definedName>
    <definedName name="BOPF">#REF!</definedName>
    <definedName name="BOPUSD" localSheetId="11">#REF!</definedName>
    <definedName name="BOPUSD" localSheetId="0">#REF!</definedName>
    <definedName name="BOPUSD" localSheetId="1">#REF!</definedName>
    <definedName name="BOPUSD" localSheetId="3">#REF!</definedName>
    <definedName name="BOPUSD" localSheetId="6">#REF!</definedName>
    <definedName name="BOPUSD">#REF!</definedName>
    <definedName name="BORRA_CUADROS" localSheetId="4">[84]!BORRA_CUADROS</definedName>
    <definedName name="BORRA_CUADROS" localSheetId="0">#REF!</definedName>
    <definedName name="BORRA_CUADROS" localSheetId="1">#REF!</definedName>
    <definedName name="BORRA_CUADROS" localSheetId="3">[84]!BORRA_CUADROS</definedName>
    <definedName name="BORRA_CUADROS" localSheetId="6">[84]!BORRA_CUADROS</definedName>
    <definedName name="BORRA_CUADROS" localSheetId="10">[84]!BORRA_CUADROS</definedName>
    <definedName name="BORRA_CUADROS" localSheetId="13">[84]!BORRA_CUADROS</definedName>
    <definedName name="BORRA_CUADROS">[84]!BORRA_CUADROS</definedName>
    <definedName name="BPBNF" localSheetId="11">#REF!</definedName>
    <definedName name="BPBNF" localSheetId="0">#REF!</definedName>
    <definedName name="BPBNF" localSheetId="1">#REF!</definedName>
    <definedName name="BPBNF" localSheetId="3">#REF!</definedName>
    <definedName name="BPBNF" localSheetId="6">#REF!</definedName>
    <definedName name="BPBNF">#REF!</definedName>
    <definedName name="BRASS" localSheetId="11">#REF!</definedName>
    <definedName name="BRASS" localSheetId="0">#REF!</definedName>
    <definedName name="BRASS" localSheetId="1">#REF!</definedName>
    <definedName name="BRASS" localSheetId="3">#REF!</definedName>
    <definedName name="BRASS" localSheetId="6">#REF!</definedName>
    <definedName name="BRASS">#REF!</definedName>
    <definedName name="BRASS_1" localSheetId="11">#REF!</definedName>
    <definedName name="BRASS_1" localSheetId="0">#REF!</definedName>
    <definedName name="BRASS_1" localSheetId="1">#REF!</definedName>
    <definedName name="BRASS_1" localSheetId="3">#REF!</definedName>
    <definedName name="BRASS_1" localSheetId="6">#REF!</definedName>
    <definedName name="BRASS_1">#REF!</definedName>
    <definedName name="BRASS_6" localSheetId="11">#REF!</definedName>
    <definedName name="BRASS_6" localSheetId="0">#REF!</definedName>
    <definedName name="BRASS_6" localSheetId="3">#REF!</definedName>
    <definedName name="BRASS_6">#REF!</definedName>
    <definedName name="Brazil" localSheetId="11">#REF!</definedName>
    <definedName name="Brazil" localSheetId="0">#REF!</definedName>
    <definedName name="Brazil">#REF!</definedName>
    <definedName name="BRECHA">[69]BRECHA!$E$3</definedName>
    <definedName name="BS" localSheetId="11">#REF!</definedName>
    <definedName name="BS" localSheetId="0">#REF!</definedName>
    <definedName name="BS" localSheetId="1">#REF!</definedName>
    <definedName name="BS" localSheetId="3">#REF!</definedName>
    <definedName name="BS" localSheetId="6">#REF!</definedName>
    <definedName name="BS">#REF!</definedName>
    <definedName name="BS1A" localSheetId="11">#REF!</definedName>
    <definedName name="BS1A" localSheetId="0">#REF!</definedName>
    <definedName name="BS1A" localSheetId="1">#REF!</definedName>
    <definedName name="BS1A" localSheetId="3">#REF!</definedName>
    <definedName name="BS1A" localSheetId="6">#REF!</definedName>
    <definedName name="BS1A">#REF!</definedName>
    <definedName name="Bstd" localSheetId="11">#REF!</definedName>
    <definedName name="Bstd" localSheetId="0">#REF!</definedName>
    <definedName name="Bstd" localSheetId="6">#REF!</definedName>
    <definedName name="Bstd">#REF!</definedName>
    <definedName name="BTO" localSheetId="11">#REF!</definedName>
    <definedName name="BTO" localSheetId="0">#REF!</definedName>
    <definedName name="BTO">#REF!</definedName>
    <definedName name="BTR" localSheetId="11">#REF!</definedName>
    <definedName name="BTR" localSheetId="0">#REF!</definedName>
    <definedName name="BTR" localSheetId="3">#REF!</definedName>
    <definedName name="BTR">#REF!</definedName>
    <definedName name="BTRG" localSheetId="11">#REF!</definedName>
    <definedName name="BTRG" localSheetId="0">#REF!</definedName>
    <definedName name="BTRG" localSheetId="3">#REF!</definedName>
    <definedName name="BTRG">#REF!</definedName>
    <definedName name="BTRP" localSheetId="11">#REF!</definedName>
    <definedName name="BTRP" localSheetId="0">#REF!</definedName>
    <definedName name="BTRP">#REF!</definedName>
    <definedName name="Budget" localSheetId="11">#REF!</definedName>
    <definedName name="Budget" localSheetId="0">#REF!</definedName>
    <definedName name="Budget" localSheetId="1">#REF!</definedName>
    <definedName name="Budget" localSheetId="3">#REF!</definedName>
    <definedName name="Budget">#REF!</definedName>
    <definedName name="Budget_expenditure" localSheetId="11">#REF!</definedName>
    <definedName name="Budget_expenditure" localSheetId="0">#REF!</definedName>
    <definedName name="Budget_expenditure">#REF!</definedName>
    <definedName name="Budget_revenue" localSheetId="11">#REF!</definedName>
    <definedName name="Budget_revenue" localSheetId="0">#REF!</definedName>
    <definedName name="Budget_revenue">#REF!</definedName>
    <definedName name="BURACO" localSheetId="11">#REF!</definedName>
    <definedName name="BURACO" localSheetId="0">#REF!</definedName>
    <definedName name="BURACO">#REF!</definedName>
    <definedName name="Button_13">"CLAGA2000_Consolidado_2001_List"</definedName>
    <definedName name="BX" localSheetId="11">#REF!</definedName>
    <definedName name="BX" localSheetId="0">#REF!</definedName>
    <definedName name="BX" localSheetId="1">#REF!</definedName>
    <definedName name="BX" localSheetId="3">#REF!</definedName>
    <definedName name="BX" localSheetId="6">#REF!</definedName>
    <definedName name="BX">#REF!</definedName>
    <definedName name="BXG">[83]Q6!$E$26:$AH$26</definedName>
    <definedName name="BXI" localSheetId="11">#REF!</definedName>
    <definedName name="BXI" localSheetId="0">#REF!</definedName>
    <definedName name="BXI" localSheetId="1">#REF!</definedName>
    <definedName name="BXI" localSheetId="3">#REF!</definedName>
    <definedName name="BXI" localSheetId="6">#REF!</definedName>
    <definedName name="BXI">#REF!</definedName>
    <definedName name="BXS" localSheetId="11">#REF!</definedName>
    <definedName name="BXS" localSheetId="0">#REF!</definedName>
    <definedName name="BXS" localSheetId="1">#REF!</definedName>
    <definedName name="BXS" localSheetId="3">#REF!</definedName>
    <definedName name="BXS" localSheetId="6">#REF!</definedName>
    <definedName name="BXS">#REF!</definedName>
    <definedName name="C.2" localSheetId="11">#REF!</definedName>
    <definedName name="C.2" localSheetId="0">#REF!</definedName>
    <definedName name="C.2" localSheetId="1">#REF!</definedName>
    <definedName name="C.2" localSheetId="3">#REF!</definedName>
    <definedName name="C.2" localSheetId="6">#REF!</definedName>
    <definedName name="C.2">#REF!</definedName>
    <definedName name="C_" localSheetId="11">#REF!</definedName>
    <definedName name="C_" localSheetId="0">#REF!</definedName>
    <definedName name="C_" localSheetId="1">#REF!</definedName>
    <definedName name="C_" localSheetId="3">#REF!</definedName>
    <definedName name="C_">#REF!</definedName>
    <definedName name="C_1" localSheetId="11">OFFSET(#REF!,0,0,COUNT(#REF!),1)</definedName>
    <definedName name="C_1" localSheetId="0">OFFSET(#REF!,0,0,COUNT(#REF!),1)</definedName>
    <definedName name="C_1" localSheetId="1">OFFSET(#REF!,0,0,COUNT(#REF!),1)</definedName>
    <definedName name="C_1" localSheetId="3">OFFSET(#REF!,0,0,COUNT(#REF!),1)</definedName>
    <definedName name="C_1" localSheetId="6">OFFSET(#REF!,0,0,COUNT(#REF!),1)</definedName>
    <definedName name="C_1">OFFSET(#REF!,0,0,COUNT(#REF!),1)</definedName>
    <definedName name="C_2" localSheetId="11">OFFSET(#REF!,0,0,COUNT(#REF!),1)</definedName>
    <definedName name="C_2" localSheetId="0">OFFSET(#REF!,0,0,COUNT(#REF!),1)</definedName>
    <definedName name="C_2" localSheetId="3">OFFSET(#REF!,0,0,COUNT(#REF!),1)</definedName>
    <definedName name="C_2">OFFSET(#REF!,0,0,COUNT(#REF!),1)</definedName>
    <definedName name="CA" localSheetId="11">#REF!</definedName>
    <definedName name="CA" localSheetId="0">#REF!</definedName>
    <definedName name="CA" localSheetId="1">#REF!</definedName>
    <definedName name="CA" localSheetId="3">#REF!</definedName>
    <definedName name="CA" localSheetId="6">#REF!</definedName>
    <definedName name="CA">#REF!</definedName>
    <definedName name="CAD" localSheetId="11">#REF!</definedName>
    <definedName name="CAD" localSheetId="0">#REF!</definedName>
    <definedName name="CAD" localSheetId="1">#REF!</definedName>
    <definedName name="CAD" localSheetId="3">#REF!</definedName>
    <definedName name="CAD" localSheetId="6">#REF!</definedName>
    <definedName name="CAD">#REF!</definedName>
    <definedName name="CAe" localSheetId="11">#REF!</definedName>
    <definedName name="CAe" localSheetId="0">#REF!</definedName>
    <definedName name="CAe" localSheetId="6">#REF!</definedName>
    <definedName name="CAe">#REF!</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1" hidden="1">#REF!</definedName>
    <definedName name="calculo" localSheetId="0" hidden="1">#REF!</definedName>
    <definedName name="calculo" localSheetId="1" hidden="1">#REF!</definedName>
    <definedName name="calculo" localSheetId="3" hidden="1">#REF!</definedName>
    <definedName name="calculo" localSheetId="6" hidden="1">#REF!</definedName>
    <definedName name="calculo" hidden="1">#REF!</definedName>
    <definedName name="CalificaciónFinal">'[54]base de datos MODULO I'!$B$4:$E$49</definedName>
    <definedName name="CalificIndica">'[54]base de datos MODULO I'!$F$5:$AM$50</definedName>
    <definedName name="CAMARON" localSheetId="11">#REF!</definedName>
    <definedName name="CAMARON" localSheetId="0">#REF!</definedName>
    <definedName name="CAMARON" localSheetId="1">#REF!</definedName>
    <definedName name="CAMARON" localSheetId="3">#REF!</definedName>
    <definedName name="CAMARON" localSheetId="6">#REF!</definedName>
    <definedName name="CAMARON">#REF!</definedName>
    <definedName name="Canada_wt">'[74]OECD wgt'!$B$10</definedName>
    <definedName name="CAPA" localSheetId="11">#REF!</definedName>
    <definedName name="CAPA" localSheetId="0">#REF!</definedName>
    <definedName name="CAPA" localSheetId="1">#REF!</definedName>
    <definedName name="CAPA" localSheetId="3">#REF!</definedName>
    <definedName name="CAPA" localSheetId="6">#REF!</definedName>
    <definedName name="CAPA">#REF!</definedName>
    <definedName name="CAperc" localSheetId="11">#REF!</definedName>
    <definedName name="CAperc" localSheetId="0">#REF!</definedName>
    <definedName name="CAperc" localSheetId="1">#REF!</definedName>
    <definedName name="CAperc" localSheetId="3">#REF!</definedName>
    <definedName name="CAperc" localSheetId="6">#REF!</definedName>
    <definedName name="CAperc">#REF!</definedName>
    <definedName name="Capit.Neto">'[54]Ranking Bancario'!$J$4:$N$54</definedName>
    <definedName name="Capitalizacion">'[54]Calidad del Activo'!$A$5:$K$24</definedName>
    <definedName name="CAr" localSheetId="11">#REF!</definedName>
    <definedName name="CAr" localSheetId="0">#REF!</definedName>
    <definedName name="CAr" localSheetId="1">#REF!</definedName>
    <definedName name="CAr" localSheetId="3">#REF!</definedName>
    <definedName name="CAr" localSheetId="6">#REF!</definedName>
    <definedName name="CAr">#REF!</definedName>
    <definedName name="CAS">[69]CASCADA!$C$4</definedName>
    <definedName name="Cascada">[85]Hoja3!$B$1:$L$98</definedName>
    <definedName name="Cavg" localSheetId="11">OFFSET(#REF!,0,0,COUNT(#REF!),1)</definedName>
    <definedName name="Cavg" localSheetId="0">OFFSET(#REF!,0,0,COUNT(#REF!),1)</definedName>
    <definedName name="Cavg" localSheetId="1">OFFSET(#REF!,0,0,COUNT(#REF!),1)</definedName>
    <definedName name="Cavg" localSheetId="3">OFFSET(#REF!,0,0,COUNT(#REF!),1)</definedName>
    <definedName name="Cavg" localSheetId="6">OFFSET(#REF!,0,0,COUNT(#REF!),1)</definedName>
    <definedName name="Cavg">OFFSET(#REF!,0,0,COUNT(#REF!),1)</definedName>
    <definedName name="cc" localSheetId="15" hidden="1">{"Riqfin97",#N/A,FALSE,"Tran";"Riqfinpro",#N/A,FALSE,"Tran"}</definedName>
    <definedName name="cc" localSheetId="11" hidden="1">{"Riqfin97",#N/A,FALSE,"Tran";"Riqfinpro",#N/A,FALSE,"Tran"}</definedName>
    <definedName name="cc" localSheetId="0" hidden="1">{"Riqfin97",#N/A,FALSE,"Tran";"Riqfinpro",#N/A,FALSE,"Tran"}</definedName>
    <definedName name="cc" localSheetId="1" hidden="1">{"Riqfin97",#N/A,FALSE,"Tran";"Riqfinpro",#N/A,FALSE,"Tran"}</definedName>
    <definedName name="cc" localSheetId="3" hidden="1">{"Riqfin97",#N/A,FALSE,"Tran";"Riqfinpro",#N/A,FALSE,"Tran"}</definedName>
    <definedName name="cc" localSheetId="6" hidden="1">{"Riqfin97",#N/A,FALSE,"Tran";"Riqfinpro",#N/A,FALSE,"Tran"}</definedName>
    <definedName name="cc" localSheetId="10" hidden="1">{"Riqfin97",#N/A,FALSE,"Tran";"Riqfinpro",#N/A,FALSE,"Tran"}</definedName>
    <definedName name="cc" localSheetId="13" hidden="1">{"Riqfin97",#N/A,FALSE,"Tran";"Riqfinpro",#N/A,FALSE,"Tran"}</definedName>
    <definedName name="cc" hidden="1">{"Riqfin97",#N/A,FALSE,"Tran";"Riqfinpro",#N/A,FALSE,"Tran"}</definedName>
    <definedName name="ccc">#N/A</definedName>
    <definedName name="cccc">#N/A</definedName>
    <definedName name="ccccc" localSheetId="15" hidden="1">{"Minpmon",#N/A,FALSE,"Monthinput"}</definedName>
    <definedName name="ccccc" localSheetId="11" hidden="1">{"Minpmon",#N/A,FALSE,"Monthinput"}</definedName>
    <definedName name="ccccc" localSheetId="0" hidden="1">{"Minpmon",#N/A,FALSE,"Monthinput"}</definedName>
    <definedName name="ccccc" localSheetId="1" hidden="1">{"Minpmon",#N/A,FALSE,"Monthinput"}</definedName>
    <definedName name="ccccc" localSheetId="3" hidden="1">{"Minpmon",#N/A,FALSE,"Monthinput"}</definedName>
    <definedName name="ccccc" localSheetId="6" hidden="1">{"Minpmon",#N/A,FALSE,"Monthinput"}</definedName>
    <definedName name="ccccc" localSheetId="10" hidden="1">{"Minpmon",#N/A,FALSE,"Monthinput"}</definedName>
    <definedName name="ccccc" localSheetId="13" hidden="1">{"Minpmon",#N/A,FALSE,"Monthinput"}</definedName>
    <definedName name="ccccc" hidden="1">{"Minpmon",#N/A,FALSE,"Monthinput"}</definedName>
    <definedName name="cccccccccccccc" localSheetId="15" hidden="1">{"Tab1",#N/A,FALSE,"P";"Tab2",#N/A,FALSE,"P"}</definedName>
    <definedName name="cccccccccccccc" localSheetId="11" hidden="1">{"Tab1",#N/A,FALSE,"P";"Tab2",#N/A,FALSE,"P"}</definedName>
    <definedName name="cccccccccccccc" localSheetId="0" hidden="1">{"Tab1",#N/A,FALSE,"P";"Tab2",#N/A,FALSE,"P"}</definedName>
    <definedName name="cccccccccccccc" localSheetId="1" hidden="1">{"Tab1",#N/A,FALSE,"P";"Tab2",#N/A,FALSE,"P"}</definedName>
    <definedName name="cccccccccccccc" localSheetId="3" hidden="1">{"Tab1",#N/A,FALSE,"P";"Tab2",#N/A,FALSE,"P"}</definedName>
    <definedName name="cccccccccccccc" localSheetId="6" hidden="1">{"Tab1",#N/A,FALSE,"P";"Tab2",#N/A,FALSE,"P"}</definedName>
    <definedName name="cccccccccccccc" localSheetId="10" hidden="1">{"Tab1",#N/A,FALSE,"P";"Tab2",#N/A,FALSE,"P"}</definedName>
    <definedName name="cccccccccccccc" localSheetId="13" hidden="1">{"Tab1",#N/A,FALSE,"P";"Tab2",#N/A,FALSE,"P"}</definedName>
    <definedName name="cccccccccccccc" hidden="1">{"Tab1",#N/A,FALSE,"P";"Tab2",#N/A,FALSE,"P"}</definedName>
    <definedName name="cccm" localSheetId="15" hidden="1">{"Riqfin97",#N/A,FALSE,"Tran";"Riqfinpro",#N/A,FALSE,"Tran"}</definedName>
    <definedName name="cccm" localSheetId="11" hidden="1">{"Riqfin97",#N/A,FALSE,"Tran";"Riqfinpro",#N/A,FALSE,"Tran"}</definedName>
    <definedName name="cccm" localSheetId="0" hidden="1">{"Riqfin97",#N/A,FALSE,"Tran";"Riqfinpro",#N/A,FALSE,"Tran"}</definedName>
    <definedName name="cccm" localSheetId="1" hidden="1">{"Riqfin97",#N/A,FALSE,"Tran";"Riqfinpro",#N/A,FALSE,"Tran"}</definedName>
    <definedName name="cccm" localSheetId="3" hidden="1">{"Riqfin97",#N/A,FALSE,"Tran";"Riqfinpro",#N/A,FALSE,"Tran"}</definedName>
    <definedName name="cccm" localSheetId="6" hidden="1">{"Riqfin97",#N/A,FALSE,"Tran";"Riqfinpro",#N/A,FALSE,"Tran"}</definedName>
    <definedName name="cccm" localSheetId="10" hidden="1">{"Riqfin97",#N/A,FALSE,"Tran";"Riqfinpro",#N/A,FALSE,"Tran"}</definedName>
    <definedName name="cccm" localSheetId="13" hidden="1">{"Riqfin97",#N/A,FALSE,"Tran";"Riqfinpro",#N/A,FALSE,"Tran"}</definedName>
    <definedName name="cccm" hidden="1">{"Riqfin97",#N/A,FALSE,"Tran";"Riqfinpro",#N/A,FALSE,"Tran"}</definedName>
    <definedName name="ccme" localSheetId="11">#REF!</definedName>
    <definedName name="ccme" localSheetId="0">#REF!</definedName>
    <definedName name="ccme" localSheetId="1">#REF!</definedName>
    <definedName name="ccme" localSheetId="3">#REF!</definedName>
    <definedName name="ccme" localSheetId="6">#REF!</definedName>
    <definedName name="ccme">#REF!</definedName>
    <definedName name="ccme2000" localSheetId="11">#REF!</definedName>
    <definedName name="ccme2000" localSheetId="0">#REF!</definedName>
    <definedName name="ccme2000" localSheetId="3">#REF!</definedName>
    <definedName name="ccme2000" localSheetId="6">#REF!</definedName>
    <definedName name="ccme2000">#REF!</definedName>
    <definedName name="ccme2001" localSheetId="11">#REF!</definedName>
    <definedName name="ccme2001" localSheetId="0">#REF!</definedName>
    <definedName name="ccme2001" localSheetId="3">#REF!</definedName>
    <definedName name="ccme2001" localSheetId="6">#REF!</definedName>
    <definedName name="ccme2001">#REF!</definedName>
    <definedName name="ccme2002" localSheetId="11">#REF!</definedName>
    <definedName name="ccme2002" localSheetId="0">#REF!</definedName>
    <definedName name="ccme2002">#REF!</definedName>
    <definedName name="ccme2003" localSheetId="11">#REF!</definedName>
    <definedName name="ccme2003" localSheetId="0">#REF!</definedName>
    <definedName name="ccme2003">#REF!</definedName>
    <definedName name="ccme98" localSheetId="11">[23]Programa!#REF!</definedName>
    <definedName name="ccme98" localSheetId="0">[23]Programa!#REF!</definedName>
    <definedName name="ccme98" localSheetId="1">[24]Programa!#REF!</definedName>
    <definedName name="ccme98" localSheetId="3">[23]Programa!#REF!</definedName>
    <definedName name="ccme98">[23]Programa!#REF!</definedName>
    <definedName name="ccme98j" localSheetId="11">[23]Programa!#REF!</definedName>
    <definedName name="ccme98j" localSheetId="0">[23]Programa!#REF!</definedName>
    <definedName name="ccme98j" localSheetId="1">[24]Programa!#REF!</definedName>
    <definedName name="ccme98j" localSheetId="3">[23]Programa!#REF!</definedName>
    <definedName name="ccme98j">[23]Programa!#REF!</definedName>
    <definedName name="ccme98s" localSheetId="11">#REF!</definedName>
    <definedName name="ccme98s" localSheetId="0">#REF!</definedName>
    <definedName name="ccme98s" localSheetId="1">#REF!</definedName>
    <definedName name="ccme98s" localSheetId="3">#REF!</definedName>
    <definedName name="ccme98s" localSheetId="6">#REF!</definedName>
    <definedName name="ccme98s">#REF!</definedName>
    <definedName name="ccme99" localSheetId="11">#REF!</definedName>
    <definedName name="ccme99" localSheetId="0">#REF!</definedName>
    <definedName name="ccme99" localSheetId="3">#REF!</definedName>
    <definedName name="ccme99" localSheetId="6">#REF!</definedName>
    <definedName name="ccme99">#REF!</definedName>
    <definedName name="ccode">273</definedName>
    <definedName name="CD" localSheetId="11">#REF!</definedName>
    <definedName name="CD" localSheetId="0">#REF!</definedName>
    <definedName name="CD" localSheetId="1">#REF!</definedName>
    <definedName name="CD" localSheetId="3">#REF!</definedName>
    <definedName name="CD" localSheetId="6">#REF!</definedName>
    <definedName name="CD">#REF!</definedName>
    <definedName name="CD1A" localSheetId="11">#REF!</definedName>
    <definedName name="CD1A" localSheetId="0">#REF!</definedName>
    <definedName name="CD1A" localSheetId="1">#REF!</definedName>
    <definedName name="CD1A" localSheetId="3">#REF!</definedName>
    <definedName name="CD1A" localSheetId="6">#REF!</definedName>
    <definedName name="CD1A">#REF!</definedName>
    <definedName name="cde" localSheetId="15" hidden="1">{"Riqfin97",#N/A,FALSE,"Tran";"Riqfinpro",#N/A,FALSE,"Tran"}</definedName>
    <definedName name="cde" localSheetId="11" hidden="1">{"Riqfin97",#N/A,FALSE,"Tran";"Riqfinpro",#N/A,FALSE,"Tran"}</definedName>
    <definedName name="cde" localSheetId="0" hidden="1">{"Riqfin97",#N/A,FALSE,"Tran";"Riqfinpro",#N/A,FALSE,"Tran"}</definedName>
    <definedName name="cde" localSheetId="1" hidden="1">{"Riqfin97",#N/A,FALSE,"Tran";"Riqfinpro",#N/A,FALSE,"Tran"}</definedName>
    <definedName name="cde" localSheetId="3" hidden="1">{"Riqfin97",#N/A,FALSE,"Tran";"Riqfinpro",#N/A,FALSE,"Tran"}</definedName>
    <definedName name="cde" localSheetId="6" hidden="1">{"Riqfin97",#N/A,FALSE,"Tran";"Riqfinpro",#N/A,FALSE,"Tran"}</definedName>
    <definedName name="cde" localSheetId="10" hidden="1">{"Riqfin97",#N/A,FALSE,"Tran";"Riqfinpro",#N/A,FALSE,"Tran"}</definedName>
    <definedName name="cde" localSheetId="13" hidden="1">{"Riqfin97",#N/A,FALSE,"Tran";"Riqfinpro",#N/A,FALSE,"Tran"}</definedName>
    <definedName name="cde" hidden="1">{"Riqfin97",#N/A,FALSE,"Tran";"Riqfinpro",#N/A,FALSE,"Tran"}</definedName>
    <definedName name="CEMENTO" localSheetId="11">#REF!</definedName>
    <definedName name="CEMENTO" localSheetId="0">#REF!</definedName>
    <definedName name="CEMENTO" localSheetId="1">#REF!</definedName>
    <definedName name="CEMENTO" localSheetId="3">#REF!</definedName>
    <definedName name="CEMENTO" localSheetId="6">#REF!</definedName>
    <definedName name="CEMENTO">#REF!</definedName>
    <definedName name="CENGOVT" localSheetId="11">#REF!</definedName>
    <definedName name="CENGOVT" localSheetId="0">#REF!</definedName>
    <definedName name="CENGOVT" localSheetId="3">#REF!</definedName>
    <definedName name="CENGOVT" localSheetId="6">#REF!</definedName>
    <definedName name="CENGOVT">#REF!</definedName>
    <definedName name="CEPA96" localSheetId="11">#REF!</definedName>
    <definedName name="CEPA96" localSheetId="0">#REF!</definedName>
    <definedName name="CEPA96" localSheetId="6">#REF!</definedName>
    <definedName name="CEPA96">#REF!</definedName>
    <definedName name="CFA">[56]CIRRs!$C$81</definedName>
    <definedName name="cfdfdf" localSheetId="11" hidden="1">#REF!</definedName>
    <definedName name="cfdfdf" localSheetId="0" hidden="1">#REF!</definedName>
    <definedName name="cfdfdf" localSheetId="1" hidden="1">#REF!</definedName>
    <definedName name="cfdfdf" localSheetId="3" hidden="1">#REF!</definedName>
    <definedName name="cfdfdf" localSheetId="6" hidden="1">#REF!</definedName>
    <definedName name="cfdfdf" hidden="1">#REF!</definedName>
    <definedName name="CG" localSheetId="11">#REF!</definedName>
    <definedName name="CG" localSheetId="0">#REF!</definedName>
    <definedName name="CG" localSheetId="3">#REF!</definedName>
    <definedName name="CG" localSheetId="6">#REF!</definedName>
    <definedName name="CG">#REF!</definedName>
    <definedName name="CGBUDG" localSheetId="11">#REF!</definedName>
    <definedName name="CGBUDG" localSheetId="0">#REF!</definedName>
    <definedName name="CGBUDG" localSheetId="6">#REF!</definedName>
    <definedName name="CGBUDG">#REF!</definedName>
    <definedName name="CGBUDG_" localSheetId="11">#REF!</definedName>
    <definedName name="CGBUDG_" localSheetId="0">#REF!</definedName>
    <definedName name="CGBUDG_">#REF!</definedName>
    <definedName name="CGEXBUDG" localSheetId="11">#REF!</definedName>
    <definedName name="CGEXBUDG" localSheetId="0">#REF!</definedName>
    <definedName name="CGEXBUDG">#REF!</definedName>
    <definedName name="CGFIS" localSheetId="11">#REF!</definedName>
    <definedName name="CGFIS" localSheetId="0">#REF!</definedName>
    <definedName name="CGFIS">#REF!</definedName>
    <definedName name="CGNRP" localSheetId="11">#REF!</definedName>
    <definedName name="CGNRP" localSheetId="0">#REF!</definedName>
    <definedName name="CGNRP">#REF!</definedName>
    <definedName name="CGperc" localSheetId="11">#REF!</definedName>
    <definedName name="CGperc" localSheetId="0">#REF!</definedName>
    <definedName name="CGperc">#REF!</definedName>
    <definedName name="chart" localSheetId="11">#REF!</definedName>
    <definedName name="chart" localSheetId="0">#REF!</definedName>
    <definedName name="chart" localSheetId="1">#REF!</definedName>
    <definedName name="chart" localSheetId="3">#REF!</definedName>
    <definedName name="chart">#REF!</definedName>
    <definedName name="CHF" localSheetId="11">#REF!</definedName>
    <definedName name="CHF" localSheetId="0">#REF!</definedName>
    <definedName name="CHF" localSheetId="1">#REF!</definedName>
    <definedName name="CHF" localSheetId="3">#REF!</definedName>
    <definedName name="CHF">#REF!</definedName>
    <definedName name="CHILE" localSheetId="11">#REF!</definedName>
    <definedName name="CHILE" localSheetId="0">#REF!</definedName>
    <definedName name="CHILE">#REF!</definedName>
    <definedName name="CHK" localSheetId="11">#REF!</definedName>
    <definedName name="CHK" localSheetId="0">#REF!</definedName>
    <definedName name="CHK">#REF!</definedName>
    <definedName name="CHK1.1" localSheetId="11">[63]Q1!#REF!</definedName>
    <definedName name="CHK1.1" localSheetId="0">[63]Q1!#REF!</definedName>
    <definedName name="CHK1.1" localSheetId="1">[86]Q1!#REF!</definedName>
    <definedName name="CHK1.1" localSheetId="3">[63]Q1!#REF!</definedName>
    <definedName name="CHK1.1">[63]Q1!#REF!</definedName>
    <definedName name="CHK2.1" localSheetId="11">[63]Q2!#REF!</definedName>
    <definedName name="CHK2.1" localSheetId="0">[63]Q2!#REF!</definedName>
    <definedName name="CHK2.1" localSheetId="1">[86]Q2!#REF!</definedName>
    <definedName name="CHK2.1" localSheetId="3">[63]Q2!#REF!</definedName>
    <definedName name="CHK2.1">[63]Q2!#REF!</definedName>
    <definedName name="CHK2.2" localSheetId="11">[63]Q2!#REF!</definedName>
    <definedName name="CHK2.2" localSheetId="0">[63]Q2!#REF!</definedName>
    <definedName name="CHK2.2" localSheetId="1">[86]Q2!#REF!</definedName>
    <definedName name="CHK2.2" localSheetId="3">[63]Q2!#REF!</definedName>
    <definedName name="CHK2.2">[63]Q2!#REF!</definedName>
    <definedName name="CHK2.3" localSheetId="11">[63]Q2!#REF!</definedName>
    <definedName name="CHK2.3" localSheetId="0">[63]Q2!#REF!</definedName>
    <definedName name="CHK2.3" localSheetId="1">[86]Q2!#REF!</definedName>
    <definedName name="CHK2.3" localSheetId="3">[63]Q2!#REF!</definedName>
    <definedName name="CHK2.3">[63]Q2!#REF!</definedName>
    <definedName name="CHK5.1" localSheetId="11">#REF!</definedName>
    <definedName name="CHK5.1" localSheetId="0">#REF!</definedName>
    <definedName name="CHK5.1" localSheetId="1">#REF!</definedName>
    <definedName name="CHK5.1" localSheetId="3">#REF!</definedName>
    <definedName name="CHK5.1" localSheetId="6">#REF!</definedName>
    <definedName name="CHK5.1">#REF!</definedName>
    <definedName name="cin" localSheetId="11">[23]Programa!#REF!</definedName>
    <definedName name="cin" localSheetId="0">[23]Programa!#REF!</definedName>
    <definedName name="cin" localSheetId="1">[24]Programa!#REF!</definedName>
    <definedName name="cin" localSheetId="3">[23]Programa!#REF!</definedName>
    <definedName name="cin" localSheetId="6">[23]Programa!#REF!</definedName>
    <definedName name="cin">[23]Programa!#REF!</definedName>
    <definedName name="cirr" localSheetId="11">#REF!</definedName>
    <definedName name="cirr" localSheetId="0">#REF!</definedName>
    <definedName name="cirr" localSheetId="1">#REF!</definedName>
    <definedName name="cirr" localSheetId="3">#REF!</definedName>
    <definedName name="cirr" localSheetId="6">#REF!</definedName>
    <definedName name="cirr">#REF!</definedName>
    <definedName name="ClaveDeColor" localSheetId="11">#REF!</definedName>
    <definedName name="ClaveDeColor" localSheetId="0">#REF!</definedName>
    <definedName name="ClaveDeColor" localSheetId="3">#REF!</definedName>
    <definedName name="ClaveDeColor" localSheetId="6">#REF!</definedName>
    <definedName name="ClaveDeColor">#REF!</definedName>
    <definedName name="CLUB_PARIS_2004" localSheetId="11">#REF!</definedName>
    <definedName name="CLUB_PARIS_2004" localSheetId="0">#REF!</definedName>
    <definedName name="CLUB_PARIS_2004" localSheetId="6">#REF!</definedName>
    <definedName name="CLUB_PARIS_2004">#REF!</definedName>
    <definedName name="CLUB91" localSheetId="11">#REF!</definedName>
    <definedName name="CLUB91" localSheetId="0">#REF!</definedName>
    <definedName name="CLUB91" localSheetId="1">#REF!</definedName>
    <definedName name="CLUB91" localSheetId="3">#REF!</definedName>
    <definedName name="CLUB91">#REF!</definedName>
    <definedName name="cmbccr" localSheetId="11">#REF!</definedName>
    <definedName name="cmbccr" localSheetId="0">#REF!</definedName>
    <definedName name="cmbccr">#REF!</definedName>
    <definedName name="cmbcom" localSheetId="11">#REF!</definedName>
    <definedName name="cmbcom" localSheetId="0">#REF!</definedName>
    <definedName name="cmbcom">#REF!</definedName>
    <definedName name="CMD">[65]BCP!#REF!</definedName>
    <definedName name="cmethapp" localSheetId="11">#REF!,#REF!,#REF!</definedName>
    <definedName name="cmethapp" localSheetId="0">#REF!,#REF!,#REF!</definedName>
    <definedName name="cmethapp" localSheetId="1">#REF!,#REF!,#REF!</definedName>
    <definedName name="cmethapp" localSheetId="3">#REF!,#REF!,#REF!</definedName>
    <definedName name="cmethapp" localSheetId="6">#REF!,#REF!,#REF!</definedName>
    <definedName name="cmethapp">#REF!,#REF!,#REF!</definedName>
    <definedName name="cmethmain" localSheetId="11">#REF!</definedName>
    <definedName name="cmethmain" localSheetId="0">#REF!</definedName>
    <definedName name="cmethmain" localSheetId="1">#REF!</definedName>
    <definedName name="cmethmain" localSheetId="3">#REF!</definedName>
    <definedName name="cmethmain" localSheetId="6">#REF!</definedName>
    <definedName name="cmethmain">#REF!</definedName>
    <definedName name="Cmin" localSheetId="11">OFFSET(#REF!,0,0,COUNT(#REF!),1)</definedName>
    <definedName name="Cmin" localSheetId="0">OFFSET(#REF!,0,0,COUNT(#REF!),1)</definedName>
    <definedName name="Cmin" localSheetId="1">OFFSET(#REF!,0,0,COUNT(#REF!),1)</definedName>
    <definedName name="Cmin" localSheetId="3">OFFSET(#REF!,0,0,COUNT(#REF!),1)</definedName>
    <definedName name="Cmin" localSheetId="6">OFFSET(#REF!,0,0,COUNT(#REF!),1)</definedName>
    <definedName name="Cmin">OFFSET(#REF!,0,0,COUNT(#REF!),1)</definedName>
    <definedName name="cmsbn" localSheetId="11">#REF!</definedName>
    <definedName name="cmsbn" localSheetId="0">#REF!</definedName>
    <definedName name="cmsbn" localSheetId="1">#REF!</definedName>
    <definedName name="cmsbn" localSheetId="3">#REF!</definedName>
    <definedName name="cmsbn" localSheetId="6">#REF!</definedName>
    <definedName name="cmsbn">#REF!</definedName>
    <definedName name="CN" localSheetId="11">#REF!</definedName>
    <definedName name="CN" localSheetId="0">#REF!</definedName>
    <definedName name="CN" localSheetId="1">#REF!</definedName>
    <definedName name="CN" localSheetId="3">#REF!</definedName>
    <definedName name="CN" localSheetId="6">#REF!</definedName>
    <definedName name="CN">#REF!</definedName>
    <definedName name="CN1A" localSheetId="11">#REF!</definedName>
    <definedName name="CN1A" localSheetId="0">#REF!</definedName>
    <definedName name="CN1A" localSheetId="1">#REF!</definedName>
    <definedName name="CN1A" localSheetId="3">#REF!</definedName>
    <definedName name="CN1A" localSheetId="6">#REF!</definedName>
    <definedName name="CN1A">#REF!</definedName>
    <definedName name="cnspnf" localSheetId="11">#REF!</definedName>
    <definedName name="cnspnf" localSheetId="0">#REF!</definedName>
    <definedName name="cnspnf">#REF!</definedName>
    <definedName name="CNY" localSheetId="11">#REF!</definedName>
    <definedName name="CNY" localSheetId="0">#REF!</definedName>
    <definedName name="CNY">#REF!</definedName>
    <definedName name="Cobertura">'[54]Ranking Bancario'!$Z$4:$AD$54</definedName>
    <definedName name="COLOMBIA" localSheetId="11">#REF!</definedName>
    <definedName name="COLOMBIA" localSheetId="0">#REF!</definedName>
    <definedName name="COLOMBIA" localSheetId="1">#REF!</definedName>
    <definedName name="COLOMBIA" localSheetId="3">#REF!</definedName>
    <definedName name="COLOMBIA" localSheetId="6">#REF!</definedName>
    <definedName name="COLOMBIA">#REF!</definedName>
    <definedName name="Colombia___Summary_Accounts_of_the_Financial_System" localSheetId="15">base-flow</definedName>
    <definedName name="Colombia___Summary_Accounts_of_the_Financial_System" localSheetId="4">[0]!base-flow</definedName>
    <definedName name="Colombia___Summary_Accounts_of_the_Financial_System" localSheetId="11">base-flow</definedName>
    <definedName name="Colombia___Summary_Accounts_of_the_Financial_System" localSheetId="0">#REF!-flow</definedName>
    <definedName name="Colombia___Summary_Accounts_of_the_Financial_System" localSheetId="1">#REF!-flow</definedName>
    <definedName name="Colombia___Summary_Accounts_of_the_Financial_System" localSheetId="3">[0]!base-flow</definedName>
    <definedName name="Colombia___Summary_Accounts_of_the_Financial_System" localSheetId="6">[0]!base-flow</definedName>
    <definedName name="Colombia___Summary_Accounts_of_the_Financial_System" localSheetId="10">[0]!base-flow</definedName>
    <definedName name="Colombia___Summary_Accounts_of_the_Financial_System" localSheetId="13">[0]!base-flow</definedName>
    <definedName name="Colombia___Summary_Accounts_of_the_Financial_System">base-flow</definedName>
    <definedName name="Color1" localSheetId="11">#REF!</definedName>
    <definedName name="Color1" localSheetId="0">#REF!</definedName>
    <definedName name="Color1" localSheetId="1">#REF!</definedName>
    <definedName name="Color1" localSheetId="3">#REF!</definedName>
    <definedName name="Color1" localSheetId="6">#REF!</definedName>
    <definedName name="Color1">#REF!</definedName>
    <definedName name="Color2" localSheetId="11">#REF!</definedName>
    <definedName name="Color2" localSheetId="0">#REF!</definedName>
    <definedName name="Color2" localSheetId="3">#REF!</definedName>
    <definedName name="Color2" localSheetId="6">#REF!</definedName>
    <definedName name="Color2">#REF!</definedName>
    <definedName name="Color3" localSheetId="11">#REF!</definedName>
    <definedName name="Color3" localSheetId="0">#REF!</definedName>
    <definedName name="Color3" localSheetId="3">#REF!</definedName>
    <definedName name="Color3" localSheetId="6">#REF!</definedName>
    <definedName name="Color3">#REF!</definedName>
    <definedName name="Color4" localSheetId="11">#REF!</definedName>
    <definedName name="Color4" localSheetId="0">#REF!</definedName>
    <definedName name="Color4" localSheetId="3">#REF!</definedName>
    <definedName name="Color4">#REF!</definedName>
    <definedName name="Color5" localSheetId="11">#REF!</definedName>
    <definedName name="Color5" localSheetId="0">#REF!</definedName>
    <definedName name="Color5" localSheetId="3">#REF!</definedName>
    <definedName name="Color5">#REF!</definedName>
    <definedName name="Color6" localSheetId="11">#REF!</definedName>
    <definedName name="Color6" localSheetId="0">#REF!</definedName>
    <definedName name="Color6" localSheetId="3">#REF!</definedName>
    <definedName name="Color6">#REF!</definedName>
    <definedName name="COM" localSheetId="11">#REF!</definedName>
    <definedName name="COM" localSheetId="0">#REF!</definedName>
    <definedName name="COM" localSheetId="3">#REF!</definedName>
    <definedName name="COM">#REF!</definedName>
    <definedName name="coma" localSheetId="11">[23]Programa!#REF!</definedName>
    <definedName name="coma" localSheetId="0">[23]Programa!#REF!</definedName>
    <definedName name="coma" localSheetId="1">[24]Programa!#REF!</definedName>
    <definedName name="coma" localSheetId="3">[23]Programa!#REF!</definedName>
    <definedName name="coma" localSheetId="6">[23]Programa!#REF!</definedName>
    <definedName name="coma">[23]Programa!#REF!</definedName>
    <definedName name="COMPAR" localSheetId="11">#REF!</definedName>
    <definedName name="COMPAR" localSheetId="0">#REF!</definedName>
    <definedName name="COMPAR" localSheetId="1">#REF!</definedName>
    <definedName name="COMPAR" localSheetId="3">#REF!</definedName>
    <definedName name="COMPAR" localSheetId="6">#REF!</definedName>
    <definedName name="COMPAR">#REF!</definedName>
    <definedName name="COMPIGP" localSheetId="11">#REF!</definedName>
    <definedName name="COMPIGP" localSheetId="0">#REF!</definedName>
    <definedName name="COMPIGP" localSheetId="3">#REF!</definedName>
    <definedName name="COMPIGP" localSheetId="6">#REF!</definedName>
    <definedName name="COMPIGP">#REF!</definedName>
    <definedName name="COMPROJ99" localSheetId="11">#REF!</definedName>
    <definedName name="COMPROJ99" localSheetId="0">#REF!</definedName>
    <definedName name="COMPROJ99" localSheetId="3">#REF!</definedName>
    <definedName name="COMPROJ99" localSheetId="6">#REF!</definedName>
    <definedName name="COMPROJ99">#REF!</definedName>
    <definedName name="CONCK" localSheetId="11">#REF!</definedName>
    <definedName name="CONCK" localSheetId="0">#REF!</definedName>
    <definedName name="CONCK">#REF!</definedName>
    <definedName name="conor" localSheetId="11">#REF!</definedName>
    <definedName name="conor" localSheetId="0">#REF!</definedName>
    <definedName name="conor">#REF!</definedName>
    <definedName name="cons" localSheetId="11">#REF!</definedName>
    <definedName name="cons" localSheetId="0">#REF!</definedName>
    <definedName name="cons">#REF!</definedName>
    <definedName name="CONS1">[87]MONTHLY!$BP$4:$CA$4</definedName>
    <definedName name="cons12mon" localSheetId="0">'[88]GDP projections'!#REF!</definedName>
    <definedName name="cons12mon" localSheetId="1">'[88]GDP projections'!#REF!</definedName>
    <definedName name="cons12mon" localSheetId="3">'[88]GDP projections'!#REF!</definedName>
    <definedName name="cons12mon" localSheetId="6">'[88]GDP projections'!#REF!</definedName>
    <definedName name="cons12mon">'[88]GDP projections'!#REF!</definedName>
    <definedName name="CONS2">[87]MONTHLY!$CB$4:$CM$4</definedName>
    <definedName name="CONSOL" localSheetId="11">#REF!</definedName>
    <definedName name="CONSOL" localSheetId="0">#REF!</definedName>
    <definedName name="CONSOL" localSheetId="1">#REF!</definedName>
    <definedName name="CONSOL" localSheetId="3">#REF!</definedName>
    <definedName name="CONSOL" localSheetId="6">#REF!</definedName>
    <definedName name="CONSOL">#REF!</definedName>
    <definedName name="CONSOLC2" localSheetId="11">#REF!</definedName>
    <definedName name="CONSOLC2" localSheetId="0">#REF!</definedName>
    <definedName name="CONSOLC2" localSheetId="1">#REF!</definedName>
    <definedName name="CONSOLC2" localSheetId="3">#REF!</definedName>
    <definedName name="CONSOLC2" localSheetId="6">#REF!</definedName>
    <definedName name="CONSOLC2">#REF!</definedName>
    <definedName name="consperc" localSheetId="6">'[88]GDP projections'!#REF!</definedName>
    <definedName name="consperc">'[88]GDP projections'!#REF!</definedName>
    <definedName name="consqtr" localSheetId="6">'[88]GDP projections'!#REF!</definedName>
    <definedName name="consqtr">'[88]GDP projections'!#REF!</definedName>
    <definedName name="CONTENTS" localSheetId="11">[89]Contents!$A$1:$F$36</definedName>
    <definedName name="CONTENTS" localSheetId="0">[89]Contents!$A$1:$F$36</definedName>
    <definedName name="CONTENTS" localSheetId="1">[90]Contents!$A$1:$F$36</definedName>
    <definedName name="CONTENTS" localSheetId="3">[89]Contents!$A$1:$F$36</definedName>
    <definedName name="CONTENTS">[89]Contents!$A$1:$F$36</definedName>
    <definedName name="cooperantes" localSheetId="11">#REF!</definedName>
    <definedName name="cooperantes" localSheetId="0">#REF!</definedName>
    <definedName name="cooperantes" localSheetId="1">#REF!</definedName>
    <definedName name="cooperantes" localSheetId="3">#REF!</definedName>
    <definedName name="cooperantes" localSheetId="6">#REF!</definedName>
    <definedName name="cooperantes">#REF!</definedName>
    <definedName name="COPA">#N/A</definedName>
    <definedName name="COPARTICIPACION_FEDERAL__LEY_N__23548">[4]C!$B$13:$N$13</definedName>
    <definedName name="copystart" localSheetId="11">#REF!</definedName>
    <definedName name="copystart" localSheetId="0">#REF!</definedName>
    <definedName name="copystart" localSheetId="1">#REF!</definedName>
    <definedName name="copystart" localSheetId="3">#REF!</definedName>
    <definedName name="copystart" localSheetId="6">#REF!</definedName>
    <definedName name="copystart">#REF!</definedName>
    <definedName name="Copytodebt" localSheetId="0">#REF!</definedName>
    <definedName name="Copytodebt" localSheetId="1">#REF!</definedName>
    <definedName name="Copytodebt" localSheetId="3">'[3]in-out'!#REF!</definedName>
    <definedName name="Copytodebt" localSheetId="6">'[3]in-out'!#REF!</definedName>
    <definedName name="Copytodebt">'[3]in-out'!#REF!</definedName>
    <definedName name="CostoVentasY1">'[79]Vaciado 1'!$D$126</definedName>
    <definedName name="CostoVentasY2">'[79]Vaciado 1'!$E$126</definedName>
    <definedName name="CostoVentasY3">'[79]Vaciado 1'!$F$126</definedName>
    <definedName name="COUNT" localSheetId="11">#REF!</definedName>
    <definedName name="COUNT" localSheetId="0">#REF!</definedName>
    <definedName name="COUNT" localSheetId="1">#REF!</definedName>
    <definedName name="COUNT" localSheetId="3">#REF!</definedName>
    <definedName name="COUNT" localSheetId="6">#REF!</definedName>
    <definedName name="COUNT">#REF!</definedName>
    <definedName name="COUNTER" localSheetId="11">#REF!</definedName>
    <definedName name="COUNTER" localSheetId="0">#REF!</definedName>
    <definedName name="COUNTER" localSheetId="1">#REF!</definedName>
    <definedName name="COUNTER" localSheetId="3">#REF!</definedName>
    <definedName name="COUNTER" localSheetId="6">#REF!</definedName>
    <definedName name="COUNTER">#REF!</definedName>
    <definedName name="CountryName" localSheetId="11">'[91]Exchange Rate chart'!#REF!</definedName>
    <definedName name="CountryName" localSheetId="0">'[91]Exchange Rate chart'!#REF!</definedName>
    <definedName name="CountryName" localSheetId="1">'[92]Exchange Rate chart'!#REF!</definedName>
    <definedName name="CountryName" localSheetId="3">'[91]Exchange Rate chart'!#REF!</definedName>
    <definedName name="CountryName" localSheetId="6">'[91]Exchange Rate chart'!#REF!</definedName>
    <definedName name="CountryName">'[91]Exchange Rate chart'!#REF!</definedName>
    <definedName name="cp" localSheetId="0" hidden="1">#REF!</definedName>
    <definedName name="cp" localSheetId="1" hidden="1">#REF!</definedName>
    <definedName name="cp" localSheetId="3" hidden="1">'[93]C Summary'!#REF!</definedName>
    <definedName name="cp" localSheetId="6" hidden="1">'[93]C Summary'!#REF!</definedName>
    <definedName name="cp" hidden="1">'[93]C Summary'!#REF!</definedName>
    <definedName name="CPF" localSheetId="11">#REF!</definedName>
    <definedName name="CPF" localSheetId="0">#REF!</definedName>
    <definedName name="CPF" localSheetId="1">#REF!</definedName>
    <definedName name="CPF" localSheetId="3">#REF!</definedName>
    <definedName name="CPF" localSheetId="6">#REF!</definedName>
    <definedName name="CPF">#REF!</definedName>
    <definedName name="CPI">[94]CPI!$A$4:$M$160</definedName>
    <definedName name="CPI_Core" localSheetId="11">#REF!</definedName>
    <definedName name="CPI_Core" localSheetId="0">#REF!</definedName>
    <definedName name="CPI_Core" localSheetId="1">#REF!</definedName>
    <definedName name="CPI_Core" localSheetId="3">#REF!</definedName>
    <definedName name="CPI_Core" localSheetId="6">#REF!</definedName>
    <definedName name="CPI_Core">#REF!</definedName>
    <definedName name="CPI_NAT_monthly" localSheetId="11">#REF!</definedName>
    <definedName name="CPI_NAT_monthly" localSheetId="0">#REF!</definedName>
    <definedName name="CPI_NAT_monthly" localSheetId="1">#REF!</definedName>
    <definedName name="CPI_NAT_monthly" localSheetId="3">#REF!</definedName>
    <definedName name="CPI_NAT_monthly" localSheetId="6">#REF!</definedName>
    <definedName name="CPI_NAT_monthly">#REF!</definedName>
    <definedName name="CPICUM" localSheetId="11">#REF!</definedName>
    <definedName name="CPICUM" localSheetId="0">#REF!</definedName>
    <definedName name="CPICUM" localSheetId="6">#REF!</definedName>
    <definedName name="CPICUM">#REF!</definedName>
    <definedName name="CRECWM">[95]SUPUESTOS!A$15</definedName>
    <definedName name="cred" localSheetId="11">#REF!</definedName>
    <definedName name="cred" localSheetId="0">#REF!</definedName>
    <definedName name="cred" localSheetId="1">#REF!</definedName>
    <definedName name="cred" localSheetId="3">#REF!</definedName>
    <definedName name="cred" localSheetId="6">#REF!</definedName>
    <definedName name="cred">#REF!</definedName>
    <definedName name="cred1" localSheetId="11">#REF!</definedName>
    <definedName name="cred1" localSheetId="0">#REF!</definedName>
    <definedName name="cred1" localSheetId="1">#REF!</definedName>
    <definedName name="cred1" localSheetId="3">#REF!</definedName>
    <definedName name="cred1" localSheetId="6">#REF!</definedName>
    <definedName name="cred1">#REF!</definedName>
    <definedName name="CRED2" localSheetId="11">#REF!</definedName>
    <definedName name="CRED2" localSheetId="0">#REF!</definedName>
    <definedName name="CRED2" localSheetId="1">#REF!</definedName>
    <definedName name="CRED2" localSheetId="3">#REF!</definedName>
    <definedName name="CRED2" localSheetId="6">#REF!</definedName>
    <definedName name="CRED2">#REF!</definedName>
    <definedName name="cred2000" localSheetId="11">#REF!</definedName>
    <definedName name="cred2000" localSheetId="0">#REF!</definedName>
    <definedName name="cred2000">#REF!</definedName>
    <definedName name="cred2001" localSheetId="11">#REF!</definedName>
    <definedName name="cred2001" localSheetId="0">#REF!</definedName>
    <definedName name="cred2001">#REF!</definedName>
    <definedName name="cred2002" localSheetId="11">#REF!</definedName>
    <definedName name="cred2002" localSheetId="0">#REF!</definedName>
    <definedName name="cred2002">#REF!</definedName>
    <definedName name="cred2003" localSheetId="11">#REF!</definedName>
    <definedName name="cred2003" localSheetId="0">#REF!</definedName>
    <definedName name="cred2003">#REF!</definedName>
    <definedName name="cred98" localSheetId="11">[23]Programa!#REF!</definedName>
    <definedName name="cred98" localSheetId="0">[23]Programa!#REF!</definedName>
    <definedName name="cred98" localSheetId="1">[24]Programa!#REF!</definedName>
    <definedName name="cred98" localSheetId="3">[23]Programa!#REF!</definedName>
    <definedName name="cred98" localSheetId="6">[23]Programa!#REF!</definedName>
    <definedName name="cred98">[23]Programa!#REF!</definedName>
    <definedName name="cred98j" localSheetId="11">[23]Programa!#REF!</definedName>
    <definedName name="cred98j" localSheetId="0">[23]Programa!#REF!</definedName>
    <definedName name="cred98j" localSheetId="1">[24]Programa!#REF!</definedName>
    <definedName name="cred98j" localSheetId="3">[23]Programa!#REF!</definedName>
    <definedName name="cred98j" localSheetId="6">[23]Programa!#REF!</definedName>
    <definedName name="cred98j">[23]Programa!#REF!</definedName>
    <definedName name="cred98s" localSheetId="11">#REF!</definedName>
    <definedName name="cred98s" localSheetId="0">#REF!</definedName>
    <definedName name="cred98s" localSheetId="1">#REF!</definedName>
    <definedName name="cred98s" localSheetId="3">#REF!</definedName>
    <definedName name="cred98s" localSheetId="6">#REF!</definedName>
    <definedName name="cred98s">#REF!</definedName>
    <definedName name="cred99" localSheetId="11">#REF!</definedName>
    <definedName name="cred99" localSheetId="0">#REF!</definedName>
    <definedName name="cred99" localSheetId="3">#REF!</definedName>
    <definedName name="cred99" localSheetId="6">#REF!</definedName>
    <definedName name="cred99">#REF!</definedName>
    <definedName name="CREDITO" localSheetId="11">#REF!</definedName>
    <definedName name="CREDITO" localSheetId="0">#REF!</definedName>
    <definedName name="CREDITO" localSheetId="3">#REF!</definedName>
    <definedName name="CREDITO" localSheetId="6">#REF!</definedName>
    <definedName name="CREDITO">#REF!</definedName>
    <definedName name="CREDITOBCH" localSheetId="11">#REF!</definedName>
    <definedName name="CREDITOBCH" localSheetId="0">#REF!</definedName>
    <definedName name="CREDITOBCH" localSheetId="3">#REF!</definedName>
    <definedName name="CREDITOBCH">#REF!</definedName>
    <definedName name="CREDITORSB" localSheetId="11">#REF!</definedName>
    <definedName name="CREDITORSB" localSheetId="0">#REF!</definedName>
    <definedName name="CREDITORSB" localSheetId="3">#REF!</definedName>
    <definedName name="CREDITORSB">#REF!</definedName>
    <definedName name="Crng" localSheetId="11">OFFSET(#REF!,0,0,COUNT(#REF!),1)</definedName>
    <definedName name="Crng" localSheetId="0">OFFSET(#REF!,0,0,COUNT(#REF!),1)</definedName>
    <definedName name="Crng" localSheetId="1">OFFSET(#REF!,0,0,COUNT(#REF!),1)</definedName>
    <definedName name="Crng" localSheetId="3">OFFSET(#REF!,0,0,COUNT(#REF!),1)</definedName>
    <definedName name="Crng" localSheetId="6">OFFSET(#REF!,0,0,COUNT(#REF!),1)</definedName>
    <definedName name="Crng">OFFSET(#REF!,0,0,COUNT(#REF!),1)</definedName>
    <definedName name="Crt" localSheetId="11">#REF!</definedName>
    <definedName name="Crt" localSheetId="0">#REF!</definedName>
    <definedName name="Crt" localSheetId="1">#REF!</definedName>
    <definedName name="Crt" localSheetId="3">#REF!</definedName>
    <definedName name="Crt" localSheetId="6">#REF!</definedName>
    <definedName name="Crt">#REF!</definedName>
    <definedName name="CRUDE1">[87]MONTHLY!$B$437:$Z$444</definedName>
    <definedName name="CRUDE2">[87]MONTHLY!$B$451:$Z$458</definedName>
    <definedName name="CRUDE3">[87]MONTHLY!$B$465:$Z$472</definedName>
    <definedName name="CRUZ" localSheetId="11">#REF!</definedName>
    <definedName name="CRUZ" localSheetId="0">#REF!</definedName>
    <definedName name="CRUZ" localSheetId="1">#REF!</definedName>
    <definedName name="CRUZ" localSheetId="3">#REF!</definedName>
    <definedName name="CRUZ" localSheetId="6">#REF!</definedName>
    <definedName name="CRUZ">#REF!</definedName>
    <definedName name="CRUZ1" localSheetId="11">#REF!</definedName>
    <definedName name="CRUZ1" localSheetId="0">#REF!</definedName>
    <definedName name="CRUZ1" localSheetId="1">#REF!</definedName>
    <definedName name="CRUZ1" localSheetId="3">#REF!</definedName>
    <definedName name="CRUZ1" localSheetId="6">#REF!</definedName>
    <definedName name="CRUZ1">#REF!</definedName>
    <definedName name="CS" localSheetId="11">#REF!</definedName>
    <definedName name="CS" localSheetId="0">#REF!</definedName>
    <definedName name="CS" localSheetId="1">#REF!</definedName>
    <definedName name="CS" localSheetId="3">#REF!</definedName>
    <definedName name="CS" localSheetId="6">#REF!</definedName>
    <definedName name="CS">#REF!</definedName>
    <definedName name="CS1A" localSheetId="11">#REF!</definedName>
    <definedName name="CS1A" localSheetId="0">#REF!</definedName>
    <definedName name="CS1A" localSheetId="1">#REF!</definedName>
    <definedName name="CS1A" localSheetId="3">#REF!</definedName>
    <definedName name="CS1A">#REF!</definedName>
    <definedName name="CTOOMA00" localSheetId="11">#REF!</definedName>
    <definedName name="CTOOMA00" localSheetId="0">#REF!</definedName>
    <definedName name="CTOOMA00">#REF!</definedName>
    <definedName name="CTOOMA97" localSheetId="11">#REF!</definedName>
    <definedName name="CTOOMA97" localSheetId="0">#REF!</definedName>
    <definedName name="CTOOMA97">#REF!</definedName>
    <definedName name="CTOOMA98" localSheetId="11">#REF!</definedName>
    <definedName name="CTOOMA98" localSheetId="0">#REF!</definedName>
    <definedName name="CTOOMA98">#REF!</definedName>
    <definedName name="CTOOMA99" localSheetId="11">#REF!</definedName>
    <definedName name="CTOOMA99" localSheetId="0">#REF!</definedName>
    <definedName name="CTOOMA99">#REF!</definedName>
    <definedName name="CTOOMV00" localSheetId="11">#REF!</definedName>
    <definedName name="CTOOMV00" localSheetId="0">#REF!</definedName>
    <definedName name="CTOOMV00">#REF!</definedName>
    <definedName name="CTOOMV97" localSheetId="11">#REF!</definedName>
    <definedName name="CTOOMV97" localSheetId="0">#REF!</definedName>
    <definedName name="CTOOMV97">#REF!</definedName>
    <definedName name="CTOOMV98" localSheetId="11">#REF!</definedName>
    <definedName name="CTOOMV98" localSheetId="0">#REF!</definedName>
    <definedName name="CTOOMV98">#REF!</definedName>
    <definedName name="CTOOMV99" localSheetId="11">#REF!</definedName>
    <definedName name="CTOOMV99" localSheetId="0">#REF!</definedName>
    <definedName name="CTOOMV99">#REF!</definedName>
    <definedName name="cuad1" localSheetId="11">#REF!</definedName>
    <definedName name="cuad1" localSheetId="0">#REF!</definedName>
    <definedName name="cuad1">#REF!</definedName>
    <definedName name="cuad10" localSheetId="11">#REF!</definedName>
    <definedName name="cuad10" localSheetId="0">#REF!</definedName>
    <definedName name="cuad10">#REF!</definedName>
    <definedName name="cuad11" localSheetId="11">#REF!</definedName>
    <definedName name="cuad11" localSheetId="0">#REF!</definedName>
    <definedName name="cuad11">#REF!</definedName>
    <definedName name="cuad12" localSheetId="11">#REF!</definedName>
    <definedName name="cuad12" localSheetId="0">#REF!</definedName>
    <definedName name="cuad12">#REF!</definedName>
    <definedName name="cuad13" localSheetId="11">#REF!</definedName>
    <definedName name="cuad13" localSheetId="0">#REF!</definedName>
    <definedName name="cuad13">#REF!</definedName>
    <definedName name="cuad14" localSheetId="11">#REF!</definedName>
    <definedName name="cuad14" localSheetId="0">#REF!</definedName>
    <definedName name="cuad14">#REF!</definedName>
    <definedName name="cuad15" localSheetId="11">#REF!</definedName>
    <definedName name="cuad15" localSheetId="0">#REF!</definedName>
    <definedName name="cuad15">#REF!</definedName>
    <definedName name="cuad16" localSheetId="11">#REF!</definedName>
    <definedName name="cuad16" localSheetId="0">#REF!</definedName>
    <definedName name="cuad16">#REF!</definedName>
    <definedName name="cuad17" localSheetId="11">#REF!</definedName>
    <definedName name="cuad17" localSheetId="0">#REF!</definedName>
    <definedName name="cuad17">#REF!</definedName>
    <definedName name="cuad18" localSheetId="11">#REF!</definedName>
    <definedName name="cuad18" localSheetId="0">#REF!</definedName>
    <definedName name="cuad18">#REF!</definedName>
    <definedName name="cuad19" localSheetId="11">#REF!</definedName>
    <definedName name="cuad19" localSheetId="0">#REF!</definedName>
    <definedName name="cuad19">#REF!</definedName>
    <definedName name="cuad2" localSheetId="11">#REF!</definedName>
    <definedName name="cuad2" localSheetId="0">#REF!</definedName>
    <definedName name="cuad2">#REF!</definedName>
    <definedName name="cuad20" localSheetId="11">#REF!</definedName>
    <definedName name="cuad20" localSheetId="0">#REF!</definedName>
    <definedName name="cuad20">#REF!</definedName>
    <definedName name="cuad21" localSheetId="11">#REF!</definedName>
    <definedName name="cuad21" localSheetId="0">#REF!</definedName>
    <definedName name="cuad21">#REF!</definedName>
    <definedName name="cuad22" localSheetId="11">#REF!</definedName>
    <definedName name="cuad22" localSheetId="0">#REF!</definedName>
    <definedName name="cuad22">#REF!</definedName>
    <definedName name="cuad23" localSheetId="11">#REF!</definedName>
    <definedName name="cuad23" localSheetId="0">#REF!</definedName>
    <definedName name="cuad23">#REF!</definedName>
    <definedName name="cuad24" localSheetId="11">#REF!</definedName>
    <definedName name="cuad24" localSheetId="0">#REF!</definedName>
    <definedName name="cuad24">#REF!</definedName>
    <definedName name="cuad25" localSheetId="11">#REF!</definedName>
    <definedName name="cuad25" localSheetId="0">#REF!</definedName>
    <definedName name="cuad25">#REF!</definedName>
    <definedName name="cuad3" localSheetId="11">#REF!</definedName>
    <definedName name="cuad3" localSheetId="0">#REF!</definedName>
    <definedName name="cuad3">#REF!</definedName>
    <definedName name="cuad4" localSheetId="11">#REF!</definedName>
    <definedName name="cuad4" localSheetId="0">#REF!</definedName>
    <definedName name="cuad4">#REF!</definedName>
    <definedName name="cuad5" localSheetId="11">#REF!</definedName>
    <definedName name="cuad5" localSheetId="0">#REF!</definedName>
    <definedName name="cuad5">#REF!</definedName>
    <definedName name="cuad6" localSheetId="11">#REF!</definedName>
    <definedName name="cuad6" localSheetId="0">#REF!</definedName>
    <definedName name="cuad6">#REF!</definedName>
    <definedName name="cuad7" localSheetId="11">#REF!</definedName>
    <definedName name="cuad7" localSheetId="0">#REF!</definedName>
    <definedName name="cuad7">#REF!</definedName>
    <definedName name="cuad8" localSheetId="11">#REF!</definedName>
    <definedName name="cuad8" localSheetId="0">#REF!</definedName>
    <definedName name="cuad8">#REF!</definedName>
    <definedName name="cuad9" localSheetId="11">#REF!</definedName>
    <definedName name="cuad9" localSheetId="0">#REF!</definedName>
    <definedName name="cuad9">#REF!</definedName>
    <definedName name="CUADR11" localSheetId="11">#REF!</definedName>
    <definedName name="CUADR11" localSheetId="0">#REF!</definedName>
    <definedName name="CUADR11">#REF!</definedName>
    <definedName name="CUADRO_10.3.1">'[96]fondo promedio'!$A$36:$L$74</definedName>
    <definedName name="CUADRO_N__4.1.3" localSheetId="11">#REF!</definedName>
    <definedName name="CUADRO_N__4.1.3" localSheetId="0">#REF!</definedName>
    <definedName name="CUADRO_N__4.1.3" localSheetId="1">#REF!</definedName>
    <definedName name="CUADRO_N__4.1.3" localSheetId="3">#REF!</definedName>
    <definedName name="CUADRO_N__4.1.3" localSheetId="6">#REF!</definedName>
    <definedName name="CUADRO_N__4.1.3">#REF!</definedName>
    <definedName name="CUADRO_No_9_C" localSheetId="11">#REF!</definedName>
    <definedName name="CUADRO_No_9_C" localSheetId="0">#REF!</definedName>
    <definedName name="CUADRO_No_9_C" localSheetId="1">#REF!</definedName>
    <definedName name="CUADRO_No_9_C" localSheetId="3">#REF!</definedName>
    <definedName name="CUADRO_No_9_C" localSheetId="6">#REF!</definedName>
    <definedName name="CUADRO_No_9_C">#REF!</definedName>
    <definedName name="CUADRO9" localSheetId="11">#REF!</definedName>
    <definedName name="CUADRO9" localSheetId="0">#REF!</definedName>
    <definedName name="CUADRO9" localSheetId="1">#REF!</definedName>
    <definedName name="CUADRO9" localSheetId="3">#REF!</definedName>
    <definedName name="CUADRO9" localSheetId="6">#REF!</definedName>
    <definedName name="CUADRO9">#REF!</definedName>
    <definedName name="CUADRO9A" localSheetId="11">#REF!</definedName>
    <definedName name="CUADRO9A" localSheetId="0">#REF!</definedName>
    <definedName name="CUADRO9A">#REF!</definedName>
    <definedName name="CUADRO9B" localSheetId="11">#REF!</definedName>
    <definedName name="CUADRO9B" localSheetId="0">#REF!</definedName>
    <definedName name="CUADRO9B">#REF!</definedName>
    <definedName name="CUADROI" localSheetId="11">#REF!</definedName>
    <definedName name="CUADROI" localSheetId="0">#REF!</definedName>
    <definedName name="CUADROI">#REF!</definedName>
    <definedName name="CUADROII" localSheetId="11">#REF!</definedName>
    <definedName name="CUADROII" localSheetId="0">#REF!</definedName>
    <definedName name="CUADROII">#REF!</definedName>
    <definedName name="CUADROIII" localSheetId="11">#REF!</definedName>
    <definedName name="CUADROIII" localSheetId="0">#REF!</definedName>
    <definedName name="CUADROIII">#REF!</definedName>
    <definedName name="CUADROIV" localSheetId="11">#REF!</definedName>
    <definedName name="CUADROIV" localSheetId="0">#REF!</definedName>
    <definedName name="CUADROIV">#REF!</definedName>
    <definedName name="CUADROV" localSheetId="11">#REF!</definedName>
    <definedName name="CUADROV" localSheetId="0">#REF!</definedName>
    <definedName name="CUADROV">#REF!</definedName>
    <definedName name="CUADROVI" localSheetId="11">#REF!</definedName>
    <definedName name="CUADROVI" localSheetId="0">#REF!</definedName>
    <definedName name="CUADROVI">#REF!</definedName>
    <definedName name="CUADROVII" localSheetId="11">#REF!</definedName>
    <definedName name="CUADROVII" localSheetId="0">#REF!</definedName>
    <definedName name="CUADROVII">#REF!</definedName>
    <definedName name="CUENTASMON">[65]BCP!#REF!</definedName>
    <definedName name="culo">'[97]graf 1'!$A$1:$IV$2</definedName>
    <definedName name="cuman" localSheetId="11">[66]Contribution!$C$378:$DC$392</definedName>
    <definedName name="cuman" localSheetId="0">[66]Contribution!$C$378:$DC$392</definedName>
    <definedName name="cuman" localSheetId="1">[67]Contribution!$C$378:$DC$392</definedName>
    <definedName name="cuman" localSheetId="3">[66]Contribution!$C$378:$DC$392</definedName>
    <definedName name="cuman">[66]Contribution!$C$378:$DC$392</definedName>
    <definedName name="Cuota">'[54]Dinámica Couta Mercado'!$A$11:$O$28</definedName>
    <definedName name="CurMonth" localSheetId="11">#REF!</definedName>
    <definedName name="CurMonth" localSheetId="0">#REF!</definedName>
    <definedName name="CurMonth" localSheetId="1">#REF!</definedName>
    <definedName name="CurMonth" localSheetId="3">#REF!</definedName>
    <definedName name="CurMonth" localSheetId="6">#REF!</definedName>
    <definedName name="CurMonth">#REF!</definedName>
    <definedName name="Currency" localSheetId="11">#REF!</definedName>
    <definedName name="Currency" localSheetId="0">#REF!</definedName>
    <definedName name="Currency" localSheetId="1">#REF!</definedName>
    <definedName name="Currency" localSheetId="3">#REF!</definedName>
    <definedName name="Currency" localSheetId="6">#REF!</definedName>
    <definedName name="Currency">#REF!</definedName>
    <definedName name="CURRENTYEAR" localSheetId="11">#REF!</definedName>
    <definedName name="CURRENTYEAR" localSheetId="0">#REF!</definedName>
    <definedName name="CURRENTYEAR" localSheetId="3">#REF!</definedName>
    <definedName name="CURRENTYEAR" localSheetId="6">#REF!</definedName>
    <definedName name="CURRENTYEAR">#REF!</definedName>
    <definedName name="CurrVintage" localSheetId="11">[98]Current!$D$66</definedName>
    <definedName name="CurrVintage" localSheetId="0">[98]Current!$D$66</definedName>
    <definedName name="CurrVintage" localSheetId="1">[99]Current!$D$66</definedName>
    <definedName name="CurrVintage" localSheetId="3">[98]Current!$D$66</definedName>
    <definedName name="CurrVintage">[98]Current!$D$66</definedName>
    <definedName name="cutoff">'[100]LIC cutoff'!$A$2:$B$15</definedName>
    <definedName name="CYEAR2021" localSheetId="11">[101]Coal!$B$583:$J$583</definedName>
    <definedName name="CYEAR2021" localSheetId="0">[101]Coal!$B$583:$J$583</definedName>
    <definedName name="CYEAR2021" localSheetId="1">[102]Coal!$B$583:$J$583</definedName>
    <definedName name="CYEAR2021" localSheetId="3">[101]Coal!$B$583:$J$583</definedName>
    <definedName name="CYEAR2021">[101]Coal!$B$583:$J$583</definedName>
    <definedName name="CYEAR2022" localSheetId="11">[101]Coal!$K$583:$V$583</definedName>
    <definedName name="CYEAR2022" localSheetId="0">[101]Coal!$K$583:$V$583</definedName>
    <definedName name="CYEAR2022" localSheetId="1">[102]Coal!$K$583:$V$583</definedName>
    <definedName name="CYEAR2022" localSheetId="3">[101]Coal!$K$583:$V$583</definedName>
    <definedName name="CYEAR2022">[101]Coal!$K$583:$V$583</definedName>
    <definedName name="CYEAR2023" localSheetId="11">[101]Coal!$W$583:$AH$583</definedName>
    <definedName name="CYEAR2023" localSheetId="0">[101]Coal!$W$583:$AH$583</definedName>
    <definedName name="CYEAR2023" localSheetId="1">[102]Coal!$W$583:$AH$583</definedName>
    <definedName name="CYEAR2023" localSheetId="3">[101]Coal!$W$583:$AH$583</definedName>
    <definedName name="CYEAR2023">[101]Coal!$W$583:$AH$583</definedName>
    <definedName name="CYEAR2024" localSheetId="11">[101]Coal!$AI$583:$AT$583</definedName>
    <definedName name="CYEAR2024" localSheetId="0">[101]Coal!$AI$583:$AT$583</definedName>
    <definedName name="CYEAR2024" localSheetId="1">[102]Coal!$AI$583:$AT$583</definedName>
    <definedName name="CYEAR2024" localSheetId="3">[101]Coal!$AI$583:$AT$583</definedName>
    <definedName name="CYEAR2024">[101]Coal!$AI$583:$AT$583</definedName>
    <definedName name="CYEAR2025" localSheetId="11">[101]Coal!$AU$583:$AX$583</definedName>
    <definedName name="CYEAR2025" localSheetId="0">[101]Coal!$AU$583:$AX$583</definedName>
    <definedName name="CYEAR2025" localSheetId="1">[102]Coal!$AU$583:$AX$583</definedName>
    <definedName name="CYEAR2025" localSheetId="3">[101]Coal!$AU$583:$AX$583</definedName>
    <definedName name="CYEAR2025">[101]Coal!$AU$583:$AX$583</definedName>
    <definedName name="d" localSheetId="0" hidden="1">#REF!</definedName>
    <definedName name="d" localSheetId="1" hidden="1">#REF!</definedName>
    <definedName name="d" localSheetId="3" hidden="1">'[103]Fax a enviar'!#REF!</definedName>
    <definedName name="d" localSheetId="6" hidden="1">'[103]Fax a enviar'!#REF!</definedName>
    <definedName name="d" hidden="1">'[103]Fax a enviar'!#REF!</definedName>
    <definedName name="D_ALTBCA_GDP" localSheetId="11">#REF!</definedName>
    <definedName name="D_ALTBCA_GDP" localSheetId="0">#REF!</definedName>
    <definedName name="D_ALTBCA_GDP" localSheetId="1">#REF!</definedName>
    <definedName name="D_ALTBCA_GDP" localSheetId="3">#REF!</definedName>
    <definedName name="D_ALTBCA_GDP" localSheetId="6">#REF!</definedName>
    <definedName name="D_ALTBCA_GDP">#REF!</definedName>
    <definedName name="D_ALTNGDP_R" localSheetId="11">#REF!</definedName>
    <definedName name="D_ALTNGDP_R" localSheetId="0">#REF!</definedName>
    <definedName name="D_ALTNGDP_R" localSheetId="1">#REF!</definedName>
    <definedName name="D_ALTNGDP_R" localSheetId="3">#REF!</definedName>
    <definedName name="D_ALTNGDP_R" localSheetId="6">#REF!</definedName>
    <definedName name="D_ALTNGDP_R">#REF!</definedName>
    <definedName name="D_ALTNGDP_RG" localSheetId="11">#REF!</definedName>
    <definedName name="D_ALTNGDP_RG" localSheetId="0">#REF!</definedName>
    <definedName name="D_ALTNGDP_RG" localSheetId="1">#REF!</definedName>
    <definedName name="D_ALTNGDP_RG" localSheetId="3">#REF!</definedName>
    <definedName name="D_ALTNGDP_RG" localSheetId="6">#REF!</definedName>
    <definedName name="D_ALTNGDP_RG">#REF!</definedName>
    <definedName name="D_ALTPCPI" localSheetId="11">#REF!</definedName>
    <definedName name="D_ALTPCPI" localSheetId="0">#REF!</definedName>
    <definedName name="D_ALTPCPI">#REF!</definedName>
    <definedName name="D_ALTPCPIG" localSheetId="11">#REF!</definedName>
    <definedName name="D_ALTPCPIG" localSheetId="0">#REF!</definedName>
    <definedName name="D_ALTPCPIG">#REF!</definedName>
    <definedName name="D_B" localSheetId="11">#REF!</definedName>
    <definedName name="D_B" localSheetId="0">#REF!</definedName>
    <definedName name="D_B" localSheetId="1">#REF!</definedName>
    <definedName name="D_B" localSheetId="3">#REF!</definedName>
    <definedName name="D_B">#REF!</definedName>
    <definedName name="D_BCA_GDP" localSheetId="11">#REF!</definedName>
    <definedName name="D_BCA_GDP" localSheetId="0">#REF!</definedName>
    <definedName name="D_BCA_GDP">#REF!</definedName>
    <definedName name="D_BFD" localSheetId="11">#REF!</definedName>
    <definedName name="D_BFD" localSheetId="0">#REF!</definedName>
    <definedName name="D_BFD">#REF!</definedName>
    <definedName name="D_BFL" localSheetId="11">#REF!</definedName>
    <definedName name="D_BFL" localSheetId="0">#REF!</definedName>
    <definedName name="D_BFL">#REF!</definedName>
    <definedName name="D_BFL_D" localSheetId="11">#REF!</definedName>
    <definedName name="D_BFL_D" localSheetId="0">#REF!</definedName>
    <definedName name="D_BFL_D">#REF!</definedName>
    <definedName name="D_BFL_S" localSheetId="11">#REF!</definedName>
    <definedName name="D_BFL_S" localSheetId="0">#REF!</definedName>
    <definedName name="D_BFL_S">#REF!</definedName>
    <definedName name="D_BFLG" localSheetId="11">#REF!</definedName>
    <definedName name="D_BFLG" localSheetId="0">#REF!</definedName>
    <definedName name="D_BFLG">#REF!</definedName>
    <definedName name="D_BFOP" localSheetId="11">#REF!</definedName>
    <definedName name="D_BFOP" localSheetId="0">#REF!</definedName>
    <definedName name="D_BFOP">#REF!</definedName>
    <definedName name="D_BFPP" localSheetId="11">#REF!</definedName>
    <definedName name="D_BFPP" localSheetId="0">#REF!</definedName>
    <definedName name="D_BFPP">#REF!</definedName>
    <definedName name="D_BFRA1" localSheetId="11">#REF!</definedName>
    <definedName name="D_BFRA1" localSheetId="0">#REF!</definedName>
    <definedName name="D_BFRA1">#REF!</definedName>
    <definedName name="D_BFX" localSheetId="11">#REF!</definedName>
    <definedName name="D_BFX" localSheetId="0">#REF!</definedName>
    <definedName name="D_BFX">#REF!</definedName>
    <definedName name="D_BFXG" localSheetId="11">#REF!</definedName>
    <definedName name="D_BFXG" localSheetId="0">#REF!</definedName>
    <definedName name="D_BFXG">#REF!</definedName>
    <definedName name="D_BFXP" localSheetId="11">#REF!</definedName>
    <definedName name="D_BFXP" localSheetId="0">#REF!</definedName>
    <definedName name="D_BFXP">#REF!</definedName>
    <definedName name="D_BRASS" localSheetId="11">#REF!</definedName>
    <definedName name="D_BRASS" localSheetId="0">#REF!</definedName>
    <definedName name="D_BRASS">#REF!</definedName>
    <definedName name="D_CalcNGS" localSheetId="11">#REF!</definedName>
    <definedName name="D_CalcNGS" localSheetId="0">#REF!</definedName>
    <definedName name="D_CalcNGS">#REF!</definedName>
    <definedName name="D_CalcNMG_R" localSheetId="11">#REF!</definedName>
    <definedName name="D_CalcNMG_R" localSheetId="0">#REF!</definedName>
    <definedName name="D_CalcNMG_R">#REF!</definedName>
    <definedName name="D_CalcNXG_R" localSheetId="11">#REF!</definedName>
    <definedName name="D_CalcNXG_R" localSheetId="0">#REF!</definedName>
    <definedName name="D_CalcNXG_R">#REF!</definedName>
    <definedName name="D_D" localSheetId="11">#REF!</definedName>
    <definedName name="D_D" localSheetId="0">#REF!</definedName>
    <definedName name="D_D">#REF!</definedName>
    <definedName name="D_D_B" localSheetId="11">#REF!</definedName>
    <definedName name="D_D_B" localSheetId="0">#REF!</definedName>
    <definedName name="D_D_B">#REF!</definedName>
    <definedName name="D_D_Bdiff" localSheetId="11">#REF!</definedName>
    <definedName name="D_D_Bdiff" localSheetId="0">#REF!</definedName>
    <definedName name="D_D_Bdiff">#REF!</definedName>
    <definedName name="D_D_Bdiff1" localSheetId="11">#REF!</definedName>
    <definedName name="D_D_Bdiff1" localSheetId="0">#REF!</definedName>
    <definedName name="D_D_Bdiff1">#REF!</definedName>
    <definedName name="D_D_G" localSheetId="11">#REF!</definedName>
    <definedName name="D_D_G" localSheetId="0">#REF!</definedName>
    <definedName name="D_D_G">#REF!</definedName>
    <definedName name="D_D_Gdiff" localSheetId="11">#REF!</definedName>
    <definedName name="D_D_Gdiff" localSheetId="0">#REF!</definedName>
    <definedName name="D_D_Gdiff">#REF!</definedName>
    <definedName name="D_D_Gdiff1" localSheetId="11">#REF!</definedName>
    <definedName name="D_D_Gdiff1" localSheetId="0">#REF!</definedName>
    <definedName name="D_D_Gdiff1">#REF!</definedName>
    <definedName name="D_D_S" localSheetId="11">#REF!</definedName>
    <definedName name="D_D_S" localSheetId="0">#REF!</definedName>
    <definedName name="D_D_S">#REF!</definedName>
    <definedName name="D_D_Sdiff" localSheetId="11">#REF!</definedName>
    <definedName name="D_D_Sdiff" localSheetId="0">#REF!</definedName>
    <definedName name="D_D_Sdiff">#REF!</definedName>
    <definedName name="D_D_Sdiff1" localSheetId="11">#REF!</definedName>
    <definedName name="D_D_Sdiff1" localSheetId="0">#REF!</definedName>
    <definedName name="D_D_Sdiff1">#REF!</definedName>
    <definedName name="D_DA" localSheetId="11">#REF!</definedName>
    <definedName name="D_DA" localSheetId="0">#REF!</definedName>
    <definedName name="D_DA">#REF!</definedName>
    <definedName name="D_DAdiff" localSheetId="11">#REF!</definedName>
    <definedName name="D_DAdiff" localSheetId="0">#REF!</definedName>
    <definedName name="D_DAdiff">#REF!</definedName>
    <definedName name="D_DAdiff1" localSheetId="11">#REF!</definedName>
    <definedName name="D_DAdiff1" localSheetId="0">#REF!</definedName>
    <definedName name="D_DAdiff1">#REF!</definedName>
    <definedName name="D_Ddiff" localSheetId="11">#REF!</definedName>
    <definedName name="D_Ddiff" localSheetId="0">#REF!</definedName>
    <definedName name="D_Ddiff">#REF!</definedName>
    <definedName name="D_Ddiff1" localSheetId="11">#REF!</definedName>
    <definedName name="D_Ddiff1" localSheetId="0">#REF!</definedName>
    <definedName name="D_Ddiff1">#REF!</definedName>
    <definedName name="D_DSdiff" localSheetId="11">#REF!</definedName>
    <definedName name="D_DSdiff" localSheetId="0">#REF!</definedName>
    <definedName name="D_DSdiff">#REF!</definedName>
    <definedName name="D_DSdiff1" localSheetId="11">#REF!</definedName>
    <definedName name="D_DSdiff1" localSheetId="0">#REF!</definedName>
    <definedName name="D_DSdiff1">#REF!</definedName>
    <definedName name="D_EDNA" localSheetId="11">#REF!</definedName>
    <definedName name="D_EDNA" localSheetId="0">#REF!</definedName>
    <definedName name="D_EDNA">#REF!</definedName>
    <definedName name="D_EDNA_B">[104]DA!#REF!</definedName>
    <definedName name="D_EDNA_D">[104]DA!#REF!</definedName>
    <definedName name="D_EDNA_T">[104]DA!#REF!</definedName>
    <definedName name="D_EDNE">[104]DA!#REF!</definedName>
    <definedName name="D_ENDA" localSheetId="11">#REF!</definedName>
    <definedName name="D_ENDA" localSheetId="0">#REF!</definedName>
    <definedName name="D_ENDA" localSheetId="1">#REF!</definedName>
    <definedName name="D_ENDA" localSheetId="3">#REF!</definedName>
    <definedName name="D_ENDA" localSheetId="6">#REF!</definedName>
    <definedName name="D_ENDA">#REF!</definedName>
    <definedName name="D_G" localSheetId="11">#REF!</definedName>
    <definedName name="D_G" localSheetId="0">#REF!</definedName>
    <definedName name="D_G" localSheetId="1">#REF!</definedName>
    <definedName name="D_G" localSheetId="3">#REF!</definedName>
    <definedName name="D_G" localSheetId="6">#REF!</definedName>
    <definedName name="D_G">#REF!</definedName>
    <definedName name="D_GCB" localSheetId="11">#REF!</definedName>
    <definedName name="D_GCB" localSheetId="0">#REF!</definedName>
    <definedName name="D_GCB" localSheetId="6">#REF!</definedName>
    <definedName name="D_GCB">#REF!</definedName>
    <definedName name="D_GGB" localSheetId="11">#REF!</definedName>
    <definedName name="D_GGB" localSheetId="0">#REF!</definedName>
    <definedName name="D_GGB">#REF!</definedName>
    <definedName name="D_Ind" localSheetId="11">#REF!</definedName>
    <definedName name="D_Ind" localSheetId="0">#REF!</definedName>
    <definedName name="D_Ind" localSheetId="1">#REF!</definedName>
    <definedName name="D_Ind" localSheetId="3">#REF!</definedName>
    <definedName name="D_Ind">#REF!</definedName>
    <definedName name="D_L" localSheetId="11">#REF!</definedName>
    <definedName name="D_L" localSheetId="0">#REF!</definedName>
    <definedName name="D_L" localSheetId="3">#REF!</definedName>
    <definedName name="D_L">#REF!</definedName>
    <definedName name="D_MCV" localSheetId="11">#REF!</definedName>
    <definedName name="D_MCV" localSheetId="0">#REF!</definedName>
    <definedName name="D_MCV">#REF!</definedName>
    <definedName name="D_MCV_B" localSheetId="11">#REF!</definedName>
    <definedName name="D_MCV_B" localSheetId="0">#REF!</definedName>
    <definedName name="D_MCV_B">#REF!</definedName>
    <definedName name="D_MCV_D" localSheetId="11">#REF!</definedName>
    <definedName name="D_MCV_D" localSheetId="0">#REF!</definedName>
    <definedName name="D_MCV_D">#REF!</definedName>
    <definedName name="D_MCV_N" localSheetId="11">#REF!</definedName>
    <definedName name="D_MCV_N" localSheetId="0">#REF!</definedName>
    <definedName name="D_MCV_N">#REF!</definedName>
    <definedName name="D_MCV_T" localSheetId="11">#REF!</definedName>
    <definedName name="D_MCV_T" localSheetId="0">#REF!</definedName>
    <definedName name="D_MCV_T">#REF!</definedName>
    <definedName name="D_NGDP" localSheetId="11">#REF!</definedName>
    <definedName name="D_NGDP" localSheetId="0">#REF!</definedName>
    <definedName name="D_NGDP">#REF!</definedName>
    <definedName name="D_NGDP_D" localSheetId="11">#REF!</definedName>
    <definedName name="D_NGDP_D" localSheetId="0">#REF!</definedName>
    <definedName name="D_NGDP_D">#REF!</definedName>
    <definedName name="D_NGDP_DAQ" localSheetId="11">#REF!</definedName>
    <definedName name="D_NGDP_DAQ" localSheetId="0">#REF!</definedName>
    <definedName name="D_NGDP_DAQ">#REF!</definedName>
    <definedName name="D_NGDP_DQ" localSheetId="11">#REF!</definedName>
    <definedName name="D_NGDP_DQ" localSheetId="0">#REF!</definedName>
    <definedName name="D_NGDP_DQ">#REF!</definedName>
    <definedName name="D_NGDP_RG" localSheetId="11">#REF!</definedName>
    <definedName name="D_NGDP_RG" localSheetId="0">#REF!</definedName>
    <definedName name="D_NGDP_RG">#REF!</definedName>
    <definedName name="D_NGDP_RGAQ" localSheetId="11">#REF!</definedName>
    <definedName name="D_NGDP_RGAQ" localSheetId="0">#REF!</definedName>
    <definedName name="D_NGDP_RGAQ">#REF!</definedName>
    <definedName name="D_NGDP_RGQ" localSheetId="11">#REF!</definedName>
    <definedName name="D_NGDP_RGQ" localSheetId="0">#REF!</definedName>
    <definedName name="D_NGDP_RGQ">#REF!</definedName>
    <definedName name="D_NGDPD" localSheetId="11">#REF!</definedName>
    <definedName name="D_NGDPD" localSheetId="0">#REF!</definedName>
    <definedName name="D_NGDPD">#REF!</definedName>
    <definedName name="D_NGDPDPC" localSheetId="11">#REF!</definedName>
    <definedName name="D_NGDPDPC" localSheetId="0">#REF!</definedName>
    <definedName name="D_NGDPDPC">#REF!</definedName>
    <definedName name="D_NGS" localSheetId="11">#REF!</definedName>
    <definedName name="D_NGS" localSheetId="0">#REF!</definedName>
    <definedName name="D_NGS">#REF!</definedName>
    <definedName name="D_NMG_R" localSheetId="11">#REF!</definedName>
    <definedName name="D_NMG_R" localSheetId="0">#REF!</definedName>
    <definedName name="D_NMG_R">#REF!</definedName>
    <definedName name="D_NSDGDP" localSheetId="11">#REF!</definedName>
    <definedName name="D_NSDGDP" localSheetId="0">#REF!</definedName>
    <definedName name="D_NSDGDP">#REF!</definedName>
    <definedName name="D_NSDGDP_R" localSheetId="11">#REF!</definedName>
    <definedName name="D_NSDGDP_R" localSheetId="0">#REF!</definedName>
    <definedName name="D_NSDGDP_R">#REF!</definedName>
    <definedName name="D_NTDD_RG" localSheetId="11">#REF!</definedName>
    <definedName name="D_NTDD_RG" localSheetId="0">#REF!</definedName>
    <definedName name="D_NTDD_RG">#REF!</definedName>
    <definedName name="D_NTDD_RGAQ" localSheetId="11">#REF!</definedName>
    <definedName name="D_NTDD_RGAQ" localSheetId="0">#REF!</definedName>
    <definedName name="D_NTDD_RGAQ">#REF!</definedName>
    <definedName name="D_NTDD_RGQ" localSheetId="11">#REF!</definedName>
    <definedName name="D_NTDD_RGQ" localSheetId="0">#REF!</definedName>
    <definedName name="D_NTDD_RGQ">#REF!</definedName>
    <definedName name="D_NXG_R" localSheetId="11">#REF!</definedName>
    <definedName name="D_NXG_R" localSheetId="0">#REF!</definedName>
    <definedName name="D_NXG_R">#REF!</definedName>
    <definedName name="D_O" localSheetId="11">#REF!</definedName>
    <definedName name="D_O" localSheetId="0">#REF!</definedName>
    <definedName name="D_O" localSheetId="3">#REF!</definedName>
    <definedName name="D_O">#REF!</definedName>
    <definedName name="D_OTB" localSheetId="11">#REF!</definedName>
    <definedName name="D_OTB" localSheetId="0">#REF!</definedName>
    <definedName name="D_OTB">#REF!</definedName>
    <definedName name="D_P" localSheetId="11">#REF!</definedName>
    <definedName name="D_P" localSheetId="0">#REF!</definedName>
    <definedName name="D_P">#REF!</definedName>
    <definedName name="D_PCPI" localSheetId="11">#REF!</definedName>
    <definedName name="D_PCPI" localSheetId="0">#REF!</definedName>
    <definedName name="D_PCPI">#REF!</definedName>
    <definedName name="D_PCPIAQ" localSheetId="11">#REF!</definedName>
    <definedName name="D_PCPIAQ" localSheetId="0">#REF!</definedName>
    <definedName name="D_PCPIAQ">#REF!</definedName>
    <definedName name="D_PCPIG" localSheetId="11">#REF!</definedName>
    <definedName name="D_PCPIG" localSheetId="0">#REF!</definedName>
    <definedName name="D_PCPIG">#REF!</definedName>
    <definedName name="D_PCPIGAQ" localSheetId="11">#REF!</definedName>
    <definedName name="D_PCPIGAQ" localSheetId="0">#REF!</definedName>
    <definedName name="D_PCPIGAQ">#REF!</definedName>
    <definedName name="D_PCPIGQ" localSheetId="11">#REF!</definedName>
    <definedName name="D_PCPIGQ" localSheetId="0">#REF!</definedName>
    <definedName name="D_PCPIGQ">#REF!</definedName>
    <definedName name="D_PCPIQ" localSheetId="11">#REF!</definedName>
    <definedName name="D_PCPIQ" localSheetId="0">#REF!</definedName>
    <definedName name="D_PCPIQ">#REF!</definedName>
    <definedName name="D_PPPPC" localSheetId="11">#REF!</definedName>
    <definedName name="D_PPPPC" localSheetId="0">#REF!</definedName>
    <definedName name="D_PPPPC">#REF!</definedName>
    <definedName name="D_PPPWGT" localSheetId="11">#REF!</definedName>
    <definedName name="D_PPPWGT" localSheetId="0">#REF!</definedName>
    <definedName name="D_PPPWGT">#REF!</definedName>
    <definedName name="D_S" localSheetId="11">#REF!</definedName>
    <definedName name="D_S" localSheetId="0">#REF!</definedName>
    <definedName name="D_S" localSheetId="3">#REF!</definedName>
    <definedName name="D_S">#REF!</definedName>
    <definedName name="D_SRM" localSheetId="11">#REF!</definedName>
    <definedName name="D_SRM" localSheetId="0">#REF!</definedName>
    <definedName name="D_SRM" localSheetId="3">#REF!</definedName>
    <definedName name="D_SRM">#REF!</definedName>
    <definedName name="D_SY" localSheetId="11">#REF!</definedName>
    <definedName name="D_SY" localSheetId="0">#REF!</definedName>
    <definedName name="D_SY" localSheetId="3">#REF!</definedName>
    <definedName name="D_SY">#REF!</definedName>
    <definedName name="D_WPCP33_D" localSheetId="11">#REF!</definedName>
    <definedName name="D_WPCP33_D" localSheetId="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1">#REF!</definedName>
    <definedName name="da" localSheetId="0">#REF!</definedName>
    <definedName name="da" localSheetId="3">#REF!</definedName>
    <definedName name="da">#REF!</definedName>
    <definedName name="DABA" localSheetId="11">#REF!</definedName>
    <definedName name="DABA" localSheetId="0">#REF!</definedName>
    <definedName name="DABA">#REF!</definedName>
    <definedName name="DABI" localSheetId="11">#REF!</definedName>
    <definedName name="DABI" localSheetId="0">#REF!</definedName>
    <definedName name="DABI">#REF!</definedName>
    <definedName name="DABproj">#N/A</definedName>
    <definedName name="DAGproj">#N/A</definedName>
    <definedName name="Daily_Depreciation">'[75]Inter-Bank'!$E$5</definedName>
    <definedName name="DAMU" localSheetId="11">#REF!</definedName>
    <definedName name="DAMU" localSheetId="0">#REF!</definedName>
    <definedName name="DAMU" localSheetId="1">#REF!</definedName>
    <definedName name="DAMU" localSheetId="3">#REF!</definedName>
    <definedName name="DAMU" localSheetId="6">#REF!</definedName>
    <definedName name="DAMU">#REF!</definedName>
    <definedName name="DAperc" localSheetId="11">#REF!</definedName>
    <definedName name="DAperc" localSheetId="0">#REF!</definedName>
    <definedName name="DAperc" localSheetId="1">#REF!</definedName>
    <definedName name="DAperc" localSheetId="3">#REF!</definedName>
    <definedName name="DAperc" localSheetId="6">#REF!</definedName>
    <definedName name="DAperc">#REF!</definedName>
    <definedName name="DAproj">#N/A</definedName>
    <definedName name="DASD">#N/A</definedName>
    <definedName name="DASDB">#N/A</definedName>
    <definedName name="DASDG">#N/A</definedName>
    <definedName name="data" localSheetId="11">#REF!</definedName>
    <definedName name="data" localSheetId="0">#REF!</definedName>
    <definedName name="data" localSheetId="1">#REF!</definedName>
    <definedName name="data" localSheetId="3">#REF!</definedName>
    <definedName name="data" localSheetId="6">#REF!</definedName>
    <definedName name="data">#REF!</definedName>
    <definedName name="data1" localSheetId="11">#REF!</definedName>
    <definedName name="data1" localSheetId="0">#REF!</definedName>
    <definedName name="data1" localSheetId="1">#REF!</definedName>
    <definedName name="data1" localSheetId="3">#REF!</definedName>
    <definedName name="data1" localSheetId="6">#REF!</definedName>
    <definedName name="data1">#REF!</definedName>
    <definedName name="Data2" localSheetId="11">#REF!</definedName>
    <definedName name="Data2" localSheetId="0">#REF!</definedName>
    <definedName name="Data2" localSheetId="1">#REF!</definedName>
    <definedName name="Data2" localSheetId="3">#REF!</definedName>
    <definedName name="Data2" localSheetId="6">#REF!</definedName>
    <definedName name="Data2">#REF!</definedName>
    <definedName name="Database_MI" localSheetId="11">#REF!</definedName>
    <definedName name="Database_MI" localSheetId="0">#REF!</definedName>
    <definedName name="Database_MI">#REF!</definedName>
    <definedName name="dataSeguimiento" localSheetId="11">#REF!</definedName>
    <definedName name="dataSeguimiento" localSheetId="0">#REF!</definedName>
    <definedName name="dataSeguimiento" localSheetId="3">#REF!</definedName>
    <definedName name="dataSeguimiento">#REF!</definedName>
    <definedName name="Dataset" localSheetId="11">#REF!</definedName>
    <definedName name="Dataset" localSheetId="0">#REF!</definedName>
    <definedName name="Dataset" localSheetId="1">#REF!</definedName>
    <definedName name="Dataset" localSheetId="3">#REF!</definedName>
    <definedName name="Dataset">#REF!</definedName>
    <definedName name="datatbl" localSheetId="11">#REF!</definedName>
    <definedName name="datatbl" localSheetId="0">#REF!</definedName>
    <definedName name="datatbl">#REF!</definedName>
    <definedName name="date" localSheetId="0">#REF!</definedName>
    <definedName name="date" localSheetId="1">#REF!</definedName>
    <definedName name="date">[105]Tablas!$IV$1:$IV$2</definedName>
    <definedName name="dates">'[50]shared data'!$S$8:$S$155</definedName>
    <definedName name="DATES_A">'[50]shared data'!$D$2:$AC$2</definedName>
    <definedName name="dates_w" localSheetId="11">#REF!</definedName>
    <definedName name="dates_w" localSheetId="0">#REF!</definedName>
    <definedName name="dates_w" localSheetId="1">#REF!</definedName>
    <definedName name="dates_w" localSheetId="3">#REF!</definedName>
    <definedName name="dates_w" localSheetId="6">#REF!</definedName>
    <definedName name="dates_w">#REF!</definedName>
    <definedName name="Dates1" localSheetId="11">#REF!</definedName>
    <definedName name="Dates1" localSheetId="0">#REF!</definedName>
    <definedName name="Dates1" localSheetId="1">#REF!</definedName>
    <definedName name="Dates1" localSheetId="3">#REF!</definedName>
    <definedName name="Dates1" localSheetId="6">#REF!</definedName>
    <definedName name="Dates1">#REF!</definedName>
    <definedName name="datesaa" localSheetId="11">#REF!</definedName>
    <definedName name="datesaa" localSheetId="0">#REF!</definedName>
    <definedName name="datesaa" localSheetId="6">#REF!</definedName>
    <definedName name="datesaa">#REF!</definedName>
    <definedName name="datess" localSheetId="11">#REF!</definedName>
    <definedName name="datess" localSheetId="0">#REF!</definedName>
    <definedName name="datess">#REF!</definedName>
    <definedName name="DB" localSheetId="11">#REF!</definedName>
    <definedName name="DB" localSheetId="0">#REF!</definedName>
    <definedName name="DB" localSheetId="1">#REF!</definedName>
    <definedName name="DB" localSheetId="3">#REF!</definedName>
    <definedName name="DB">#REF!</definedName>
    <definedName name="DBA" localSheetId="11">#REF!</definedName>
    <definedName name="DBA" localSheetId="0">#REF!</definedName>
    <definedName name="DBA">#REF!</definedName>
    <definedName name="DBI" localSheetId="11">#REF!</definedName>
    <definedName name="DBI" localSheetId="0">#REF!</definedName>
    <definedName name="DBI">#REF!</definedName>
    <definedName name="dbo" localSheetId="11">#REF!</definedName>
    <definedName name="dbo" localSheetId="0">#REF!</definedName>
    <definedName name="dbo" localSheetId="1">#REF!</definedName>
    <definedName name="dbo" localSheetId="3">#REF!</definedName>
    <definedName name="dbo">#REF!</definedName>
    <definedName name="DBproj">#N/A</definedName>
    <definedName name="dcc" localSheetId="11">#REF!</definedName>
    <definedName name="dcc" localSheetId="0">#REF!</definedName>
    <definedName name="dcc" localSheetId="1">#REF!</definedName>
    <definedName name="dcc" localSheetId="3">#REF!</definedName>
    <definedName name="dcc" localSheetId="6">#REF!</definedName>
    <definedName name="dcc">#REF!</definedName>
    <definedName name="dcc98j" localSheetId="11">[23]Programa!#REF!</definedName>
    <definedName name="dcc98j" localSheetId="0">[23]Programa!#REF!</definedName>
    <definedName name="dcc98j" localSheetId="1">[24]Programa!#REF!</definedName>
    <definedName name="dcc98j" localSheetId="3">[23]Programa!#REF!</definedName>
    <definedName name="dcc98j" localSheetId="6">[23]Programa!#REF!</definedName>
    <definedName name="dcc98j">[23]Programa!#REF!</definedName>
    <definedName name="dcc98s" localSheetId="11">#REF!</definedName>
    <definedName name="dcc98s" localSheetId="0">#REF!</definedName>
    <definedName name="dcc98s" localSheetId="1">#REF!</definedName>
    <definedName name="dcc98s" localSheetId="3">#REF!</definedName>
    <definedName name="dcc98s" localSheetId="6">#REF!</definedName>
    <definedName name="dcc98s">#REF!</definedName>
    <definedName name="dd" localSheetId="15" hidden="1">{"Riqfin97",#N/A,FALSE,"Tran";"Riqfinpro",#N/A,FALSE,"Tran"}</definedName>
    <definedName name="dd" localSheetId="11" hidden="1">{"Riqfin97",#N/A,FALSE,"Tran";"Riqfinpro",#N/A,FALSE,"Tran"}</definedName>
    <definedName name="dd" localSheetId="0" hidden="1">{"Riqfin97",#N/A,FALSE,"Tran";"Riqfinpro",#N/A,FALSE,"Tran"}</definedName>
    <definedName name="dd" localSheetId="1" hidden="1">{"Riqfin97",#N/A,FALSE,"Tran";"Riqfinpro",#N/A,FALSE,"Tran"}</definedName>
    <definedName name="dd" localSheetId="3" hidden="1">{"Riqfin97",#N/A,FALSE,"Tran";"Riqfinpro",#N/A,FALSE,"Tran"}</definedName>
    <definedName name="dd" localSheetId="6" hidden="1">{"Riqfin97",#N/A,FALSE,"Tran";"Riqfinpro",#N/A,FALSE,"Tran"}</definedName>
    <definedName name="dd" localSheetId="10" hidden="1">{"Riqfin97",#N/A,FALSE,"Tran";"Riqfinpro",#N/A,FALSE,"Tran"}</definedName>
    <definedName name="dd" localSheetId="13" hidden="1">{"Riqfin97",#N/A,FALSE,"Tran";"Riqfinpro",#N/A,FALSE,"Tran"}</definedName>
    <definedName name="dd" hidden="1">{"Riqfin97",#N/A,FALSE,"Tran";"Riqfinpro",#N/A,FALSE,"Tran"}</definedName>
    <definedName name="DD__Charts_area" localSheetId="11">#REF!</definedName>
    <definedName name="DD__Charts_area" localSheetId="0">#REF!</definedName>
    <definedName name="DD__Charts_area" localSheetId="1">#REF!</definedName>
    <definedName name="DD__Charts_area" localSheetId="3">#REF!</definedName>
    <definedName name="DD__Charts_area" localSheetId="6">#REF!</definedName>
    <definedName name="DD__Charts_area">#REF!</definedName>
    <definedName name="DD__GDI" localSheetId="11">#REF!</definedName>
    <definedName name="DD__GDI" localSheetId="0">#REF!</definedName>
    <definedName name="DD__GDI" localSheetId="3">#REF!</definedName>
    <definedName name="DD__GDI" localSheetId="6">#REF!</definedName>
    <definedName name="DD__GDI">#REF!</definedName>
    <definedName name="DD__GDP_real_by_sector_of_origin" localSheetId="11">#REF!</definedName>
    <definedName name="DD__GDP_real_by_sector_of_origin" localSheetId="0">#REF!</definedName>
    <definedName name="DD__GDP_real_by_sector_of_origin" localSheetId="3">#REF!</definedName>
    <definedName name="DD__GDP_real_by_sector_of_origin" localSheetId="6">#REF!</definedName>
    <definedName name="DD__GDP_real_by_sector_of_origin">#REF!</definedName>
    <definedName name="DD__Labor_Productivity" localSheetId="11">#REF!</definedName>
    <definedName name="DD__Labor_Productivity" localSheetId="0">#REF!</definedName>
    <definedName name="DD__Labor_Productivity">#REF!</definedName>
    <definedName name="DD__National_Accounts_at_1958_prices_" localSheetId="11">#REF!</definedName>
    <definedName name="DD__National_Accounts_at_1958_prices_" localSheetId="0">#REF!</definedName>
    <definedName name="DD__National_Accounts_at_1958_prices_">#REF!</definedName>
    <definedName name="DD__National_Accounts_at_Current_Prices" localSheetId="11">#REF!</definedName>
    <definedName name="DD__National_Accounts_at_Current_Prices" localSheetId="0">#REF!</definedName>
    <definedName name="DD__National_Accounts_at_Current_Prices">#REF!</definedName>
    <definedName name="DD__National_Accounts_Deflators" localSheetId="11">#REF!</definedName>
    <definedName name="DD__National_Accounts_Deflators" localSheetId="0">#REF!</definedName>
    <definedName name="DD__National_Accounts_Deflators">#REF!</definedName>
    <definedName name="DD__Prices_CPI_all_items" localSheetId="11">#REF!</definedName>
    <definedName name="DD__Prices_CPI_all_items" localSheetId="0">#REF!</definedName>
    <definedName name="DD__Prices_CPI_all_items">#REF!</definedName>
    <definedName name="DD__Prices_CPI_by_components" localSheetId="11">#REF!</definedName>
    <definedName name="DD__Prices_CPI_by_components" localSheetId="0">#REF!</definedName>
    <definedName name="DD__Prices_CPI_by_components">#REF!</definedName>
    <definedName name="DD__Prices_Wage_Indicators" localSheetId="11">#REF!</definedName>
    <definedName name="DD__Prices_Wage_Indicators" localSheetId="0">#REF!</definedName>
    <definedName name="DD__Prices_Wage_Indicators">#REF!</definedName>
    <definedName name="DD__Selected_Agricultural_Sector_Statistics" localSheetId="11">#REF!</definedName>
    <definedName name="DD__Selected_Agricultural_Sector_Statistics" localSheetId="0">#REF!</definedName>
    <definedName name="DD__Selected_Agricultural_Sector_Statistics">#REF!</definedName>
    <definedName name="DD__Selected_Agricultural_Sector_Statistics__concluded" localSheetId="11">#REF!</definedName>
    <definedName name="DD__Selected_Agricultural_Sector_Statistics__concluded" localSheetId="0">#REF!</definedName>
    <definedName name="DD__Selected_Agricultural_Sector_Statistics__concluded">#REF!</definedName>
    <definedName name="DD_Index_of_employment" localSheetId="11">#REF!</definedName>
    <definedName name="DD_Index_of_employment" localSheetId="0">#REF!</definedName>
    <definedName name="DD_Index_of_employment">#REF!</definedName>
    <definedName name="DD_Indicators_of_emp_wages_ulc" localSheetId="11">#REF!</definedName>
    <definedName name="DD_Indicators_of_emp_wages_ulc" localSheetId="0">#REF!</definedName>
    <definedName name="DD_Indicators_of_emp_wages_ulc">#REF!</definedName>
    <definedName name="DD_Labor_Productivity" localSheetId="11">#REF!</definedName>
    <definedName name="DD_Labor_Productivity" localSheetId="0">#REF!</definedName>
    <definedName name="DD_Labor_Productivity">#REF!</definedName>
    <definedName name="DDD" localSheetId="11">#REF!</definedName>
    <definedName name="DDD" localSheetId="0">#REF!</definedName>
    <definedName name="DDD" localSheetId="1">#REF!</definedName>
    <definedName name="DDD" localSheetId="3">#REF!</definedName>
    <definedName name="DDD">#REF!</definedName>
    <definedName name="dddd" localSheetId="15" hidden="1">{"Minpmon",#N/A,FALSE,"Monthinput"}</definedName>
    <definedName name="dddd" localSheetId="11" hidden="1">{"Minpmon",#N/A,FALSE,"Monthinput"}</definedName>
    <definedName name="dddd" localSheetId="0" hidden="1">{"Minpmon",#N/A,FALSE,"Monthinput"}</definedName>
    <definedName name="dddd" localSheetId="1" hidden="1">{"Minpmon",#N/A,FALSE,"Monthinput"}</definedName>
    <definedName name="dddd" localSheetId="3" hidden="1">{"Minpmon",#N/A,FALSE,"Monthinput"}</definedName>
    <definedName name="dddd" localSheetId="6" hidden="1">{"Minpmon",#N/A,FALSE,"Monthinput"}</definedName>
    <definedName name="dddd" localSheetId="10" hidden="1">{"Minpmon",#N/A,FALSE,"Monthinput"}</definedName>
    <definedName name="dddd" localSheetId="13" hidden="1">{"Minpmon",#N/A,FALSE,"Monthinput"}</definedName>
    <definedName name="dddd" hidden="1">{"Minpmon",#N/A,FALSE,"Monthinput"}</definedName>
    <definedName name="dddddd" localSheetId="15" hidden="1">{"Tab1",#N/A,FALSE,"P";"Tab2",#N/A,FALSE,"P"}</definedName>
    <definedName name="dddddd" localSheetId="11" hidden="1">{"Tab1",#N/A,FALSE,"P";"Tab2",#N/A,FALSE,"P"}</definedName>
    <definedName name="dddddd" localSheetId="0" hidden="1">{"Tab1",#N/A,FALSE,"P";"Tab2",#N/A,FALSE,"P"}</definedName>
    <definedName name="dddddd" localSheetId="1" hidden="1">{"Tab1",#N/A,FALSE,"P";"Tab2",#N/A,FALSE,"P"}</definedName>
    <definedName name="dddddd" localSheetId="3" hidden="1">{"Tab1",#N/A,FALSE,"P";"Tab2",#N/A,FALSE,"P"}</definedName>
    <definedName name="dddddd" localSheetId="6" hidden="1">{"Tab1",#N/A,FALSE,"P";"Tab2",#N/A,FALSE,"P"}</definedName>
    <definedName name="dddddd" localSheetId="10" hidden="1">{"Tab1",#N/A,FALSE,"P";"Tab2",#N/A,FALSE,"P"}</definedName>
    <definedName name="dddddd" localSheetId="13" hidden="1">{"Tab1",#N/A,FALSE,"P";"Tab2",#N/A,FALSE,"P"}</definedName>
    <definedName name="dddddd" hidden="1">{"Tab1",#N/A,FALSE,"P";"Tab2",#N/A,FALSE,"P"}</definedName>
    <definedName name="ddgdg" localSheetId="11" hidden="1">#REF!</definedName>
    <definedName name="ddgdg" localSheetId="0" hidden="1">#REF!</definedName>
    <definedName name="ddgdg" localSheetId="1" hidden="1">#REF!</definedName>
    <definedName name="ddgdg" localSheetId="3" hidden="1">#REF!</definedName>
    <definedName name="ddgdg" localSheetId="6" hidden="1">#REF!</definedName>
    <definedName name="ddgdg" hidden="1">#REF!</definedName>
    <definedName name="DDR" localSheetId="11">#REF!</definedName>
    <definedName name="DDR" localSheetId="0">#REF!</definedName>
    <definedName name="DDR" localSheetId="3">#REF!</definedName>
    <definedName name="DDR" localSheetId="6">#REF!</definedName>
    <definedName name="DDR">#REF!</definedName>
    <definedName name="DDRBA" localSheetId="11">#REF!</definedName>
    <definedName name="DDRBA" localSheetId="0">#REF!</definedName>
    <definedName name="DDRBA" localSheetId="6">#REF!</definedName>
    <definedName name="DDRBA">#REF!</definedName>
    <definedName name="Deal_Date">'[75]Inter-Bank'!$B$5</definedName>
    <definedName name="DEBRIEF" localSheetId="11">#REF!</definedName>
    <definedName name="DEBRIEF" localSheetId="0">#REF!</definedName>
    <definedName name="DEBRIEF" localSheetId="1">#REF!</definedName>
    <definedName name="DEBRIEF" localSheetId="3">#REF!</definedName>
    <definedName name="DEBRIEF" localSheetId="6">#REF!</definedName>
    <definedName name="DEBRIEF">#REF!</definedName>
    <definedName name="DEBT" localSheetId="11">#REF!</definedName>
    <definedName name="DEBT" localSheetId="0">#REF!</definedName>
    <definedName name="DEBT" localSheetId="1">#REF!</definedName>
    <definedName name="DEBT" localSheetId="3">#REF!</definedName>
    <definedName name="DEBT" localSheetId="6">#REF!</definedName>
    <definedName name="DEBT">#REF!</definedName>
    <definedName name="DEBT_NEW" localSheetId="6">[64]Debt!#REF!</definedName>
    <definedName name="DEBT_NEW">[64]Debt!#REF!</definedName>
    <definedName name="DEBT_OLD" localSheetId="6">[64]Debt!#REF!</definedName>
    <definedName name="DEBT_OLD">[64]Debt!#REF!</definedName>
    <definedName name="DEBT_TOT" localSheetId="6">[64]Debt!#REF!</definedName>
    <definedName name="DEBT_TOT">[64]Debt!#REF!</definedName>
    <definedName name="DEBT1" localSheetId="11">#REF!</definedName>
    <definedName name="DEBT1" localSheetId="0">#REF!</definedName>
    <definedName name="DEBT1" localSheetId="1">#REF!</definedName>
    <definedName name="DEBT1" localSheetId="3">#REF!</definedName>
    <definedName name="DEBT1" localSheetId="6">#REF!</definedName>
    <definedName name="DEBT1">#REF!</definedName>
    <definedName name="DEBT10" localSheetId="11">#REF!</definedName>
    <definedName name="DEBT10" localSheetId="0">#REF!</definedName>
    <definedName name="DEBT10" localSheetId="1">#REF!</definedName>
    <definedName name="DEBT10" localSheetId="3">#REF!</definedName>
    <definedName name="DEBT10" localSheetId="6">#REF!</definedName>
    <definedName name="DEBT10">#REF!</definedName>
    <definedName name="DEBT11" localSheetId="11">#REF!</definedName>
    <definedName name="DEBT11" localSheetId="0">#REF!</definedName>
    <definedName name="DEBT11" localSheetId="1">#REF!</definedName>
    <definedName name="DEBT11" localSheetId="3">#REF!</definedName>
    <definedName name="DEBT11" localSheetId="6">#REF!</definedName>
    <definedName name="DEBT11">#REF!</definedName>
    <definedName name="DEBT12" localSheetId="11">#REF!</definedName>
    <definedName name="DEBT12" localSheetId="0">#REF!</definedName>
    <definedName name="DEBT12">#REF!</definedName>
    <definedName name="DEBT13" localSheetId="11">#REF!</definedName>
    <definedName name="DEBT13" localSheetId="0">#REF!</definedName>
    <definedName name="DEBT13">#REF!</definedName>
    <definedName name="DEBT14" localSheetId="11">#REF!</definedName>
    <definedName name="DEBT14" localSheetId="0">#REF!</definedName>
    <definedName name="DEBT14">#REF!</definedName>
    <definedName name="DEBT15" localSheetId="11">#REF!</definedName>
    <definedName name="DEBT15" localSheetId="0">#REF!</definedName>
    <definedName name="DEBT15">#REF!</definedName>
    <definedName name="DEBT16" localSheetId="11">#REF!</definedName>
    <definedName name="DEBT16" localSheetId="0">#REF!</definedName>
    <definedName name="DEBT16">#REF!</definedName>
    <definedName name="DEBT2" localSheetId="11">#REF!</definedName>
    <definedName name="DEBT2" localSheetId="0">#REF!</definedName>
    <definedName name="DEBT2">#REF!</definedName>
    <definedName name="DEBT3" localSheetId="11">#REF!</definedName>
    <definedName name="DEBT3" localSheetId="0">#REF!</definedName>
    <definedName name="DEBT3">#REF!</definedName>
    <definedName name="DEBT4" localSheetId="11">#REF!</definedName>
    <definedName name="DEBT4" localSheetId="0">#REF!</definedName>
    <definedName name="DEBT4">#REF!</definedName>
    <definedName name="DEBT5" localSheetId="11">#REF!</definedName>
    <definedName name="DEBT5" localSheetId="0">#REF!</definedName>
    <definedName name="DEBT5">#REF!</definedName>
    <definedName name="DEBT6" localSheetId="11">#REF!</definedName>
    <definedName name="DEBT6" localSheetId="0">#REF!</definedName>
    <definedName name="DEBT6">#REF!</definedName>
    <definedName name="DEBT7" localSheetId="11">#REF!</definedName>
    <definedName name="DEBT7" localSheetId="0">#REF!</definedName>
    <definedName name="DEBT7">#REF!</definedName>
    <definedName name="DEBT8" localSheetId="11">#REF!</definedName>
    <definedName name="DEBT8" localSheetId="0">#REF!</definedName>
    <definedName name="DEBT8">#REF!</definedName>
    <definedName name="DEBT9" localSheetId="11">#REF!</definedName>
    <definedName name="DEBT9" localSheetId="0">#REF!</definedName>
    <definedName name="DEBT9">#REF!</definedName>
    <definedName name="defesti" localSheetId="11">#REF!</definedName>
    <definedName name="defesti" localSheetId="0">#REF!</definedName>
    <definedName name="defesti">#REF!</definedName>
    <definedName name="deficit" localSheetId="11">#REF!</definedName>
    <definedName name="deficit" localSheetId="0">#REF!</definedName>
    <definedName name="deficit">#REF!</definedName>
    <definedName name="DEFICIT98" localSheetId="11">#REF!</definedName>
    <definedName name="DEFICIT98" localSheetId="0">#REF!</definedName>
    <definedName name="DEFICIT98">#REF!</definedName>
    <definedName name="DEFICIT99" localSheetId="11">#REF!</definedName>
    <definedName name="DEFICIT99" localSheetId="0">#REF!</definedName>
    <definedName name="DEFICIT99">#REF!</definedName>
    <definedName name="DEFL" localSheetId="11">#REF!</definedName>
    <definedName name="DEFL" localSheetId="0">#REF!</definedName>
    <definedName name="DEFL" localSheetId="3">#REF!</definedName>
    <definedName name="DEFL">#REF!</definedName>
    <definedName name="DEG" localSheetId="11">#REF!</definedName>
    <definedName name="DEG" localSheetId="0">#REF!</definedName>
    <definedName name="DEG" localSheetId="1">#REF!</definedName>
    <definedName name="DEG" localSheetId="3">#REF!</definedName>
    <definedName name="DEG">#REF!</definedName>
    <definedName name="DEM">[56]CIRRs!$C$84</definedName>
    <definedName name="DEMEURO" localSheetId="11">#REF!</definedName>
    <definedName name="DEMEURO" localSheetId="0">#REF!</definedName>
    <definedName name="DEMEURO" localSheetId="1">#REF!</definedName>
    <definedName name="DEMEURO" localSheetId="3">#REF!</definedName>
    <definedName name="DEMEURO" localSheetId="6">#REF!</definedName>
    <definedName name="DEMEURO">#REF!</definedName>
    <definedName name="Denmark_wt">'[74]OECD wgt'!$B$17</definedName>
    <definedName name="Department" localSheetId="11">'[91]Exchange Rate chart'!#REF!</definedName>
    <definedName name="Department" localSheetId="0">'[91]Exchange Rate chart'!#REF!</definedName>
    <definedName name="Department" localSheetId="1">'[92]Exchange Rate chart'!#REF!</definedName>
    <definedName name="Department" localSheetId="3">'[91]Exchange Rate chart'!#REF!</definedName>
    <definedName name="Department" localSheetId="6">'[91]Exchange Rate chart'!#REF!</definedName>
    <definedName name="Department">'[91]Exchange Rate chart'!#REF!</definedName>
    <definedName name="DependenciaBrecha">[106]ROE!$B$136</definedName>
    <definedName name="DependenciaBrecha2" localSheetId="11">[107]ROE!$B$136</definedName>
    <definedName name="DependenciaBrecha2" localSheetId="0">[107]ROE!$B$136</definedName>
    <definedName name="DependenciaBrecha2" localSheetId="1">[108]ROE!$B$136</definedName>
    <definedName name="DependenciaBrecha2" localSheetId="3">[107]ROE!$B$136</definedName>
    <definedName name="DependenciaBrecha2">[107]ROE!$B$136</definedName>
    <definedName name="DependenciaSpread">[106]ROE!$B$134</definedName>
    <definedName name="DependenciaSpread2" localSheetId="11">[107]ROE!$B$134</definedName>
    <definedName name="DependenciaSpread2" localSheetId="0">[107]ROE!$B$134</definedName>
    <definedName name="DependenciaSpread2" localSheetId="1">[108]ROE!$B$134</definedName>
    <definedName name="DependenciaSpread2" localSheetId="3">[107]ROE!$B$134</definedName>
    <definedName name="DependenciaSpread2">[107]ROE!$B$134</definedName>
    <definedName name="der" localSheetId="15" hidden="1">{"Tab1",#N/A,FALSE,"P";"Tab2",#N/A,FALSE,"P"}</definedName>
    <definedName name="der" localSheetId="11" hidden="1">{"Tab1",#N/A,FALSE,"P";"Tab2",#N/A,FALSE,"P"}</definedName>
    <definedName name="der" localSheetId="0" hidden="1">{"Tab1",#N/A,FALSE,"P";"Tab2",#N/A,FALSE,"P"}</definedName>
    <definedName name="der" localSheetId="1" hidden="1">{"Tab1",#N/A,FALSE,"P";"Tab2",#N/A,FALSE,"P"}</definedName>
    <definedName name="der" localSheetId="3" hidden="1">{"Tab1",#N/A,FALSE,"P";"Tab2",#N/A,FALSE,"P"}</definedName>
    <definedName name="der" localSheetId="6" hidden="1">{"Tab1",#N/A,FALSE,"P";"Tab2",#N/A,FALSE,"P"}</definedName>
    <definedName name="der" localSheetId="10" hidden="1">{"Tab1",#N/A,FALSE,"P";"Tab2",#N/A,FALSE,"P"}</definedName>
    <definedName name="der" localSheetId="13" hidden="1">{"Tab1",#N/A,FALSE,"P";"Tab2",#N/A,FALSE,"P"}</definedName>
    <definedName name="der" hidden="1">{"Tab1",#N/A,FALSE,"P";"Tab2",#N/A,FALSE,"P"}</definedName>
    <definedName name="DES" localSheetId="11">#REF!</definedName>
    <definedName name="DES" localSheetId="0">#REF!</definedName>
    <definedName name="DES" localSheetId="1">#REF!</definedName>
    <definedName name="DES" localSheetId="3">#REF!</definedName>
    <definedName name="DES" localSheetId="6">#REF!</definedName>
    <definedName name="DES">#REF!</definedName>
    <definedName name="DESC96" localSheetId="11">#REF!</definedName>
    <definedName name="DESC96" localSheetId="0">#REF!</definedName>
    <definedName name="DESC96" localSheetId="3">#REF!</definedName>
    <definedName name="DESC96" localSheetId="6">#REF!</definedName>
    <definedName name="DESC96">#REF!</definedName>
    <definedName name="DESPUESCORTE" localSheetId="11">#REF!</definedName>
    <definedName name="DESPUESCORTE" localSheetId="0">#REF!</definedName>
    <definedName name="DESPUESCORTE" localSheetId="6">#REF!</definedName>
    <definedName name="DESPUESCORTE">#REF!</definedName>
    <definedName name="dexbccr" localSheetId="11">#REF!</definedName>
    <definedName name="dexbccr" localSheetId="0">#REF!</definedName>
    <definedName name="dexbccr">#REF!</definedName>
    <definedName name="df" localSheetId="11">[5]!df</definedName>
    <definedName name="df" localSheetId="0">[5]!df</definedName>
    <definedName name="df" localSheetId="1">[6]!df</definedName>
    <definedName name="df" localSheetId="3">[5]!df</definedName>
    <definedName name="df">[5]!df</definedName>
    <definedName name="dfdf" localSheetId="0" hidden="1">#REF!</definedName>
    <definedName name="dfdf" localSheetId="1" hidden="1">#REF!</definedName>
    <definedName name="dfdf" localSheetId="3" hidden="1">'[103]Fax a enviar'!#REF!</definedName>
    <definedName name="dfdf" localSheetId="6" hidden="1">'[103]Fax a enviar'!#REF!</definedName>
    <definedName name="dfdf" hidden="1">'[103]Fax a enviar'!#REF!</definedName>
    <definedName name="dfdfsd" localSheetId="0" hidden="1">#REF!</definedName>
    <definedName name="dfdfsd" localSheetId="1" hidden="1">#REF!</definedName>
    <definedName name="dfdfsd" localSheetId="3" hidden="1">'[109]Fax a enviar'!#REF!</definedName>
    <definedName name="dfdfsd" localSheetId="6" hidden="1">'[109]Fax a enviar'!#REF!</definedName>
    <definedName name="dfdfsd" hidden="1">'[109]Fax a enviar'!#REF!</definedName>
    <definedName name="dfdgfdfd" localSheetId="0" hidden="1">'[110]Fax a enviar'!#REF!</definedName>
    <definedName name="dfdgfdfd" localSheetId="1" hidden="1">'[110]Fax a enviar'!#REF!</definedName>
    <definedName name="dfdgfdfd" localSheetId="3" hidden="1">'[110]Fax a enviar'!#REF!</definedName>
    <definedName name="dfdgfdfd" localSheetId="6" hidden="1">'[110]Fax a enviar'!#REF!</definedName>
    <definedName name="dfdgfdfd" hidden="1">'[110]Fax a enviar'!#REF!</definedName>
    <definedName name="dfdgfdsfsd" localSheetId="11" hidden="1">#REF!</definedName>
    <definedName name="dfdgfdsfsd" localSheetId="0" hidden="1">#REF!</definedName>
    <definedName name="dfdgfdsfsd" localSheetId="1" hidden="1">#REF!</definedName>
    <definedName name="dfdgfdsfsd" localSheetId="3" hidden="1">#REF!</definedName>
    <definedName name="dfdgfdsfsd" localSheetId="6" hidden="1">#REF!</definedName>
    <definedName name="dfdgfdsfsd" hidden="1">#REF!</definedName>
    <definedName name="dfgd" localSheetId="11">#REF!</definedName>
    <definedName name="dfgd" localSheetId="0">#REF!</definedName>
    <definedName name="dfgd" localSheetId="1">#REF!</definedName>
    <definedName name="dfgd" localSheetId="3">#REF!</definedName>
    <definedName name="dfgd" localSheetId="6">#REF!</definedName>
    <definedName name="dfgd">#REF!</definedName>
    <definedName name="DG" localSheetId="11">#REF!</definedName>
    <definedName name="DG" localSheetId="0">#REF!</definedName>
    <definedName name="DG" localSheetId="3">#REF!</definedName>
    <definedName name="DG" localSheetId="6">#REF!</definedName>
    <definedName name="DG">#REF!</definedName>
    <definedName name="DG_S" localSheetId="11">#REF!</definedName>
    <definedName name="DG_S" localSheetId="0">#REF!</definedName>
    <definedName name="DG_S" localSheetId="3">#REF!</definedName>
    <definedName name="DG_S">#REF!</definedName>
    <definedName name="dgdgd" localSheetId="11" hidden="1">#REF!</definedName>
    <definedName name="dgdgd" localSheetId="0" hidden="1">#REF!</definedName>
    <definedName name="dgdgd" localSheetId="1" hidden="1">#REF!</definedName>
    <definedName name="dgdgd" localSheetId="3" hidden="1">#REF!</definedName>
    <definedName name="dgdgd" hidden="1">#REF!</definedName>
    <definedName name="DGImonth" localSheetId="11">#REF!</definedName>
    <definedName name="DGImonth" localSheetId="0">#REF!</definedName>
    <definedName name="DGImonth">#REF!</definedName>
    <definedName name="DGproj">#N/A</definedName>
    <definedName name="DIARIO" localSheetId="11">#REF!</definedName>
    <definedName name="DIARIO" localSheetId="0">#REF!</definedName>
    <definedName name="DIARIO" localSheetId="1">#REF!</definedName>
    <definedName name="DIARIO" localSheetId="3">#REF!</definedName>
    <definedName name="DIARIO" localSheetId="6">#REF!</definedName>
    <definedName name="DIARIO">#REF!</definedName>
    <definedName name="DIC._88" localSheetId="11">#REF!</definedName>
    <definedName name="DIC._88" localSheetId="0">#REF!</definedName>
    <definedName name="DIC._88" localSheetId="3">#REF!</definedName>
    <definedName name="DIC._88" localSheetId="6">#REF!</definedName>
    <definedName name="DIC._88">#REF!</definedName>
    <definedName name="DIC._89" localSheetId="11">#REF!</definedName>
    <definedName name="DIC._89" localSheetId="0">#REF!</definedName>
    <definedName name="DIC._89" localSheetId="3">#REF!</definedName>
    <definedName name="DIC._89" localSheetId="6">#REF!</definedName>
    <definedName name="DIC._89">#REF!</definedName>
    <definedName name="DIFCTO00" localSheetId="11">#REF!</definedName>
    <definedName name="DIFCTO00" localSheetId="0">#REF!</definedName>
    <definedName name="DIFCTO00">#REF!</definedName>
    <definedName name="DIFCTO97" localSheetId="11">#REF!</definedName>
    <definedName name="DIFCTO97" localSheetId="0">#REF!</definedName>
    <definedName name="DIFCTO97">#REF!</definedName>
    <definedName name="DIFCTO98" localSheetId="11">#REF!</definedName>
    <definedName name="DIFCTO98" localSheetId="0">#REF!</definedName>
    <definedName name="DIFCTO98">#REF!</definedName>
    <definedName name="DIFCTO99" localSheetId="11">#REF!</definedName>
    <definedName name="DIFCTO99" localSheetId="0">#REF!</definedName>
    <definedName name="DIFCTO99">#REF!</definedName>
    <definedName name="Diferencia">[111]A.11!#REF!</definedName>
    <definedName name="DISB">[64]Debt!#REF!</definedName>
    <definedName name="Discount_IDA">[112]NPV!$B$28</definedName>
    <definedName name="Discount_IDA1" localSheetId="11">#REF!</definedName>
    <definedName name="Discount_IDA1" localSheetId="0">#REF!</definedName>
    <definedName name="Discount_IDA1" localSheetId="1">#REF!</definedName>
    <definedName name="Discount_IDA1" localSheetId="3">#REF!</definedName>
    <definedName name="Discount_IDA1" localSheetId="6">#REF!</definedName>
    <definedName name="Discount_IDA1">#REF!</definedName>
    <definedName name="Discount_NC" localSheetId="0">#REF!</definedName>
    <definedName name="Discount_NC" localSheetId="1">#REF!</definedName>
    <definedName name="Discount_NC" localSheetId="3">[112]NPV!#REF!</definedName>
    <definedName name="Discount_NC" localSheetId="6">[112]NPV!#REF!</definedName>
    <definedName name="Discount_NC">[112]NPV!#REF!</definedName>
    <definedName name="DiscountRate" localSheetId="11">#REF!</definedName>
    <definedName name="DiscountRate" localSheetId="0">#REF!</definedName>
    <definedName name="DiscountRate" localSheetId="1">#REF!</definedName>
    <definedName name="DiscountRate" localSheetId="3">#REF!</definedName>
    <definedName name="DiscountRate" localSheetId="6">#REF!</definedName>
    <definedName name="DiscountRate">#REF!</definedName>
    <definedName name="divi">[113]Base!$H$2816</definedName>
    <definedName name="DIVISOOR">[114]Sheet2!$A$46</definedName>
    <definedName name="DIVISOR" localSheetId="11">#REF!</definedName>
    <definedName name="DIVISOR" localSheetId="0">#REF!</definedName>
    <definedName name="DIVISOR" localSheetId="1">#REF!</definedName>
    <definedName name="DIVISOR" localSheetId="3">#REF!</definedName>
    <definedName name="DIVISOR" localSheetId="6">#REF!</definedName>
    <definedName name="DIVISOR">#REF!</definedName>
    <definedName name="DIVISOR1" localSheetId="11">#REF!</definedName>
    <definedName name="DIVISOR1" localSheetId="0">#REF!</definedName>
    <definedName name="DIVISOR1" localSheetId="1">#REF!</definedName>
    <definedName name="DIVISOR1" localSheetId="3">#REF!</definedName>
    <definedName name="DIVISOR1" localSheetId="6">#REF!</definedName>
    <definedName name="DIVISOR1">#REF!</definedName>
    <definedName name="DKK" localSheetId="11">#REF!</definedName>
    <definedName name="DKK" localSheetId="0">#REF!</definedName>
    <definedName name="DKK" localSheetId="1">#REF!</definedName>
    <definedName name="DKK" localSheetId="3">#REF!</definedName>
    <definedName name="DKK" localSheetId="6">#REF!</definedName>
    <definedName name="DKK">#REF!</definedName>
    <definedName name="DKR" localSheetId="11">#REF!</definedName>
    <definedName name="DKR" localSheetId="0">#REF!</definedName>
    <definedName name="DKR" localSheetId="1">#REF!</definedName>
    <definedName name="DKR" localSheetId="3">#REF!</definedName>
    <definedName name="DKR">#REF!</definedName>
    <definedName name="DM" localSheetId="11">#REF!</definedName>
    <definedName name="DM" localSheetId="0">#REF!</definedName>
    <definedName name="DM" localSheetId="1">#REF!</definedName>
    <definedName name="DM" localSheetId="3">#REF!</definedName>
    <definedName name="DM">#REF!</definedName>
    <definedName name="DM1A" localSheetId="11">#REF!</definedName>
    <definedName name="DM1A" localSheetId="0">#REF!</definedName>
    <definedName name="DM1A" localSheetId="1">#REF!</definedName>
    <definedName name="DM1A" localSheetId="3">#REF!</definedName>
    <definedName name="DM1A">#REF!</definedName>
    <definedName name="DMBYS">[95]RESULTADOS!$A$86:$IV$86</definedName>
    <definedName name="DMU" localSheetId="11">#REF!</definedName>
    <definedName name="DMU" localSheetId="0">#REF!</definedName>
    <definedName name="DMU" localSheetId="1">#REF!</definedName>
    <definedName name="DMU" localSheetId="3">#REF!</definedName>
    <definedName name="DMU" localSheetId="6">#REF!</definedName>
    <definedName name="DMU">#REF!</definedName>
    <definedName name="DNP">[95]SUPUESTOS!A$18</definedName>
    <definedName name="DO" localSheetId="11">#REF!</definedName>
    <definedName name="DO" localSheetId="0">#REF!</definedName>
    <definedName name="DO" localSheetId="1">#REF!</definedName>
    <definedName name="DO" localSheetId="3">#REF!</definedName>
    <definedName name="DO" localSheetId="6">#REF!</definedName>
    <definedName name="DO">#REF!</definedName>
    <definedName name="DOMI">#N/A</definedName>
    <definedName name="DOMINIO2">#N/A</definedName>
    <definedName name="DPOB">[95]SUPUESTOS!A$7</definedName>
    <definedName name="Dproj">#N/A</definedName>
    <definedName name="DR" localSheetId="11">#REF!</definedName>
    <definedName name="DR" localSheetId="0">#REF!</definedName>
    <definedName name="DR" localSheetId="1">#REF!</definedName>
    <definedName name="DR" localSheetId="3">#REF!</definedName>
    <definedName name="DR" localSheetId="6">#REF!</definedName>
    <definedName name="DR">#REF!</definedName>
    <definedName name="DR1A" localSheetId="11">#REF!</definedName>
    <definedName name="DR1A" localSheetId="0">#REF!</definedName>
    <definedName name="DR1A" localSheetId="1">#REF!</definedName>
    <definedName name="DR1A" localSheetId="3">#REF!</definedName>
    <definedName name="DR1A" localSheetId="6">#REF!</definedName>
    <definedName name="DR1A">#REF!</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'[95]SMONET-FINANC'!$A$99:$IV$99</definedName>
    <definedName name="ds" localSheetId="0" hidden="1">'[103]Fax a enviar'!#REF!</definedName>
    <definedName name="ds" localSheetId="1" hidden="1">'[103]Fax a enviar'!#REF!</definedName>
    <definedName name="ds" localSheetId="3" hidden="1">'[103]Fax a enviar'!#REF!</definedName>
    <definedName name="ds" localSheetId="6" hidden="1">'[103]Fax a enviar'!#REF!</definedName>
    <definedName name="ds" hidden="1">'[103]Fax a enviar'!#REF!</definedName>
    <definedName name="DSA_Assumptions" localSheetId="11">#REF!</definedName>
    <definedName name="DSA_Assumptions" localSheetId="0">#REF!</definedName>
    <definedName name="DSA_Assumptions" localSheetId="1">#REF!</definedName>
    <definedName name="DSA_Assumptions" localSheetId="3">#REF!</definedName>
    <definedName name="DSA_Assumptions" localSheetId="6">#REF!</definedName>
    <definedName name="DSA_Assumptions">#REF!</definedName>
    <definedName name="dsaout" localSheetId="11">#REF!</definedName>
    <definedName name="dsaout" localSheetId="0">#REF!</definedName>
    <definedName name="dsaout" localSheetId="3">#REF!</definedName>
    <definedName name="dsaout" localSheetId="6">#REF!</definedName>
    <definedName name="dsaout">#REF!</definedName>
    <definedName name="DSD">#N/A</definedName>
    <definedName name="DSD_S">#N/A</definedName>
    <definedName name="DSDB">#N/A</definedName>
    <definedName name="DSDG">#N/A</definedName>
    <definedName name="dsds" localSheetId="0" hidden="1">#REF!</definedName>
    <definedName name="dsds" localSheetId="1" hidden="1">#REF!</definedName>
    <definedName name="dsds" localSheetId="3" hidden="1">'[103]Fax a enviar'!#REF!</definedName>
    <definedName name="dsds" localSheetId="6" hidden="1">'[103]Fax a enviar'!#REF!</definedName>
    <definedName name="dsds" hidden="1">'[103]Fax a enviar'!#REF!</definedName>
    <definedName name="DSI" localSheetId="11">#REF!</definedName>
    <definedName name="DSI" localSheetId="0">#REF!</definedName>
    <definedName name="DSI" localSheetId="1">#REF!</definedName>
    <definedName name="DSI" localSheetId="3">#REF!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1">#REF!</definedName>
    <definedName name="DSP" localSheetId="0">#REF!</definedName>
    <definedName name="DSP" localSheetId="1">#REF!</definedName>
    <definedName name="DSP" localSheetId="3">#REF!</definedName>
    <definedName name="DSP" localSheetId="6">#REF!</definedName>
    <definedName name="DSP">#REF!</definedName>
    <definedName name="DSPBproj">#N/A</definedName>
    <definedName name="DSPG" localSheetId="11">#REF!</definedName>
    <definedName name="DSPG" localSheetId="0">#REF!</definedName>
    <definedName name="DSPG" localSheetId="1">#REF!</definedName>
    <definedName name="DSPG" localSheetId="3">#REF!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11">#REF!</definedName>
    <definedName name="DTS" localSheetId="0">#REF!</definedName>
    <definedName name="DTS" localSheetId="1">#REF!</definedName>
    <definedName name="DTS" localSheetId="3">#REF!</definedName>
    <definedName name="DTS" localSheetId="6">#REF!</definedName>
    <definedName name="DTS">#REF!</definedName>
    <definedName name="dummy" localSheetId="11">#REF!</definedName>
    <definedName name="dummy" localSheetId="0">#REF!</definedName>
    <definedName name="dummy" localSheetId="3">#REF!</definedName>
    <definedName name="dummy" localSheetId="6">#REF!</definedName>
    <definedName name="dummy">#REF!</definedName>
    <definedName name="DXBYS">[95]RESULTADOS!$A$82:$IV$82</definedName>
    <definedName name="DY" localSheetId="11">#REF!</definedName>
    <definedName name="DY" localSheetId="0">#REF!</definedName>
    <definedName name="DY" localSheetId="1">#REF!</definedName>
    <definedName name="DY" localSheetId="3">#REF!</definedName>
    <definedName name="DY" localSheetId="6">#REF!</definedName>
    <definedName name="DY">#REF!</definedName>
    <definedName name="DY1A" localSheetId="11">#REF!</definedName>
    <definedName name="DY1A" localSheetId="0">#REF!</definedName>
    <definedName name="DY1A" localSheetId="1">#REF!</definedName>
    <definedName name="DY1A" localSheetId="3">#REF!</definedName>
    <definedName name="DY1A" localSheetId="6">#REF!</definedName>
    <definedName name="DY1A">#REF!</definedName>
    <definedName name="E" localSheetId="11">#REF!</definedName>
    <definedName name="E" localSheetId="0">#REF!</definedName>
    <definedName name="E" localSheetId="1">#REF!</definedName>
    <definedName name="E" localSheetId="3">#REF!</definedName>
    <definedName name="E" localSheetId="6">#REF!</definedName>
    <definedName name="E">#REF!</definedName>
    <definedName name="EBRD" localSheetId="11">#REF!</definedName>
    <definedName name="EBRD" localSheetId="0">#REF!</definedName>
    <definedName name="EBRD" localSheetId="3">#REF!</definedName>
    <definedName name="EBRD">#REF!</definedName>
    <definedName name="Ecowas">[78]terms!#REF!</definedName>
    <definedName name="ECU" localSheetId="11">#REF!</definedName>
    <definedName name="ECU" localSheetId="0">#REF!</definedName>
    <definedName name="ECU" localSheetId="1">#REF!</definedName>
    <definedName name="ECU" localSheetId="3">#REF!</definedName>
    <definedName name="ECU" localSheetId="6">#REF!</definedName>
    <definedName name="ECU">#REF!</definedName>
    <definedName name="EDNA">#N/A</definedName>
    <definedName name="EDNA_B" localSheetId="0">[104]Q6!#REF!</definedName>
    <definedName name="EDNA_B" localSheetId="1">[104]Q6!#REF!</definedName>
    <definedName name="EDNA_B" localSheetId="3">[104]Q6!#REF!</definedName>
    <definedName name="EDNA_B" localSheetId="6">[104]Q6!#REF!</definedName>
    <definedName name="EDNA_B">[104]Q6!#REF!</definedName>
    <definedName name="EDNA_D" localSheetId="0">[104]Q7!#REF!</definedName>
    <definedName name="EDNA_D" localSheetId="1">[104]Q7!#REF!</definedName>
    <definedName name="EDNA_D" localSheetId="3">[104]Q7!#REF!</definedName>
    <definedName name="EDNA_D">[104]Q7!#REF!</definedName>
    <definedName name="EDNA_T">[104]Q5!#REF!</definedName>
    <definedName name="EDNE">[104]Q7!#REF!</definedName>
    <definedName name="edr" localSheetId="15" hidden="1">{"Riqfin97",#N/A,FALSE,"Tran";"Riqfinpro",#N/A,FALSE,"Tran"}</definedName>
    <definedName name="edr" localSheetId="11" hidden="1">{"Riqfin97",#N/A,FALSE,"Tran";"Riqfinpro",#N/A,FALSE,"Tran"}</definedName>
    <definedName name="edr" localSheetId="0" hidden="1">{"Riqfin97",#N/A,FALSE,"Tran";"Riqfinpro",#N/A,FALSE,"Tran"}</definedName>
    <definedName name="edr" localSheetId="1" hidden="1">{"Riqfin97",#N/A,FALSE,"Tran";"Riqfinpro",#N/A,FALSE,"Tran"}</definedName>
    <definedName name="edr" localSheetId="3" hidden="1">{"Riqfin97",#N/A,FALSE,"Tran";"Riqfinpro",#N/A,FALSE,"Tran"}</definedName>
    <definedName name="edr" localSheetId="6" hidden="1">{"Riqfin97",#N/A,FALSE,"Tran";"Riqfinpro",#N/A,FALSE,"Tran"}</definedName>
    <definedName name="edr" localSheetId="10" hidden="1">{"Riqfin97",#N/A,FALSE,"Tran";"Riqfinpro",#N/A,FALSE,"Tran"}</definedName>
    <definedName name="edr" localSheetId="13" hidden="1">{"Riqfin97",#N/A,FALSE,"Tran";"Riqfinpro",#N/A,FALSE,"Tran"}</definedName>
    <definedName name="edr" hidden="1">{"Riqfin97",#N/A,FALSE,"Tran";"Riqfinpro",#N/A,FALSE,"Tran"}</definedName>
    <definedName name="ee" localSheetId="15" hidden="1">{"Tab1",#N/A,FALSE,"P";"Tab2",#N/A,FALSE,"P"}</definedName>
    <definedName name="ee" localSheetId="11" hidden="1">{"Tab1",#N/A,FALSE,"P";"Tab2",#N/A,FALSE,"P"}</definedName>
    <definedName name="ee" localSheetId="0" hidden="1">{"Tab1",#N/A,FALSE,"P";"Tab2",#N/A,FALSE,"P"}</definedName>
    <definedName name="ee" localSheetId="1" hidden="1">{"Tab1",#N/A,FALSE,"P";"Tab2",#N/A,FALSE,"P"}</definedName>
    <definedName name="ee" localSheetId="3" hidden="1">{"Tab1",#N/A,FALSE,"P";"Tab2",#N/A,FALSE,"P"}</definedName>
    <definedName name="ee" localSheetId="6" hidden="1">{"Tab1",#N/A,FALSE,"P";"Tab2",#N/A,FALSE,"P"}</definedName>
    <definedName name="ee" localSheetId="10" hidden="1">{"Tab1",#N/A,FALSE,"P";"Tab2",#N/A,FALSE,"P"}</definedName>
    <definedName name="ee" localSheetId="13" hidden="1">{"Tab1",#N/A,FALSE,"P";"Tab2",#N/A,FALSE,"P"}</definedName>
    <definedName name="ee" hidden="1">{"Tab1",#N/A,FALSE,"P";"Tab2",#N/A,FALSE,"P"}</definedName>
    <definedName name="EE_Table_02.___Selected_National_Accounts_Aggregates" localSheetId="11">#REF!</definedName>
    <definedName name="EE_Table_02.___Selected_National_Accounts_Aggregates" localSheetId="0">#REF!</definedName>
    <definedName name="EE_Table_02.___Selected_National_Accounts_Aggregates" localSheetId="1">#REF!</definedName>
    <definedName name="EE_Table_02.___Selected_National_Accounts_Aggregates" localSheetId="3">#REF!</definedName>
    <definedName name="EE_Table_02.___Selected_National_Accounts_Aggregates" localSheetId="6">#REF!</definedName>
    <definedName name="EE_Table_02.___Selected_National_Accounts_Aggregates">#REF!</definedName>
    <definedName name="EE_Table_03.___Expenditure_and_Savings" localSheetId="11">#REF!</definedName>
    <definedName name="EE_Table_03.___Expenditure_and_Savings" localSheetId="0">#REF!</definedName>
    <definedName name="EE_Table_03.___Expenditure_and_Savings" localSheetId="3">#REF!</definedName>
    <definedName name="EE_Table_03.___Expenditure_and_Savings" localSheetId="6">#REF!</definedName>
    <definedName name="EE_Table_03.___Expenditure_and_Savings">#REF!</definedName>
    <definedName name="EE_Table_04.___Consumer_Price_Indices____1" localSheetId="11">#REF!</definedName>
    <definedName name="EE_Table_04.___Consumer_Price_Indices____1" localSheetId="0">#REF!</definedName>
    <definedName name="EE_Table_04.___Consumer_Price_Indices____1" localSheetId="3">#REF!</definedName>
    <definedName name="EE_Table_04.___Consumer_Price_Indices____1" localSheetId="6">#REF!</definedName>
    <definedName name="EE_Table_04.___Consumer_Price_Indices____1">#REF!</definedName>
    <definedName name="EE_Table_16.__National_Accounts_at_Current_Prices" localSheetId="11">#REF!</definedName>
    <definedName name="EE_Table_16.__National_Accounts_at_Current_Prices" localSheetId="0">#REF!</definedName>
    <definedName name="EE_Table_16.__National_Accounts_at_Current_Prices">#REF!</definedName>
    <definedName name="EE_Table_17___Real_Gross_Domestic_Expenditure" localSheetId="11">#REF!</definedName>
    <definedName name="EE_Table_17___Real_Gross_Domestic_Expenditure" localSheetId="0">#REF!</definedName>
    <definedName name="EE_Table_17___Real_Gross_Domestic_Expenditure">#REF!</definedName>
    <definedName name="EE_Table_18.__Real_Gross_Domestic_Product_by_Sector" localSheetId="11">#REF!</definedName>
    <definedName name="EE_Table_18.__Real_Gross_Domestic_Product_by_Sector" localSheetId="0">#REF!</definedName>
    <definedName name="EE_Table_18.__Real_Gross_Domestic_Product_by_Sector">#REF!</definedName>
    <definedName name="EE_Table_19.__Gross_Domestic_Investment" localSheetId="11">#REF!</definedName>
    <definedName name="EE_Table_19.__Gross_Domestic_Investment" localSheetId="0">#REF!</definedName>
    <definedName name="EE_Table_19.__Gross_Domestic_Investment">#REF!</definedName>
    <definedName name="EE_Table_20.__Selected_Agricultural_Sector_Statistics" localSheetId="11">#REF!</definedName>
    <definedName name="EE_Table_20.__Selected_Agricultural_Sector_Statistics" localSheetId="0">#REF!</definedName>
    <definedName name="EE_Table_20.__Selected_Agricultural_Sector_Statistics">#REF!</definedName>
    <definedName name="EE_Table_20.5__Ag_Sector_Statistics__concluded" localSheetId="11">#REF!</definedName>
    <definedName name="EE_Table_20.5__Ag_Sector_Statistics__concluded" localSheetId="0">#REF!</definedName>
    <definedName name="EE_Table_20.5__Ag_Sector_Statistics__concluded">#REF!</definedName>
    <definedName name="EE_Table_21.__Manufacturing_Production" localSheetId="11">#REF!</definedName>
    <definedName name="EE_Table_21.__Manufacturing_Production" localSheetId="0">#REF!</definedName>
    <definedName name="EE_Table_21.__Manufacturing_Production">#REF!</definedName>
    <definedName name="EE_Table_22.__Production_Exports_and_Imports_of_Petroleum" localSheetId="11">#REF!</definedName>
    <definedName name="EE_Table_22.__Production_Exports_and_Imports_of_Petroleum" localSheetId="0">#REF!</definedName>
    <definedName name="EE_Table_22.__Production_Exports_and_Imports_of_Petroleum">#REF!</definedName>
    <definedName name="EE_Table_23.__Retail_Prices_for_Petroleum_Products" localSheetId="11">#REF!</definedName>
    <definedName name="EE_Table_23.__Retail_Prices_for_Petroleum_Products" localSheetId="0">#REF!</definedName>
    <definedName name="EE_Table_23.__Retail_Prices_for_Petroleum_Products">#REF!</definedName>
    <definedName name="EE_Table_24.__Consumption_of_Petroleum_and_Derivatives" localSheetId="11">#REF!</definedName>
    <definedName name="EE_Table_24.__Consumption_of_Petroleum_and_Derivatives" localSheetId="0">#REF!</definedName>
    <definedName name="EE_Table_24.__Consumption_of_Petroleum_and_Derivatives">#REF!</definedName>
    <definedName name="EE_Table_25.__Production_and_Distribution_Electricity" localSheetId="11">#REF!</definedName>
    <definedName name="EE_Table_25.__Production_and_Distribution_Electricity" localSheetId="0">#REF!</definedName>
    <definedName name="EE_Table_25.__Production_and_Distribution_Electricity">#REF!</definedName>
    <definedName name="EE_Table_26.__Average_Price_of_Electricity" localSheetId="11">#REF!</definedName>
    <definedName name="EE_Table_26.__Average_Price_of_Electricity" localSheetId="0">#REF!</definedName>
    <definedName name="EE_Table_26.__Average_Price_of_Electricity">#REF!</definedName>
    <definedName name="EE_Table_27.__Guatemala___Consumer_Price_Indices__1" localSheetId="11">#REF!</definedName>
    <definedName name="EE_Table_27.__Guatemala___Consumer_Price_Indices__1" localSheetId="0">#REF!</definedName>
    <definedName name="EE_Table_27.__Guatemala___Consumer_Price_Indices__1">#REF!</definedName>
    <definedName name="EE_Table_28._Guatemala___Selected_Wage_Indicators_1" localSheetId="11">#REF!</definedName>
    <definedName name="EE_Table_28._Guatemala___Selected_Wage_Indicators_1" localSheetId="0">#REF!</definedName>
    <definedName name="EE_Table_28._Guatemala___Selected_Wage_Indicators_1">#REF!</definedName>
    <definedName name="EE_Table_29.__Minimum_Monthly_Wages_by_Economic_Activity" localSheetId="11">#REF!</definedName>
    <definedName name="EE_Table_29.__Minimum_Monthly_Wages_by_Economic_Activity" localSheetId="0">#REF!</definedName>
    <definedName name="EE_Table_29.__Minimum_Monthly_Wages_by_Economic_Activity">#REF!</definedName>
    <definedName name="EE_Table_30._Guatemala___Selected_Employment_and_Labor_Productivity_Indicators" localSheetId="11">#REF!</definedName>
    <definedName name="EE_Table_30._Guatemala___Selected_Employment_and_Labor_Productivity_Indicators" localSheetId="0">#REF!</definedName>
    <definedName name="EE_Table_30._Guatemala___Selected_Employment_and_Labor_Productivity_Indicators">#REF!</definedName>
    <definedName name="EE_Table_31._Wage_and_Employment_Indicators_1" localSheetId="11">#REF!</definedName>
    <definedName name="EE_Table_31._Wage_and_Employment_Indicators_1" localSheetId="0">#REF!</definedName>
    <definedName name="EE_Table_31._Wage_and_Employment_Indicators_1">#REF!</definedName>
    <definedName name="EE_Table_32_ULC_PROD_indicators" localSheetId="11">#REF!</definedName>
    <definedName name="EE_Table_32_ULC_PROD_indicators" localSheetId="0">#REF!</definedName>
    <definedName name="EE_Table_32_ULC_PROD_indicators">#REF!</definedName>
    <definedName name="EE_Table_33_Indicators_of_Competitiveness" localSheetId="11">#REF!</definedName>
    <definedName name="EE_Table_33_Indicators_of_Competitiveness" localSheetId="0">#REF!</definedName>
    <definedName name="EE_Table_33_Indicators_of_Competitiveness">#REF!</definedName>
    <definedName name="eee" localSheetId="15" hidden="1">{"Tab1",#N/A,FALSE,"P";"Tab2",#N/A,FALSE,"P"}</definedName>
    <definedName name="eee" localSheetId="11" hidden="1">{"Tab1",#N/A,FALSE,"P";"Tab2",#N/A,FALSE,"P"}</definedName>
    <definedName name="eee" localSheetId="0" hidden="1">{"Tab1",#N/A,FALSE,"P";"Tab2",#N/A,FALSE,"P"}</definedName>
    <definedName name="eee" localSheetId="1" hidden="1">{"Tab1",#N/A,FALSE,"P";"Tab2",#N/A,FALSE,"P"}</definedName>
    <definedName name="eee" localSheetId="3" hidden="1">{"Tab1",#N/A,FALSE,"P";"Tab2",#N/A,FALSE,"P"}</definedName>
    <definedName name="eee" localSheetId="6" hidden="1">{"Tab1",#N/A,FALSE,"P";"Tab2",#N/A,FALSE,"P"}</definedName>
    <definedName name="eee" localSheetId="10" hidden="1">{"Tab1",#N/A,FALSE,"P";"Tab2",#N/A,FALSE,"P"}</definedName>
    <definedName name="eee" localSheetId="13" hidden="1">{"Tab1",#N/A,FALSE,"P";"Tab2",#N/A,FALSE,"P"}</definedName>
    <definedName name="eee" hidden="1">{"Tab1",#N/A,FALSE,"P";"Tab2",#N/A,FALSE,"P"}</definedName>
    <definedName name="eeee" localSheetId="15" hidden="1">{"Riqfin97",#N/A,FALSE,"Tran";"Riqfinpro",#N/A,FALSE,"Tran"}</definedName>
    <definedName name="eeee" localSheetId="11" hidden="1">{"Riqfin97",#N/A,FALSE,"Tran";"Riqfinpro",#N/A,FALSE,"Tran"}</definedName>
    <definedName name="eeee" localSheetId="0" hidden="1">{"Riqfin97",#N/A,FALSE,"Tran";"Riqfinpro",#N/A,FALSE,"Tran"}</definedName>
    <definedName name="eeee" localSheetId="1" hidden="1">{"Riqfin97",#N/A,FALSE,"Tran";"Riqfinpro",#N/A,FALSE,"Tran"}</definedName>
    <definedName name="eeee" localSheetId="3" hidden="1">{"Riqfin97",#N/A,FALSE,"Tran";"Riqfinpro",#N/A,FALSE,"Tran"}</definedName>
    <definedName name="eeee" localSheetId="6" hidden="1">{"Riqfin97",#N/A,FALSE,"Tran";"Riqfinpro",#N/A,FALSE,"Tran"}</definedName>
    <definedName name="eeee" localSheetId="10" hidden="1">{"Riqfin97",#N/A,FALSE,"Tran";"Riqfinpro",#N/A,FALSE,"Tran"}</definedName>
    <definedName name="eeee" localSheetId="13" hidden="1">{"Riqfin97",#N/A,FALSE,"Tran";"Riqfinpro",#N/A,FALSE,"Tran"}</definedName>
    <definedName name="eeee" hidden="1">{"Riqfin97",#N/A,FALSE,"Tran";"Riqfinpro",#N/A,FALSE,"Tran"}</definedName>
    <definedName name="eeeee" localSheetId="15" hidden="1">{"Riqfin97",#N/A,FALSE,"Tran";"Riqfinpro",#N/A,FALSE,"Tran"}</definedName>
    <definedName name="eeeee" localSheetId="11" hidden="1">{"Riqfin97",#N/A,FALSE,"Tran";"Riqfinpro",#N/A,FALSE,"Tran"}</definedName>
    <definedName name="eeeee" localSheetId="0" hidden="1">{"Riqfin97",#N/A,FALSE,"Tran";"Riqfinpro",#N/A,FALSE,"Tran"}</definedName>
    <definedName name="eeeee" localSheetId="1" hidden="1">{"Riqfin97",#N/A,FALSE,"Tran";"Riqfinpro",#N/A,FALSE,"Tran"}</definedName>
    <definedName name="eeeee" localSheetId="3" hidden="1">{"Riqfin97",#N/A,FALSE,"Tran";"Riqfinpro",#N/A,FALSE,"Tran"}</definedName>
    <definedName name="eeeee" localSheetId="6" hidden="1">{"Riqfin97",#N/A,FALSE,"Tran";"Riqfinpro",#N/A,FALSE,"Tran"}</definedName>
    <definedName name="eeeee" localSheetId="10" hidden="1">{"Riqfin97",#N/A,FALSE,"Tran";"Riqfinpro",#N/A,FALSE,"Tran"}</definedName>
    <definedName name="eeeee" localSheetId="13" hidden="1">{"Riqfin97",#N/A,FALSE,"Tran";"Riqfinpro",#N/A,FALSE,"Tran"}</definedName>
    <definedName name="eeeee" hidden="1">{"Riqfin97",#N/A,FALSE,"Tran";"Riqfinpro",#N/A,FALSE,"Tran"}</definedName>
    <definedName name="eeeeeee" localSheetId="15" hidden="1">{"Riqfin97",#N/A,FALSE,"Tran";"Riqfinpro",#N/A,FALSE,"Tran"}</definedName>
    <definedName name="eeeeeee" localSheetId="11" hidden="1">{"Riqfin97",#N/A,FALSE,"Tran";"Riqfinpro",#N/A,FALSE,"Tran"}</definedName>
    <definedName name="eeeeeee" localSheetId="0" hidden="1">{"Riqfin97",#N/A,FALSE,"Tran";"Riqfinpro",#N/A,FALSE,"Tran"}</definedName>
    <definedName name="eeeeeee" localSheetId="1" hidden="1">{"Riqfin97",#N/A,FALSE,"Tran";"Riqfinpro",#N/A,FALSE,"Tran"}</definedName>
    <definedName name="eeeeeee" localSheetId="3" hidden="1">{"Riqfin97",#N/A,FALSE,"Tran";"Riqfinpro",#N/A,FALSE,"Tran"}</definedName>
    <definedName name="eeeeeee" localSheetId="6" hidden="1">{"Riqfin97",#N/A,FALSE,"Tran";"Riqfinpro",#N/A,FALSE,"Tran"}</definedName>
    <definedName name="eeeeeee" localSheetId="10" hidden="1">{"Riqfin97",#N/A,FALSE,"Tran";"Riqfinpro",#N/A,FALSE,"Tran"}</definedName>
    <definedName name="eeeeeee" localSheetId="13" hidden="1">{"Riqfin97",#N/A,FALSE,"Tran";"Riqfinpro",#N/A,FALSE,"Tran"}</definedName>
    <definedName name="eeeeeee" hidden="1">{"Riqfin97",#N/A,FALSE,"Tran";"Riqfinpro",#N/A,FALSE,"Tran"}</definedName>
    <definedName name="eeeeeeeeee" localSheetId="11" hidden="1">#REF!</definedName>
    <definedName name="eeeeeeeeee" localSheetId="0" hidden="1">#REF!</definedName>
    <definedName name="eeeeeeeeee" localSheetId="1" hidden="1">#REF!</definedName>
    <definedName name="eeeeeeeeee" localSheetId="3" hidden="1">#REF!</definedName>
    <definedName name="eeeeeeeeee" localSheetId="6" hidden="1">#REF!</definedName>
    <definedName name="eeeeeeeeee" hidden="1">#REF!</definedName>
    <definedName name="efdfrd" localSheetId="15" hidden="1">{"Tab1",#N/A,FALSE,"P";"Tab2",#N/A,FALSE,"P"}</definedName>
    <definedName name="efdfrd" localSheetId="11" hidden="1">{"Tab1",#N/A,FALSE,"P";"Tab2",#N/A,FALSE,"P"}</definedName>
    <definedName name="efdfrd" localSheetId="0" hidden="1">{"Tab1",#N/A,FALSE,"P";"Tab2",#N/A,FALSE,"P"}</definedName>
    <definedName name="efdfrd" localSheetId="1" hidden="1">{"Tab1",#N/A,FALSE,"P";"Tab2",#N/A,FALSE,"P"}</definedName>
    <definedName name="efdfrd" localSheetId="3" hidden="1">{"Tab1",#N/A,FALSE,"P";"Tab2",#N/A,FALSE,"P"}</definedName>
    <definedName name="efdfrd" localSheetId="6" hidden="1">{"Tab1",#N/A,FALSE,"P";"Tab2",#N/A,FALSE,"P"}</definedName>
    <definedName name="efdfrd" localSheetId="10" hidden="1">{"Tab1",#N/A,FALSE,"P";"Tab2",#N/A,FALSE,"P"}</definedName>
    <definedName name="efdfrd" localSheetId="13" hidden="1">{"Tab1",#N/A,FALSE,"P";"Tab2",#N/A,FALSE,"P"}</definedName>
    <definedName name="efdfrd" hidden="1">{"Tab1",#N/A,FALSE,"P";"Tab2",#N/A,FALSE,"P"}</definedName>
    <definedName name="efdgd" localSheetId="0" hidden="1">#REF!</definedName>
    <definedName name="efdgd" localSheetId="1" hidden="1">#REF!</definedName>
    <definedName name="efdgd" localSheetId="3" hidden="1">'[115]Fax a enviar'!#REF!</definedName>
    <definedName name="efdgd" hidden="1">'[115]Fax a enviar'!#REF!</definedName>
    <definedName name="EfectivoCuentasBancarias">'[79]Vaciado 1'!$D$13</definedName>
    <definedName name="efefte" localSheetId="0" hidden="1">#REF!</definedName>
    <definedName name="efefte" localSheetId="1" hidden="1">#REF!</definedName>
    <definedName name="efefte" localSheetId="3" hidden="1">'[115]Fax a enviar'!#REF!</definedName>
    <definedName name="efefte" localSheetId="6" hidden="1">'[115]Fax a enviar'!#REF!</definedName>
    <definedName name="efefte" hidden="1">'[115]Fax a enviar'!#REF!</definedName>
    <definedName name="efsdfsd" localSheetId="11" hidden="1">#REF!</definedName>
    <definedName name="efsdfsd" localSheetId="0" hidden="1">#REF!</definedName>
    <definedName name="efsdfsd" localSheetId="1" hidden="1">#REF!</definedName>
    <definedName name="efsdfsd" localSheetId="3" hidden="1">#REF!</definedName>
    <definedName name="efsdfsd" localSheetId="6" hidden="1">#REF!</definedName>
    <definedName name="efsdfsd" hidden="1">#REF!</definedName>
    <definedName name="EIB">[56]CIRRs!$C$61</definedName>
    <definedName name="eka" localSheetId="11">#REF!</definedName>
    <definedName name="eka" localSheetId="0">#REF!</definedName>
    <definedName name="eka" localSheetId="1">#REF!</definedName>
    <definedName name="eka" localSheetId="3">#REF!</definedName>
    <definedName name="eka" localSheetId="6">#REF!</definedName>
    <definedName name="eka">#REF!</definedName>
    <definedName name="ele" localSheetId="11">#REF!</definedName>
    <definedName name="ele" localSheetId="0">#REF!</definedName>
    <definedName name="ele" localSheetId="3">#REF!</definedName>
    <definedName name="ele" localSheetId="6">#REF!</definedName>
    <definedName name="ele">#REF!</definedName>
    <definedName name="elect" localSheetId="11">#REF!</definedName>
    <definedName name="elect" localSheetId="0">#REF!</definedName>
    <definedName name="elect" localSheetId="6">#REF!</definedName>
    <definedName name="elect">#REF!</definedName>
    <definedName name="ELV" localSheetId="11">[116]FIN!#REF!</definedName>
    <definedName name="ELV" localSheetId="0">[116]FIN!#REF!</definedName>
    <definedName name="ELV" localSheetId="1">[117]FIN!#REF!</definedName>
    <definedName name="ELV" localSheetId="3">[116]FIN!#REF!</definedName>
    <definedName name="ELV" localSheetId="6">[116]FIN!#REF!</definedName>
    <definedName name="ELV">[116]FIN!#REF!</definedName>
    <definedName name="EMETEL" localSheetId="11">#REF!</definedName>
    <definedName name="EMETEL" localSheetId="0">#REF!</definedName>
    <definedName name="EMETEL" localSheetId="1">#REF!</definedName>
    <definedName name="EMETEL" localSheetId="3">#REF!</definedName>
    <definedName name="EMETEL" localSheetId="6">#REF!</definedName>
    <definedName name="EMETEL">#REF!</definedName>
    <definedName name="emi" localSheetId="11">#REF!</definedName>
    <definedName name="emi" localSheetId="0">#REF!</definedName>
    <definedName name="emi" localSheetId="1">#REF!</definedName>
    <definedName name="emi" localSheetId="3">#REF!</definedName>
    <definedName name="emi" localSheetId="6">#REF!</definedName>
    <definedName name="emi">#REF!</definedName>
    <definedName name="emi98j" localSheetId="11">[23]Programa!#REF!</definedName>
    <definedName name="emi98j" localSheetId="0">#REF!</definedName>
    <definedName name="emi98j" localSheetId="1">#REF!</definedName>
    <definedName name="emi98j" localSheetId="3">[23]Programa!#REF!</definedName>
    <definedName name="emi98j" localSheetId="6">[23]Programa!#REF!</definedName>
    <definedName name="emi98j">[23]Programa!#REF!</definedName>
    <definedName name="emi98s" localSheetId="11">#REF!</definedName>
    <definedName name="emi98s" localSheetId="0">#REF!</definedName>
    <definedName name="emi98s" localSheetId="1">#REF!</definedName>
    <definedName name="emi98s" localSheetId="3">#REF!</definedName>
    <definedName name="emi98s" localSheetId="6">#REF!</definedName>
    <definedName name="emi98s">#REF!</definedName>
    <definedName name="EMISION" localSheetId="0">#REF!</definedName>
    <definedName name="EMISION" localSheetId="1">#REF!</definedName>
    <definedName name="EMISION" localSheetId="3">[65]BCP!#REF!</definedName>
    <definedName name="EMISION" localSheetId="6">[65]BCP!#REF!</definedName>
    <definedName name="EMISION">[65]BCP!#REF!</definedName>
    <definedName name="EMIT">'[118]Ranking Bancario'!$BF$5:$BJ$54</definedName>
    <definedName name="empty" localSheetId="11">#REF!</definedName>
    <definedName name="empty" localSheetId="0">#REF!</definedName>
    <definedName name="empty" localSheetId="1">#REF!</definedName>
    <definedName name="empty" localSheetId="3">#REF!</definedName>
    <definedName name="empty" localSheetId="6">#REF!</definedName>
    <definedName name="empty">#REF!</definedName>
    <definedName name="encajec" localSheetId="11">#REF!</definedName>
    <definedName name="encajec" localSheetId="0">#REF!</definedName>
    <definedName name="encajec" localSheetId="3">#REF!</definedName>
    <definedName name="encajec" localSheetId="6">#REF!</definedName>
    <definedName name="encajec">#REF!</definedName>
    <definedName name="encajed" localSheetId="11">#REF!</definedName>
    <definedName name="encajed" localSheetId="0">#REF!</definedName>
    <definedName name="encajed" localSheetId="6">#REF!</definedName>
    <definedName name="encajed">#REF!</definedName>
    <definedName name="ENDA">#N/A</definedName>
    <definedName name="ENDA_PR" localSheetId="11">#REF!</definedName>
    <definedName name="ENDA_PR" localSheetId="0">#REF!</definedName>
    <definedName name="ENDA_PR" localSheetId="1">#REF!</definedName>
    <definedName name="ENDA_PR" localSheetId="3">#REF!</definedName>
    <definedName name="ENDA_PR" localSheetId="6">#REF!</definedName>
    <definedName name="ENDA_PR">#REF!</definedName>
    <definedName name="enda2">[1]Q6!$E$132:$AH$132</definedName>
    <definedName name="ENDE" localSheetId="11">#REF!</definedName>
    <definedName name="ENDE" localSheetId="0">#REF!</definedName>
    <definedName name="ENDE" localSheetId="1">#REF!</definedName>
    <definedName name="ENDE" localSheetId="3">#REF!</definedName>
    <definedName name="ENDE" localSheetId="6">#REF!</definedName>
    <definedName name="ENDE">#REF!</definedName>
    <definedName name="ENE._89" localSheetId="11">#REF!</definedName>
    <definedName name="ENE._89" localSheetId="0">#REF!</definedName>
    <definedName name="ENE._89" localSheetId="3">#REF!</definedName>
    <definedName name="ENE._89" localSheetId="6">#REF!</definedName>
    <definedName name="ENE._89">#REF!</definedName>
    <definedName name="ENE._90" localSheetId="11">#REF!</definedName>
    <definedName name="ENE._90" localSheetId="0">#REF!</definedName>
    <definedName name="ENE._90" localSheetId="3">#REF!</definedName>
    <definedName name="ENE._90" localSheetId="6">#REF!</definedName>
    <definedName name="ENE._90">#REF!</definedName>
    <definedName name="enri" localSheetId="11">#REF!</definedName>
    <definedName name="enri" localSheetId="0">#REF!</definedName>
    <definedName name="enri" localSheetId="1">#REF!</definedName>
    <definedName name="enri" localSheetId="3">#REF!</definedName>
    <definedName name="enri">#REF!</definedName>
    <definedName name="EP" localSheetId="11">#REF!</definedName>
    <definedName name="EP" localSheetId="0">#REF!</definedName>
    <definedName name="EP">#REF!</definedName>
    <definedName name="EPNF96" localSheetId="11">#REF!</definedName>
    <definedName name="EPNF96" localSheetId="0">#REF!</definedName>
    <definedName name="EPNF96">#REF!</definedName>
    <definedName name="erererer" localSheetId="0" hidden="1">#REF!</definedName>
    <definedName name="erererer" localSheetId="1" hidden="1">#REF!</definedName>
    <definedName name="erererer" localSheetId="3" hidden="1">'[103]Fax a enviar'!#REF!</definedName>
    <definedName name="erererer" hidden="1">'[103]Fax a enviar'!#REF!</definedName>
    <definedName name="ererwrw" localSheetId="0" hidden="1">#REF!</definedName>
    <definedName name="ererwrw" localSheetId="1" hidden="1">#REF!</definedName>
    <definedName name="ererwrw" localSheetId="3" hidden="1">'[110]Fax a enviar'!#REF!</definedName>
    <definedName name="ererwrw" hidden="1">'[110]Fax a enviar'!#REF!</definedName>
    <definedName name="ergferger" localSheetId="15" hidden="1">{"Main Economic Indicators",#N/A,FALSE,"C"}</definedName>
    <definedName name="ergferger" localSheetId="11" hidden="1">{"Main Economic Indicators",#N/A,FALSE,"C"}</definedName>
    <definedName name="ergferger" localSheetId="0" hidden="1">{"Main Economic Indicators",#N/A,FALSE,"C"}</definedName>
    <definedName name="ergferger" localSheetId="1" hidden="1">{"Main Economic Indicators",#N/A,FALSE,"C"}</definedName>
    <definedName name="ergferger" localSheetId="3" hidden="1">{"Main Economic Indicators",#N/A,FALSE,"C"}</definedName>
    <definedName name="ergferger" localSheetId="6" hidden="1">{"Main Economic Indicators",#N/A,FALSE,"C"}</definedName>
    <definedName name="ergferger" localSheetId="10" hidden="1">{"Main Economic Indicators",#N/A,FALSE,"C"}</definedName>
    <definedName name="ergferger" localSheetId="13" hidden="1">{"Main Economic Indicators",#N/A,FALSE,"C"}</definedName>
    <definedName name="ergferger" hidden="1">{"Main Economic Indicators",#N/A,FALSE,"C"}</definedName>
    <definedName name="ergferger1" localSheetId="15" hidden="1">{"Main Economic Indicators",#N/A,FALSE,"C"}</definedName>
    <definedName name="ergferger1" localSheetId="11" hidden="1">{"Main Economic Indicators",#N/A,FALSE,"C"}</definedName>
    <definedName name="ergferger1" localSheetId="0" hidden="1">{"Main Economic Indicators",#N/A,FALSE,"C"}</definedName>
    <definedName name="ergferger1" localSheetId="1" hidden="1">{"Main Economic Indicators",#N/A,FALSE,"C"}</definedName>
    <definedName name="ergferger1" localSheetId="3" hidden="1">{"Main Economic Indicators",#N/A,FALSE,"C"}</definedName>
    <definedName name="ergferger1" localSheetId="6" hidden="1">{"Main Economic Indicators",#N/A,FALSE,"C"}</definedName>
    <definedName name="ergferger1" localSheetId="10" hidden="1">{"Main Economic Indicators",#N/A,FALSE,"C"}</definedName>
    <definedName name="ergferger1" localSheetId="13" hidden="1">{"Main Economic Indicators",#N/A,FALSE,"C"}</definedName>
    <definedName name="ergferger1" hidden="1">{"Main Economic Indicators",#N/A,FALSE,"C"}</definedName>
    <definedName name="ernesto">#N/A</definedName>
    <definedName name="ert" localSheetId="15" hidden="1">{"Minpmon",#N/A,FALSE,"Monthinput"}</definedName>
    <definedName name="ert" localSheetId="11" hidden="1">{"Minpmon",#N/A,FALSE,"Monthinput"}</definedName>
    <definedName name="ert" localSheetId="0" hidden="1">{"Minpmon",#N/A,FALSE,"Monthinput"}</definedName>
    <definedName name="ert" localSheetId="1" hidden="1">{"Minpmon",#N/A,FALSE,"Monthinput"}</definedName>
    <definedName name="ert" localSheetId="3" hidden="1">{"Minpmon",#N/A,FALSE,"Monthinput"}</definedName>
    <definedName name="ert" localSheetId="6" hidden="1">{"Minpmon",#N/A,FALSE,"Monthinput"}</definedName>
    <definedName name="ert" localSheetId="10" hidden="1">{"Minpmon",#N/A,FALSE,"Monthinput"}</definedName>
    <definedName name="ert" localSheetId="13" hidden="1">{"Minpmon",#N/A,FALSE,"Monthinput"}</definedName>
    <definedName name="ert" hidden="1">{"Minpmon",#N/A,FALSE,"Monthinput"}</definedName>
    <definedName name="ESAF_QUAR_GDP" localSheetId="11">#REF!</definedName>
    <definedName name="ESAF_QUAR_GDP" localSheetId="0">#REF!</definedName>
    <definedName name="ESAF_QUAR_GDP" localSheetId="1">#REF!</definedName>
    <definedName name="ESAF_QUAR_GDP" localSheetId="3">#REF!</definedName>
    <definedName name="ESAF_QUAR_GDP" localSheetId="6">#REF!</definedName>
    <definedName name="ESAF_QUAR_GDP">#REF!</definedName>
    <definedName name="esafr" localSheetId="11">#REF!</definedName>
    <definedName name="esafr" localSheetId="0">#REF!</definedName>
    <definedName name="esafr" localSheetId="1">#REF!</definedName>
    <definedName name="esafr" localSheetId="3">#REF!</definedName>
    <definedName name="esafr" localSheetId="6">#REF!</definedName>
    <definedName name="esafr">#REF!</definedName>
    <definedName name="ESC" localSheetId="11">#REF!</definedName>
    <definedName name="ESC" localSheetId="0">#REF!</definedName>
    <definedName name="ESC" localSheetId="1">#REF!</definedName>
    <definedName name="ESC" localSheetId="3">#REF!</definedName>
    <definedName name="ESC" localSheetId="6">#REF!</definedName>
    <definedName name="ESC">#REF!</definedName>
    <definedName name="ESP" localSheetId="11">#REF!</definedName>
    <definedName name="ESP" localSheetId="0">#REF!</definedName>
    <definedName name="ESP">#REF!</definedName>
    <definedName name="estacional" localSheetId="11">#REF!</definedName>
    <definedName name="estacional" localSheetId="0">#REF!</definedName>
    <definedName name="estacional">#REF!</definedName>
    <definedName name="ESTRUCTURA" localSheetId="0" hidden="1">#REF!</definedName>
    <definedName name="ESTRUCTURA" localSheetId="1" hidden="1">#REF!</definedName>
    <definedName name="ESTRUCTURA" localSheetId="3" hidden="1">[10]C!#REF!</definedName>
    <definedName name="ESTRUCTURA" hidden="1">[10]C!#REF!</definedName>
    <definedName name="etewte" localSheetId="11" hidden="1">#REF!</definedName>
    <definedName name="etewte" localSheetId="0" hidden="1">#REF!</definedName>
    <definedName name="etewte" localSheetId="1" hidden="1">#REF!</definedName>
    <definedName name="etewte" localSheetId="3" hidden="1">#REF!</definedName>
    <definedName name="etewte" localSheetId="6" hidden="1">#REF!</definedName>
    <definedName name="etewte" hidden="1">#REF!</definedName>
    <definedName name="etwt" localSheetId="11" hidden="1">#REF!</definedName>
    <definedName name="etwt" localSheetId="0" hidden="1">#REF!</definedName>
    <definedName name="etwt" localSheetId="1" hidden="1">#REF!</definedName>
    <definedName name="etwt" localSheetId="3" hidden="1">#REF!</definedName>
    <definedName name="etwt" localSheetId="6" hidden="1">#REF!</definedName>
    <definedName name="etwt" hidden="1">#REF!</definedName>
    <definedName name="EU">[56]CIRRs!$C$62</definedName>
    <definedName name="EUR">[56]CIRRs!$C$87</definedName>
    <definedName name="EURCRUDE87" localSheetId="11">#REF!</definedName>
    <definedName name="EURCRUDE87" localSheetId="0">#REF!</definedName>
    <definedName name="EURCRUDE87" localSheetId="1">#REF!</definedName>
    <definedName name="EURCRUDE87" localSheetId="3">#REF!</definedName>
    <definedName name="EURCRUDE87" localSheetId="6">#REF!</definedName>
    <definedName name="EURCRUDE87">#REF!</definedName>
    <definedName name="EURCRUDE88" localSheetId="11">#REF!</definedName>
    <definedName name="EURCRUDE88" localSheetId="0">#REF!</definedName>
    <definedName name="EURCRUDE88" localSheetId="1">#REF!</definedName>
    <definedName name="EURCRUDE88" localSheetId="3">#REF!</definedName>
    <definedName name="EURCRUDE88" localSheetId="6">#REF!</definedName>
    <definedName name="EURCRUDE88">#REF!</definedName>
    <definedName name="EURO" localSheetId="11">#REF!</definedName>
    <definedName name="EURO" localSheetId="0">#REF!</definedName>
    <definedName name="EURO" localSheetId="1">#REF!</definedName>
    <definedName name="EURO" localSheetId="3">#REF!</definedName>
    <definedName name="EURO" localSheetId="6">#REF!</definedName>
    <definedName name="EURO">#REF!</definedName>
    <definedName name="EURO1" localSheetId="11">#REF!</definedName>
    <definedName name="EURO1" localSheetId="0">#REF!</definedName>
    <definedName name="EURO1" localSheetId="1">#REF!</definedName>
    <definedName name="EURO1" localSheetId="3">#REF!</definedName>
    <definedName name="EURO1">#REF!</definedName>
    <definedName name="EURPROD87" localSheetId="11">#REF!</definedName>
    <definedName name="EURPROD87" localSheetId="0">#REF!</definedName>
    <definedName name="EURPROD87" localSheetId="1">#REF!</definedName>
    <definedName name="EURPROD87" localSheetId="3">#REF!</definedName>
    <definedName name="EURPROD87">#REF!</definedName>
    <definedName name="EURPROD88" localSheetId="11">#REF!</definedName>
    <definedName name="EURPROD88" localSheetId="0">#REF!</definedName>
    <definedName name="EURPROD88" localSheetId="1">#REF!</definedName>
    <definedName name="EURPROD88" localSheetId="3">#REF!</definedName>
    <definedName name="EURPROD88">#REF!</definedName>
    <definedName name="EURTOT87" localSheetId="11">#REF!</definedName>
    <definedName name="EURTOT87" localSheetId="0">#REF!</definedName>
    <definedName name="EURTOT87" localSheetId="1">#REF!</definedName>
    <definedName name="EURTOT87" localSheetId="3">#REF!</definedName>
    <definedName name="EURTOT87">#REF!</definedName>
    <definedName name="EURTOT88" localSheetId="11">#REF!</definedName>
    <definedName name="EURTOT88" localSheetId="0">#REF!</definedName>
    <definedName name="EURTOT88" localSheetId="1">#REF!</definedName>
    <definedName name="EURTOT88" localSheetId="3">#REF!</definedName>
    <definedName name="EURTOT88">#REF!</definedName>
    <definedName name="eustocks">#N/A</definedName>
    <definedName name="ex">[119]Sheet1!$N$2:$Q$26</definedName>
    <definedName name="EXCEDENTE_DEL_10__SEGUN_EL_TOPE_ASIGNADO_A__BUENOS_AIRES__LEY_N__23621">[4]C!$B$18:$N$18</definedName>
    <definedName name="Exch.Rate" localSheetId="11">#REF!</definedName>
    <definedName name="Exch.Rate" localSheetId="0">#REF!</definedName>
    <definedName name="Exch.Rate" localSheetId="1">#REF!</definedName>
    <definedName name="Exch.Rate" localSheetId="3">#REF!</definedName>
    <definedName name="Exch.Rate" localSheetId="6">#REF!</definedName>
    <definedName name="Exch.Rate">#REF!</definedName>
    <definedName name="ExitWRS">[120]Main!$AB$25</definedName>
    <definedName name="Exportacion_Por_Importancia">[121]Macro1!$A$1</definedName>
    <definedName name="EXR_UPDATE" localSheetId="11">#REF!</definedName>
    <definedName name="EXR_UPDATE" localSheetId="0">#REF!</definedName>
    <definedName name="EXR_UPDATE" localSheetId="1">#REF!</definedName>
    <definedName name="EXR_UPDATE" localSheetId="3">#REF!</definedName>
    <definedName name="EXR_UPDATE" localSheetId="6">#REF!</definedName>
    <definedName name="EXR_UPDATE">#REF!</definedName>
    <definedName name="External_debt_indicators">[122]Table3!$F$8:$AB$437:'[122]Table3'!$AB$9</definedName>
    <definedName name="FAL" localSheetId="11">#REF!</definedName>
    <definedName name="FAL" localSheetId="0">#REF!</definedName>
    <definedName name="FAL" localSheetId="1">#REF!</definedName>
    <definedName name="FAL" localSheetId="3">#REF!</definedName>
    <definedName name="FAL" localSheetId="6">#REF!</definedName>
    <definedName name="FAL">#REF!</definedName>
    <definedName name="FB" localSheetId="11">#REF!</definedName>
    <definedName name="FB" localSheetId="0">#REF!</definedName>
    <definedName name="FB" localSheetId="1">#REF!</definedName>
    <definedName name="FB" localSheetId="3">#REF!</definedName>
    <definedName name="FB" localSheetId="6">#REF!</definedName>
    <definedName name="FB">#REF!</definedName>
    <definedName name="FB1A" localSheetId="11">#REF!</definedName>
    <definedName name="FB1A" localSheetId="0">#REF!</definedName>
    <definedName name="FB1A" localSheetId="1">#REF!</definedName>
    <definedName name="FB1A" localSheetId="3">#REF!</definedName>
    <definedName name="FB1A" localSheetId="6">#REF!</definedName>
    <definedName name="FB1A">#REF!</definedName>
    <definedName name="fdfd" localSheetId="3" hidden="1">'[35]Fax a enviar'!#REF!</definedName>
    <definedName name="fdfd" localSheetId="6" hidden="1">'[35]Fax a enviar'!#REF!</definedName>
    <definedName name="fdfd" hidden="1">'[35]Fax a enviar'!#REF!</definedName>
    <definedName name="fdfdd" localSheetId="11" hidden="1">#REF!</definedName>
    <definedName name="fdfdd" localSheetId="0" hidden="1">#REF!</definedName>
    <definedName name="fdfdd" localSheetId="1" hidden="1">#REF!</definedName>
    <definedName name="fdfdd" localSheetId="3" hidden="1">#REF!</definedName>
    <definedName name="fdfdd" localSheetId="6" hidden="1">#REF!</definedName>
    <definedName name="fdfdd" hidden="1">#REF!</definedName>
    <definedName name="fdfddf" localSheetId="11" hidden="1">#REF!</definedName>
    <definedName name="fdfddf" localSheetId="0" hidden="1">#REF!</definedName>
    <definedName name="fdfddf" localSheetId="1" hidden="1">#REF!</definedName>
    <definedName name="fdfddf" localSheetId="3" hidden="1">#REF!</definedName>
    <definedName name="fdfddf" localSheetId="6" hidden="1">#REF!</definedName>
    <definedName name="fdfddf" hidden="1">#REF!</definedName>
    <definedName name="fdfdf" localSheetId="3" hidden="1">'[35]Fax a enviar'!#REF!</definedName>
    <definedName name="fdfdf" localSheetId="6" hidden="1">'[35]Fax a enviar'!#REF!</definedName>
    <definedName name="fdfdf" hidden="1">'[35]Fax a enviar'!#REF!</definedName>
    <definedName name="fdfds" localSheetId="11" hidden="1">#REF!</definedName>
    <definedName name="fdfds" localSheetId="0" hidden="1">#REF!</definedName>
    <definedName name="fdfds" localSheetId="1" hidden="1">#REF!</definedName>
    <definedName name="fdfds" localSheetId="3" hidden="1">#REF!</definedName>
    <definedName name="fdfds" localSheetId="6" hidden="1">#REF!</definedName>
    <definedName name="fdfds" hidden="1">#REF!</definedName>
    <definedName name="fdfdsafsdf" localSheetId="0" hidden="1">#REF!</definedName>
    <definedName name="fdfdsafsdf" localSheetId="1" hidden="1">#REF!</definedName>
    <definedName name="fdfdsafsdf" localSheetId="3" hidden="1">'[109]Fax a enviar'!#REF!</definedName>
    <definedName name="fdfdsafsdf" localSheetId="6" hidden="1">'[109]Fax a enviar'!#REF!</definedName>
    <definedName name="fdfdsafsdf" hidden="1">'[109]Fax a enviar'!#REF!</definedName>
    <definedName name="fdfdsf" localSheetId="11" hidden="1">#REF!</definedName>
    <definedName name="fdfdsf" localSheetId="0" hidden="1">#REF!</definedName>
    <definedName name="fdfdsf" localSheetId="1" hidden="1">#REF!</definedName>
    <definedName name="fdfdsf" localSheetId="3" hidden="1">#REF!</definedName>
    <definedName name="fdfdsf" localSheetId="6" hidden="1">#REF!</definedName>
    <definedName name="fdfdsf" hidden="1">#REF!</definedName>
    <definedName name="fdfsd" localSheetId="0" hidden="1">#REF!</definedName>
    <definedName name="fdfsd" localSheetId="1" hidden="1">#REF!</definedName>
    <definedName name="fdfsd" localSheetId="3" hidden="1">'[71]Fax a enviar'!#REF!</definedName>
    <definedName name="fdfsd" localSheetId="6" hidden="1">'[71]Fax a enviar'!#REF!</definedName>
    <definedName name="fdfsd" hidden="1">'[71]Fax a enviar'!#REF!</definedName>
    <definedName name="feb" localSheetId="11">[23]Programa!#REF!</definedName>
    <definedName name="feb" localSheetId="0">[23]Programa!#REF!</definedName>
    <definedName name="feb" localSheetId="1">[24]Programa!#REF!</definedName>
    <definedName name="feb" localSheetId="3">[23]Programa!#REF!</definedName>
    <definedName name="feb" localSheetId="6">[23]Programa!#REF!</definedName>
    <definedName name="feb">[23]Programa!#REF!</definedName>
    <definedName name="FEB._89" localSheetId="11">#REF!</definedName>
    <definedName name="FEB._89" localSheetId="0">#REF!</definedName>
    <definedName name="FEB._89" localSheetId="1">#REF!</definedName>
    <definedName name="FEB._89" localSheetId="3">#REF!</definedName>
    <definedName name="FEB._89" localSheetId="6">#REF!</definedName>
    <definedName name="FEB._89">#REF!</definedName>
    <definedName name="fecha" localSheetId="11">[23]Programa!#REF!</definedName>
    <definedName name="fecha" localSheetId="0">#REF!</definedName>
    <definedName name="fecha" localSheetId="1">#REF!</definedName>
    <definedName name="fecha" localSheetId="3">[23]Programa!#REF!</definedName>
    <definedName name="fecha" localSheetId="6">[23]Programa!#REF!</definedName>
    <definedName name="fecha">[23]Programa!#REF!</definedName>
    <definedName name="fechas" localSheetId="11">[66]Contribution!$K$51:$DC$52</definedName>
    <definedName name="fechas" localSheetId="0">[66]Contribution!$K$51:$DC$52</definedName>
    <definedName name="fechas" localSheetId="1">[67]Contribution!$K$51:$DC$52</definedName>
    <definedName name="fechas" localSheetId="3">[66]Contribution!$K$51:$DC$52</definedName>
    <definedName name="fechas">[66]Contribution!$K$51:$DC$52</definedName>
    <definedName name="fed" localSheetId="15" hidden="1">{"Riqfin97",#N/A,FALSE,"Tran";"Riqfinpro",#N/A,FALSE,"Tran"}</definedName>
    <definedName name="fed" localSheetId="11" hidden="1">{"Riqfin97",#N/A,FALSE,"Tran";"Riqfinpro",#N/A,FALSE,"Tran"}</definedName>
    <definedName name="fed" localSheetId="0" hidden="1">{"Riqfin97",#N/A,FALSE,"Tran";"Riqfinpro",#N/A,FALSE,"Tran"}</definedName>
    <definedName name="fed" localSheetId="1" hidden="1">{"Riqfin97",#N/A,FALSE,"Tran";"Riqfinpro",#N/A,FALSE,"Tran"}</definedName>
    <definedName name="fed" localSheetId="3" hidden="1">{"Riqfin97",#N/A,FALSE,"Tran";"Riqfinpro",#N/A,FALSE,"Tran"}</definedName>
    <definedName name="fed" localSheetId="6" hidden="1">{"Riqfin97",#N/A,FALSE,"Tran";"Riqfinpro",#N/A,FALSE,"Tran"}</definedName>
    <definedName name="fed" localSheetId="10" hidden="1">{"Riqfin97",#N/A,FALSE,"Tran";"Riqfinpro",#N/A,FALSE,"Tran"}</definedName>
    <definedName name="fed" localSheetId="13" hidden="1">{"Riqfin97",#N/A,FALSE,"Tran";"Riqfinpro",#N/A,FALSE,"Tran"}</definedName>
    <definedName name="fed" hidden="1">{"Riqfin97",#N/A,FALSE,"Tran";"Riqfinpro",#N/A,FALSE,"Tran"}</definedName>
    <definedName name="feere" hidden="1">'[103]Fax a enviar'!#REF!</definedName>
    <definedName name="fef" hidden="1">'[103]Fax a enviar'!#REF!</definedName>
    <definedName name="fer" localSheetId="15" hidden="1">{"Riqfin97",#N/A,FALSE,"Tran";"Riqfinpro",#N/A,FALSE,"Tran"}</definedName>
    <definedName name="fer" localSheetId="11" hidden="1">{"Riqfin97",#N/A,FALSE,"Tran";"Riqfinpro",#N/A,FALSE,"Tran"}</definedName>
    <definedName name="fer" localSheetId="0" hidden="1">{"Riqfin97",#N/A,FALSE,"Tran";"Riqfinpro",#N/A,FALSE,"Tran"}</definedName>
    <definedName name="fer" localSheetId="1" hidden="1">{"Riqfin97",#N/A,FALSE,"Tran";"Riqfinpro",#N/A,FALSE,"Tran"}</definedName>
    <definedName name="fer" localSheetId="3" hidden="1">{"Riqfin97",#N/A,FALSE,"Tran";"Riqfinpro",#N/A,FALSE,"Tran"}</definedName>
    <definedName name="fer" localSheetId="6" hidden="1">{"Riqfin97",#N/A,FALSE,"Tran";"Riqfinpro",#N/A,FALSE,"Tran"}</definedName>
    <definedName name="fer" localSheetId="10" hidden="1">{"Riqfin97",#N/A,FALSE,"Tran";"Riqfinpro",#N/A,FALSE,"Tran"}</definedName>
    <definedName name="fer" localSheetId="13" hidden="1">{"Riqfin97",#N/A,FALSE,"Tran";"Riqfinpro",#N/A,FALSE,"Tran"}</definedName>
    <definedName name="fer" hidden="1">{"Riqfin97",#N/A,FALSE,"Tran";"Riqfinpro",#N/A,FALSE,"Tran"}</definedName>
    <definedName name="FF" localSheetId="11">#REF!</definedName>
    <definedName name="FF" localSheetId="0">#REF!</definedName>
    <definedName name="FF" localSheetId="1">#REF!</definedName>
    <definedName name="FF" localSheetId="3">#REF!</definedName>
    <definedName name="FF" localSheetId="6">#REF!</definedName>
    <definedName name="FF">#REF!</definedName>
    <definedName name="FF1A" localSheetId="11">#REF!</definedName>
    <definedName name="FF1A" localSheetId="0">#REF!</definedName>
    <definedName name="FF1A" localSheetId="1">#REF!</definedName>
    <definedName name="FF1A" localSheetId="3">#REF!</definedName>
    <definedName name="FF1A" localSheetId="6">#REF!</definedName>
    <definedName name="FF1A">#REF!</definedName>
    <definedName name="fff" localSheetId="11" hidden="1">#REF!</definedName>
    <definedName name="fff" localSheetId="0" hidden="1">#REF!</definedName>
    <definedName name="fff" localSheetId="1" hidden="1">#REF!</definedName>
    <definedName name="fff" localSheetId="3" hidden="1">#REF!</definedName>
    <definedName name="fff" localSheetId="6" hidden="1">#REF!</definedName>
    <definedName name="fff" hidden="1">#REF!</definedName>
    <definedName name="ffff" localSheetId="15" hidden="1">{"Riqfin97",#N/A,FALSE,"Tran";"Riqfinpro",#N/A,FALSE,"Tran"}</definedName>
    <definedName name="ffff" localSheetId="11" hidden="1">{"Riqfin97",#N/A,FALSE,"Tran";"Riqfinpro",#N/A,FALSE,"Tran"}</definedName>
    <definedName name="ffff" localSheetId="0" hidden="1">{"Riqfin97",#N/A,FALSE,"Tran";"Riqfinpro",#N/A,FALSE,"Tran"}</definedName>
    <definedName name="ffff" localSheetId="1" hidden="1">{"Riqfin97",#N/A,FALSE,"Tran";"Riqfinpro",#N/A,FALSE,"Tran"}</definedName>
    <definedName name="ffff" localSheetId="3" hidden="1">{"Riqfin97",#N/A,FALSE,"Tran";"Riqfinpro",#N/A,FALSE,"Tran"}</definedName>
    <definedName name="ffff" localSheetId="6" hidden="1">{"Riqfin97",#N/A,FALSE,"Tran";"Riqfinpro",#N/A,FALSE,"Tran"}</definedName>
    <definedName name="ffff" localSheetId="10" hidden="1">{"Riqfin97",#N/A,FALSE,"Tran";"Riqfinpro",#N/A,FALSE,"Tran"}</definedName>
    <definedName name="ffff" localSheetId="13" hidden="1">{"Riqfin97",#N/A,FALSE,"Tran";"Riqfinpro",#N/A,FALSE,"Tran"}</definedName>
    <definedName name="ffff" hidden="1">{"Riqfin97",#N/A,FALSE,"Tran";"Riqfinpro",#N/A,FALSE,"Tran"}</definedName>
    <definedName name="fffff" localSheetId="11">#REF!</definedName>
    <definedName name="fffff" localSheetId="0">#REF!</definedName>
    <definedName name="fffff" localSheetId="1">#REF!</definedName>
    <definedName name="fffff" localSheetId="3">#REF!</definedName>
    <definedName name="fffff" localSheetId="6">#REF!</definedName>
    <definedName name="fffff">#REF!</definedName>
    <definedName name="ffffff" localSheetId="11" hidden="1">#REF!</definedName>
    <definedName name="ffffff" localSheetId="0" hidden="1">#REF!</definedName>
    <definedName name="ffffff" localSheetId="1" hidden="1">#REF!</definedName>
    <definedName name="ffffff" localSheetId="3" hidden="1">#REF!</definedName>
    <definedName name="ffffff" localSheetId="6" hidden="1">#REF!</definedName>
    <definedName name="ffffff" hidden="1">#REF!</definedName>
    <definedName name="fffffff" localSheetId="15" hidden="1">{"Minpmon",#N/A,FALSE,"Monthinput"}</definedName>
    <definedName name="fffffff" localSheetId="11" hidden="1">{"Minpmon",#N/A,FALSE,"Monthinput"}</definedName>
    <definedName name="fffffff" localSheetId="0" hidden="1">{"Minpmon",#N/A,FALSE,"Monthinput"}</definedName>
    <definedName name="fffffff" localSheetId="1" hidden="1">{"Minpmon",#N/A,FALSE,"Monthinput"}</definedName>
    <definedName name="fffffff" localSheetId="3" hidden="1">{"Minpmon",#N/A,FALSE,"Monthinput"}</definedName>
    <definedName name="fffffff" localSheetId="6" hidden="1">{"Minpmon",#N/A,FALSE,"Monthinput"}</definedName>
    <definedName name="fffffff" localSheetId="10" hidden="1">{"Minpmon",#N/A,FALSE,"Monthinput"}</definedName>
    <definedName name="fffffff" localSheetId="13" hidden="1">{"Minpmon",#N/A,FALSE,"Monthinput"}</definedName>
    <definedName name="fffffff" hidden="1">{"Minpmon",#N/A,FALSE,"Monthinput"}</definedName>
    <definedName name="fffffffff" hidden="1">'[103]Fax a enviar'!#REF!</definedName>
    <definedName name="ffffffffffffff" localSheetId="15" hidden="1">{"Riqfin97",#N/A,FALSE,"Tran";"Riqfinpro",#N/A,FALSE,"Tran"}</definedName>
    <definedName name="ffffffffffffff" localSheetId="11" hidden="1">{"Riqfin97",#N/A,FALSE,"Tran";"Riqfinpro",#N/A,FALSE,"Tran"}</definedName>
    <definedName name="ffffffffffffff" localSheetId="0" hidden="1">{"Riqfin97",#N/A,FALSE,"Tran";"Riqfinpro",#N/A,FALSE,"Tran"}</definedName>
    <definedName name="ffffffffffffff" localSheetId="1" hidden="1">{"Riqfin97",#N/A,FALSE,"Tran";"Riqfinpro",#N/A,FALSE,"Tran"}</definedName>
    <definedName name="ffffffffffffff" localSheetId="3" hidden="1">{"Riqfin97",#N/A,FALSE,"Tran";"Riqfinpro",#N/A,FALSE,"Tran"}</definedName>
    <definedName name="ffffffffffffff" localSheetId="6" hidden="1">{"Riqfin97",#N/A,FALSE,"Tran";"Riqfinpro",#N/A,FALSE,"Tran"}</definedName>
    <definedName name="ffffffffffffff" localSheetId="10" hidden="1">{"Riqfin97",#N/A,FALSE,"Tran";"Riqfinpro",#N/A,FALSE,"Tran"}</definedName>
    <definedName name="ffffffffffffff" localSheetId="13" hidden="1">{"Riqfin97",#N/A,FALSE,"Tran";"Riqfinpro",#N/A,FALSE,"Tran"}</definedName>
    <definedName name="ffffffffffffff" hidden="1">{"Riqfin97",#N/A,FALSE,"Tran";"Riqfinpro",#N/A,FALSE,"Tran"}</definedName>
    <definedName name="FFNN" localSheetId="11">#REF!</definedName>
    <definedName name="FFNN" localSheetId="0">#REF!</definedName>
    <definedName name="FFNN" localSheetId="1">#REF!</definedName>
    <definedName name="FFNN" localSheetId="3">#REF!</definedName>
    <definedName name="FFNN" localSheetId="6">#REF!</definedName>
    <definedName name="FFNN">#REF!</definedName>
    <definedName name="fgf" localSheetId="15" hidden="1">{"Riqfin97",#N/A,FALSE,"Tran";"Riqfinpro",#N/A,FALSE,"Tran"}</definedName>
    <definedName name="fgf" localSheetId="11" hidden="1">{"Riqfin97",#N/A,FALSE,"Tran";"Riqfinpro",#N/A,FALSE,"Tran"}</definedName>
    <definedName name="fgf" localSheetId="0" hidden="1">{"Riqfin97",#N/A,FALSE,"Tran";"Riqfinpro",#N/A,FALSE,"Tran"}</definedName>
    <definedName name="fgf" localSheetId="1" hidden="1">{"Riqfin97",#N/A,FALSE,"Tran";"Riqfinpro",#N/A,FALSE,"Tran"}</definedName>
    <definedName name="fgf" localSheetId="3" hidden="1">{"Riqfin97",#N/A,FALSE,"Tran";"Riqfinpro",#N/A,FALSE,"Tran"}</definedName>
    <definedName name="fgf" localSheetId="6" hidden="1">{"Riqfin97",#N/A,FALSE,"Tran";"Riqfinpro",#N/A,FALSE,"Tran"}</definedName>
    <definedName name="fgf" localSheetId="10" hidden="1">{"Riqfin97",#N/A,FALSE,"Tran";"Riqfinpro",#N/A,FALSE,"Tran"}</definedName>
    <definedName name="fgf" localSheetId="13" hidden="1">{"Riqfin97",#N/A,FALSE,"Tran";"Riqfinpro",#N/A,FALSE,"Tran"}</definedName>
    <definedName name="fgf" hidden="1">{"Riqfin97",#N/A,FALSE,"Tran";"Riqfinpro",#N/A,FALSE,"Tran"}</definedName>
    <definedName name="fgfg" hidden="1">'[110]Fax a enviar'!#REF!</definedName>
    <definedName name="fghfghf" hidden="1">'[123]Fax a enviar'!#REF!</definedName>
    <definedName name="fhnfdj" hidden="1">'[103]Fax a enviar'!#REF!</definedName>
    <definedName name="FIDR" localSheetId="11">#REF!</definedName>
    <definedName name="FIDR" localSheetId="0">#REF!</definedName>
    <definedName name="FIDR" localSheetId="1">#REF!</definedName>
    <definedName name="FIDR" localSheetId="3">#REF!</definedName>
    <definedName name="FIDR" localSheetId="6">#REF!</definedName>
    <definedName name="FIDR">#REF!</definedName>
    <definedName name="Fig.1" localSheetId="11">#REF!</definedName>
    <definedName name="Fig.1" localSheetId="0">#REF!</definedName>
    <definedName name="Fig.1" localSheetId="1">#REF!</definedName>
    <definedName name="Fig.1" localSheetId="3">#REF!</definedName>
    <definedName name="Fig.1" localSheetId="6">#REF!</definedName>
    <definedName name="Fig.1">#REF!</definedName>
    <definedName name="FigTitle" localSheetId="11">#REF!</definedName>
    <definedName name="FigTitle" localSheetId="0">#REF!</definedName>
    <definedName name="FigTitle" localSheetId="1">#REF!</definedName>
    <definedName name="FigTitle" localSheetId="3">#REF!</definedName>
    <definedName name="FigTitle" localSheetId="6">#REF!</definedName>
    <definedName name="FigTitle">#REF!</definedName>
    <definedName name="Figure.3" localSheetId="11">#REF!</definedName>
    <definedName name="Figure.3" localSheetId="0">#REF!</definedName>
    <definedName name="Figure.3" localSheetId="1">#REF!</definedName>
    <definedName name="Figure.3" localSheetId="3">#REF!</definedName>
    <definedName name="Figure.3">#REF!</definedName>
    <definedName name="FIM" localSheetId="11">#REF!</definedName>
    <definedName name="FIM" localSheetId="0">#REF!</definedName>
    <definedName name="FIM">#REF!</definedName>
    <definedName name="finan" localSheetId="11">#REF!</definedName>
    <definedName name="finan" localSheetId="0">#REF!</definedName>
    <definedName name="finan">#REF!</definedName>
    <definedName name="finan1" localSheetId="11">#REF!</definedName>
    <definedName name="finan1" localSheetId="0">#REF!</definedName>
    <definedName name="finan1">#REF!</definedName>
    <definedName name="Financing" localSheetId="15" hidden="1">{"Tab1",#N/A,FALSE,"P";"Tab2",#N/A,FALSE,"P"}</definedName>
    <definedName name="Financing" localSheetId="11" hidden="1">{"Tab1",#N/A,FALSE,"P";"Tab2",#N/A,FALSE,"P"}</definedName>
    <definedName name="Financing" localSheetId="0" hidden="1">{"Tab1",#N/A,FALSE,"P";"Tab2",#N/A,FALSE,"P"}</definedName>
    <definedName name="Financing" localSheetId="1" hidden="1">{"Tab1",#N/A,FALSE,"P";"Tab2",#N/A,FALSE,"P"}</definedName>
    <definedName name="Financing" localSheetId="3" hidden="1">{"Tab1",#N/A,FALSE,"P";"Tab2",#N/A,FALSE,"P"}</definedName>
    <definedName name="Financing" localSheetId="6" hidden="1">{"Tab1",#N/A,FALSE,"P";"Tab2",#N/A,FALSE,"P"}</definedName>
    <definedName name="Financing" localSheetId="10" hidden="1">{"Tab1",#N/A,FALSE,"P";"Tab2",#N/A,FALSE,"P"}</definedName>
    <definedName name="Financing" localSheetId="13" hidden="1">{"Tab1",#N/A,FALSE,"P";"Tab2",#N/A,FALSE,"P"}</definedName>
    <definedName name="Financing" hidden="1">{"Tab1",#N/A,FALSE,"P";"Tab2",#N/A,FALSE,"P"}</definedName>
    <definedName name="Finland_wt">'[74]OECD wgt'!$B$18</definedName>
    <definedName name="FIP" localSheetId="0">[124]Q4!#REF!</definedName>
    <definedName name="FIP" localSheetId="1">[124]Q4!#REF!</definedName>
    <definedName name="FIP" localSheetId="3">[124]Q4!#REF!</definedName>
    <definedName name="FIP" localSheetId="6">[124]Q4!#REF!</definedName>
    <definedName name="FIP">[124]Q4!#REF!</definedName>
    <definedName name="Fisc" localSheetId="11">#REF!</definedName>
    <definedName name="Fisc" localSheetId="0">#REF!</definedName>
    <definedName name="Fisc" localSheetId="1">#REF!</definedName>
    <definedName name="Fisc" localSheetId="3">#REF!</definedName>
    <definedName name="Fisc" localSheetId="6">#REF!</definedName>
    <definedName name="Fisc">#REF!</definedName>
    <definedName name="Fisca" localSheetId="11">#REF!</definedName>
    <definedName name="Fisca" localSheetId="0">#REF!</definedName>
    <definedName name="Fisca" localSheetId="1">#REF!</definedName>
    <definedName name="Fisca" localSheetId="3">#REF!</definedName>
    <definedName name="Fisca" localSheetId="6">#REF!</definedName>
    <definedName name="Fisca">#REF!</definedName>
    <definedName name="FISUM" localSheetId="11">#REF!</definedName>
    <definedName name="FISUM" localSheetId="0">#REF!</definedName>
    <definedName name="FISUM" localSheetId="6">#REF!</definedName>
    <definedName name="FISUM">#REF!</definedName>
    <definedName name="FLIBOR" localSheetId="6">[124]Q4!#REF!</definedName>
    <definedName name="FLIBOR">[124]Q4!#REF!</definedName>
    <definedName name="FLOPEC" localSheetId="11">#REF!</definedName>
    <definedName name="FLOPEC" localSheetId="0">#REF!</definedName>
    <definedName name="FLOPEC" localSheetId="1">#REF!</definedName>
    <definedName name="FLOPEC" localSheetId="3">#REF!</definedName>
    <definedName name="FLOPEC" localSheetId="6">#REF!</definedName>
    <definedName name="FLOPEC">#REF!</definedName>
    <definedName name="FLOWS" localSheetId="11">#REF!</definedName>
    <definedName name="FLOWS" localSheetId="0">#REF!</definedName>
    <definedName name="FLOWS" localSheetId="1">#REF!</definedName>
    <definedName name="FLOWS" localSheetId="3">#REF!</definedName>
    <definedName name="FLOWS" localSheetId="6">#REF!</definedName>
    <definedName name="FLOWS">#REF!</definedName>
    <definedName name="fluct" localSheetId="11">#REF!</definedName>
    <definedName name="fluct" localSheetId="0">#REF!</definedName>
    <definedName name="fluct" localSheetId="1">#REF!</definedName>
    <definedName name="fluct" localSheetId="3">#REF!</definedName>
    <definedName name="fluct" localSheetId="6">#REF!</definedName>
    <definedName name="fluct">#REF!</definedName>
    <definedName name="Flujo">[85]Hoja5!$X$1:$AF$61</definedName>
    <definedName name="FLUXO" localSheetId="11">#REF!</definedName>
    <definedName name="FLUXO" localSheetId="0">#REF!</definedName>
    <definedName name="FLUXO" localSheetId="1">#REF!</definedName>
    <definedName name="FLUXO" localSheetId="3">#REF!</definedName>
    <definedName name="FLUXO" localSheetId="6">#REF!</definedName>
    <definedName name="FLUXO">#REF!</definedName>
    <definedName name="FMB" localSheetId="11">#REF!</definedName>
    <definedName name="FMB" localSheetId="0">#REF!</definedName>
    <definedName name="FMB" localSheetId="1">#REF!</definedName>
    <definedName name="FMB" localSheetId="3">#REF!</definedName>
    <definedName name="FMB" localSheetId="6">#REF!</definedName>
    <definedName name="FMB">#REF!</definedName>
    <definedName name="FMI" localSheetId="0">#REF!</definedName>
    <definedName name="FMI" localSheetId="1">#REF!</definedName>
    <definedName name="FMI" localSheetId="3">[65]BCP!#REF!</definedName>
    <definedName name="FMI" localSheetId="6">[65]BCP!#REF!</definedName>
    <definedName name="FMI">[65]BCP!#REF!</definedName>
    <definedName name="FMK" localSheetId="11">#REF!</definedName>
    <definedName name="FMK" localSheetId="0">#REF!</definedName>
    <definedName name="FMK" localSheetId="1">#REF!</definedName>
    <definedName name="FMK" localSheetId="3">#REF!</definedName>
    <definedName name="FMK" localSheetId="6">#REF!</definedName>
    <definedName name="FMK">#REF!</definedName>
    <definedName name="FODESEC" localSheetId="11">#REF!</definedName>
    <definedName name="FODESEC" localSheetId="0">#REF!</definedName>
    <definedName name="FODESEC" localSheetId="3">#REF!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[85]Hoja5!$J$1:$U$44</definedName>
    <definedName name="FORMATO">#N/A</definedName>
    <definedName name="FRAMENO" localSheetId="11">#REF!</definedName>
    <definedName name="FRAMENO" localSheetId="0">#REF!</definedName>
    <definedName name="FRAMENO" localSheetId="1">#REF!</definedName>
    <definedName name="FRAMENO" localSheetId="3">#REF!</definedName>
    <definedName name="FRAMENO" localSheetId="6">#REF!</definedName>
    <definedName name="FRAMENO">#REF!</definedName>
    <definedName name="framework_macro" localSheetId="11">#REF!</definedName>
    <definedName name="framework_macro" localSheetId="0">#REF!</definedName>
    <definedName name="framework_macro" localSheetId="1">#REF!</definedName>
    <definedName name="framework_macro" localSheetId="3">#REF!</definedName>
    <definedName name="framework_macro" localSheetId="6">#REF!</definedName>
    <definedName name="framework_macro">#REF!</definedName>
    <definedName name="framework_macro_new" localSheetId="11">#REF!</definedName>
    <definedName name="framework_macro_new" localSheetId="0">#REF!</definedName>
    <definedName name="framework_macro_new" localSheetId="1">#REF!</definedName>
    <definedName name="framework_macro_new" localSheetId="3">#REF!</definedName>
    <definedName name="framework_macro_new" localSheetId="6">#REF!</definedName>
    <definedName name="framework_macro_new">#REF!</definedName>
    <definedName name="framework_monetary" localSheetId="11">#REF!</definedName>
    <definedName name="framework_monetary" localSheetId="0">#REF!</definedName>
    <definedName name="framework_monetary" localSheetId="3">#REF!</definedName>
    <definedName name="framework_monetary">#REF!</definedName>
    <definedName name="FRAMEYES" localSheetId="11">#REF!</definedName>
    <definedName name="FRAMEYES" localSheetId="0">#REF!</definedName>
    <definedName name="FRAMEYES" localSheetId="3">#REF!</definedName>
    <definedName name="FRAMEYES">#REF!</definedName>
    <definedName name="France_wt">'[74]OECD wgt'!$B$7</definedName>
    <definedName name="fre" localSheetId="15" hidden="1">{"Tab1",#N/A,FALSE,"P";"Tab2",#N/A,FALSE,"P"}</definedName>
    <definedName name="fre" localSheetId="11" hidden="1">{"Tab1",#N/A,FALSE,"P";"Tab2",#N/A,FALSE,"P"}</definedName>
    <definedName name="fre" localSheetId="0" hidden="1">{"Tab1",#N/A,FALSE,"P";"Tab2",#N/A,FALSE,"P"}</definedName>
    <definedName name="fre" localSheetId="1" hidden="1">{"Tab1",#N/A,FALSE,"P";"Tab2",#N/A,FALSE,"P"}</definedName>
    <definedName name="fre" localSheetId="3" hidden="1">{"Tab1",#N/A,FALSE,"P";"Tab2",#N/A,FALSE,"P"}</definedName>
    <definedName name="fre" localSheetId="6" hidden="1">{"Tab1",#N/A,FALSE,"P";"Tab2",#N/A,FALSE,"P"}</definedName>
    <definedName name="fre" localSheetId="10" hidden="1">{"Tab1",#N/A,FALSE,"P";"Tab2",#N/A,FALSE,"P"}</definedName>
    <definedName name="fre" localSheetId="13" hidden="1">{"Tab1",#N/A,FALSE,"P";"Tab2",#N/A,FALSE,"P"}</definedName>
    <definedName name="fre" hidden="1">{"Tab1",#N/A,FALSE,"P";"Tab2",#N/A,FALSE,"P"}</definedName>
    <definedName name="FRF" localSheetId="11">#REF!</definedName>
    <definedName name="FRF" localSheetId="0">#REF!</definedName>
    <definedName name="FRF" localSheetId="1">#REF!</definedName>
    <definedName name="FRF" localSheetId="3">#REF!</definedName>
    <definedName name="FRF" localSheetId="6">#REF!</definedName>
    <definedName name="FRF">#REF!</definedName>
    <definedName name="FRFEURO" localSheetId="11">#REF!</definedName>
    <definedName name="FRFEURO" localSheetId="0">#REF!</definedName>
    <definedName name="FRFEURO" localSheetId="1">#REF!</definedName>
    <definedName name="FRFEURO" localSheetId="3">#REF!</definedName>
    <definedName name="FRFEURO" localSheetId="6">#REF!</definedName>
    <definedName name="FRFEURO">#REF!</definedName>
    <definedName name="FS" localSheetId="11">#REF!</definedName>
    <definedName name="FS" localSheetId="0">#REF!</definedName>
    <definedName name="FS" localSheetId="1">#REF!</definedName>
    <definedName name="FS" localSheetId="3">#REF!</definedName>
    <definedName name="FS" localSheetId="6">#REF!</definedName>
    <definedName name="FS">#REF!</definedName>
    <definedName name="FS1A" localSheetId="11">#REF!</definedName>
    <definedName name="FS1A" localSheetId="0">#REF!</definedName>
    <definedName name="FS1A" localSheetId="1">#REF!</definedName>
    <definedName name="FS1A" localSheetId="3">#REF!</definedName>
    <definedName name="FS1A">#REF!</definedName>
    <definedName name="fsdfsd" localSheetId="3" hidden="1">[125]C!#REF!</definedName>
    <definedName name="fsdfsd" hidden="1">[125]C!#REF!</definedName>
    <definedName name="fsdsdfa" localSheetId="3" hidden="1">'[109]Fax a enviar'!#REF!</definedName>
    <definedName name="fsdsdfa" hidden="1">'[109]Fax a enviar'!#REF!</definedName>
    <definedName name="FT" localSheetId="11">#REF!</definedName>
    <definedName name="FT" localSheetId="0">#REF!</definedName>
    <definedName name="FT" localSheetId="1">#REF!</definedName>
    <definedName name="FT" localSheetId="3">#REF!</definedName>
    <definedName name="FT" localSheetId="6">#REF!</definedName>
    <definedName name="FT">#REF!</definedName>
    <definedName name="FT1A" localSheetId="11">#REF!</definedName>
    <definedName name="FT1A" localSheetId="0">#REF!</definedName>
    <definedName name="FT1A" localSheetId="1">#REF!</definedName>
    <definedName name="FT1A" localSheetId="3">#REF!</definedName>
    <definedName name="FT1A" localSheetId="6">#REF!</definedName>
    <definedName name="FT1A">#REF!</definedName>
    <definedName name="ftaref" localSheetId="11">#REF!</definedName>
    <definedName name="ftaref" localSheetId="0">#REF!</definedName>
    <definedName name="ftaref" localSheetId="6">#REF!</definedName>
    <definedName name="ftaref">#REF!</definedName>
    <definedName name="ftconf" localSheetId="11">#REF!</definedName>
    <definedName name="ftconf" localSheetId="0">#REF!</definedName>
    <definedName name="ftconf">#REF!</definedName>
    <definedName name="ftima" localSheetId="11">#REF!</definedName>
    <definedName name="ftima" localSheetId="0">#REF!</definedName>
    <definedName name="ftima">#REF!</definedName>
    <definedName name="ftimaf" localSheetId="11">#REF!</definedName>
    <definedName name="ftimaf" localSheetId="0">#REF!</definedName>
    <definedName name="ftimaf">#REF!</definedName>
    <definedName name="ftr" localSheetId="15" hidden="1">{"Riqfin97",#N/A,FALSE,"Tran";"Riqfinpro",#N/A,FALSE,"Tran"}</definedName>
    <definedName name="ftr" localSheetId="11" hidden="1">{"Riqfin97",#N/A,FALSE,"Tran";"Riqfinpro",#N/A,FALSE,"Tran"}</definedName>
    <definedName name="ftr" localSheetId="0" hidden="1">{"Riqfin97",#N/A,FALSE,"Tran";"Riqfinpro",#N/A,FALSE,"Tran"}</definedName>
    <definedName name="ftr" localSheetId="1" hidden="1">{"Riqfin97",#N/A,FALSE,"Tran";"Riqfinpro",#N/A,FALSE,"Tran"}</definedName>
    <definedName name="ftr" localSheetId="3" hidden="1">{"Riqfin97",#N/A,FALSE,"Tran";"Riqfinpro",#N/A,FALSE,"Tran"}</definedName>
    <definedName name="ftr" localSheetId="6" hidden="1">{"Riqfin97",#N/A,FALSE,"Tran";"Riqfinpro",#N/A,FALSE,"Tran"}</definedName>
    <definedName name="ftr" localSheetId="10" hidden="1">{"Riqfin97",#N/A,FALSE,"Tran";"Riqfinpro",#N/A,FALSE,"Tran"}</definedName>
    <definedName name="ftr" localSheetId="13" hidden="1">{"Riqfin97",#N/A,FALSE,"Tran";"Riqfinpro",#N/A,FALSE,"Tran"}</definedName>
    <definedName name="ftr" hidden="1">{"Riqfin97",#N/A,FALSE,"Tran";"Riqfinpro",#N/A,FALSE,"Tran"}</definedName>
    <definedName name="fty" localSheetId="15" hidden="1">{"Riqfin97",#N/A,FALSE,"Tran";"Riqfinpro",#N/A,FALSE,"Tran"}</definedName>
    <definedName name="fty" localSheetId="11" hidden="1">{"Riqfin97",#N/A,FALSE,"Tran";"Riqfinpro",#N/A,FALSE,"Tran"}</definedName>
    <definedName name="fty" localSheetId="0" hidden="1">{"Riqfin97",#N/A,FALSE,"Tran";"Riqfinpro",#N/A,FALSE,"Tran"}</definedName>
    <definedName name="fty" localSheetId="1" hidden="1">{"Riqfin97",#N/A,FALSE,"Tran";"Riqfinpro",#N/A,FALSE,"Tran"}</definedName>
    <definedName name="fty" localSheetId="3" hidden="1">{"Riqfin97",#N/A,FALSE,"Tran";"Riqfinpro",#N/A,FALSE,"Tran"}</definedName>
    <definedName name="fty" localSheetId="6" hidden="1">{"Riqfin97",#N/A,FALSE,"Tran";"Riqfinpro",#N/A,FALSE,"Tran"}</definedName>
    <definedName name="fty" localSheetId="10" hidden="1">{"Riqfin97",#N/A,FALSE,"Tran";"Riqfinpro",#N/A,FALSE,"Tran"}</definedName>
    <definedName name="fty" localSheetId="13" hidden="1">{"Riqfin97",#N/A,FALSE,"Tran";"Riqfinpro",#N/A,FALSE,"Tran"}</definedName>
    <definedName name="fty" hidden="1">{"Riqfin97",#N/A,FALSE,"Tran";"Riqfinpro",#N/A,FALSE,"Tran"}</definedName>
    <definedName name="FUENTE" localSheetId="11">#REF!</definedName>
    <definedName name="FUENTE" localSheetId="0">#REF!</definedName>
    <definedName name="FUENTE" localSheetId="1">#REF!</definedName>
    <definedName name="FUENTE" localSheetId="3">#REF!</definedName>
    <definedName name="FUENTE" localSheetId="6">#REF!</definedName>
    <definedName name="FUENTE">#REF!</definedName>
    <definedName name="fuente1" localSheetId="11">#REF!</definedName>
    <definedName name="fuente1" localSheetId="0">#REF!</definedName>
    <definedName name="fuente1" localSheetId="1">#REF!</definedName>
    <definedName name="fuente1" localSheetId="3">#REF!</definedName>
    <definedName name="fuente1" localSheetId="6">#REF!</definedName>
    <definedName name="fuente1">#REF!</definedName>
    <definedName name="FUENTE2" localSheetId="11">#REF!</definedName>
    <definedName name="FUENTE2" localSheetId="0">#REF!</definedName>
    <definedName name="FUENTE2" localSheetId="3">#REF!</definedName>
    <definedName name="FUENTE2" localSheetId="6">#REF!</definedName>
    <definedName name="FUENTE2">#REF!</definedName>
    <definedName name="Fuentes" localSheetId="11">#REF!</definedName>
    <definedName name="Fuentes" localSheetId="0">#REF!</definedName>
    <definedName name="Fuentes" localSheetId="3">#REF!</definedName>
    <definedName name="Fuentes">#REF!</definedName>
    <definedName name="fx" localSheetId="11">#REF!</definedName>
    <definedName name="fx" localSheetId="0">#REF!</definedName>
    <definedName name="fx" localSheetId="1">#REF!</definedName>
    <definedName name="fx" localSheetId="3">#REF!</definedName>
    <definedName name="fx">#REF!</definedName>
    <definedName name="FX98IGP" localSheetId="11">#REF!</definedName>
    <definedName name="FX98IGP" localSheetId="0">#REF!</definedName>
    <definedName name="FX98IGP">#REF!</definedName>
    <definedName name="FX98RE" localSheetId="11">#REF!</definedName>
    <definedName name="FX98RE" localSheetId="0">#REF!</definedName>
    <definedName name="FX98RE">#REF!</definedName>
    <definedName name="FX99RE" localSheetId="11">#REF!</definedName>
    <definedName name="FX99RE" localSheetId="0">#REF!</definedName>
    <definedName name="FX99RE">#REF!</definedName>
    <definedName name="G" localSheetId="15" hidden="1">{"Main Economic Indicators",#N/A,FALSE,"C"}</definedName>
    <definedName name="G" localSheetId="11" hidden="1">{"Main Economic Indicators",#N/A,FALSE,"C"}</definedName>
    <definedName name="G" localSheetId="0" hidden="1">{"Main Economic Indicators",#N/A,FALSE,"C"}</definedName>
    <definedName name="G" localSheetId="1" hidden="1">{"Main Economic Indicators",#N/A,FALSE,"C"}</definedName>
    <definedName name="G" localSheetId="3" hidden="1">{"Main Economic Indicators",#N/A,FALSE,"C"}</definedName>
    <definedName name="G" localSheetId="6" hidden="1">{"Main Economic Indicators",#N/A,FALSE,"C"}</definedName>
    <definedName name="G" localSheetId="10" hidden="1">{"Main Economic Indicators",#N/A,FALSE,"C"}</definedName>
    <definedName name="G" localSheetId="13" hidden="1">{"Main Economic Indicators",#N/A,FALSE,"C"}</definedName>
    <definedName name="G" hidden="1">{"Main Economic Indicators",#N/A,FALSE,"C"}</definedName>
    <definedName name="g1std" localSheetId="11">#REF!</definedName>
    <definedName name="g1std" localSheetId="0">#REF!</definedName>
    <definedName name="g1std" localSheetId="1">#REF!</definedName>
    <definedName name="g1std" localSheetId="3">#REF!</definedName>
    <definedName name="g1std" localSheetId="6">#REF!</definedName>
    <definedName name="g1std">#REF!</definedName>
    <definedName name="g2std" localSheetId="11">#REF!</definedName>
    <definedName name="g2std" localSheetId="0">#REF!</definedName>
    <definedName name="g2std" localSheetId="3">#REF!</definedName>
    <definedName name="g2std" localSheetId="6">#REF!</definedName>
    <definedName name="g2std">#REF!</definedName>
    <definedName name="GAP" localSheetId="11">#REF!</definedName>
    <definedName name="GAP" localSheetId="0">#REF!</definedName>
    <definedName name="GAP" localSheetId="3">#REF!</definedName>
    <definedName name="GAP" localSheetId="6">#REF!</definedName>
    <definedName name="GAP">#REF!</definedName>
    <definedName name="GAPFGFROM" localSheetId="11">#REF!</definedName>
    <definedName name="GAPFGFROM" localSheetId="0">#REF!</definedName>
    <definedName name="GAPFGFROM" localSheetId="1">#REF!</definedName>
    <definedName name="GAPFGFROM" localSheetId="3">#REF!</definedName>
    <definedName name="GAPFGFROM">#REF!</definedName>
    <definedName name="GAPFGTO" localSheetId="11">#REF!</definedName>
    <definedName name="GAPFGTO" localSheetId="0">#REF!</definedName>
    <definedName name="GAPFGTO" localSheetId="1">#REF!</definedName>
    <definedName name="GAPFGTO" localSheetId="3">#REF!</definedName>
    <definedName name="GAPFGTO">#REF!</definedName>
    <definedName name="GAPSTFROM" localSheetId="11">#REF!</definedName>
    <definedName name="GAPSTFROM" localSheetId="0">#REF!</definedName>
    <definedName name="GAPSTFROM" localSheetId="3">#REF!</definedName>
    <definedName name="GAPSTFROM">#REF!</definedName>
    <definedName name="GAPSTTO" localSheetId="11">#REF!</definedName>
    <definedName name="GAPSTTO" localSheetId="0">#REF!</definedName>
    <definedName name="GAPSTTO" localSheetId="3">#REF!</definedName>
    <definedName name="GAPSTTO">#REF!</definedName>
    <definedName name="GAPTEST" localSheetId="11">#REF!</definedName>
    <definedName name="GAPTEST" localSheetId="0">#REF!</definedName>
    <definedName name="GAPTEST" localSheetId="3">#REF!</definedName>
    <definedName name="GAPTEST">#REF!</definedName>
    <definedName name="GAPTESTFG" localSheetId="11">#REF!</definedName>
    <definedName name="GAPTESTFG" localSheetId="0">#REF!</definedName>
    <definedName name="GAPTESTFG" localSheetId="3">#REF!</definedName>
    <definedName name="GAPTESTFG">#REF!</definedName>
    <definedName name="gas">#N/A</definedName>
    <definedName name="GASO">#N/A</definedName>
    <definedName name="gasolinas">#N/A</definedName>
    <definedName name="gasolinas1">#N/A</definedName>
    <definedName name="GATO" localSheetId="11">#REF!</definedName>
    <definedName name="GATO" localSheetId="0">#REF!</definedName>
    <definedName name="GATO" localSheetId="1">#REF!</definedName>
    <definedName name="GATO" localSheetId="3">#REF!</definedName>
    <definedName name="GATO" localSheetId="6">#REF!</definedName>
    <definedName name="GATO">#REF!</definedName>
    <definedName name="Gave" localSheetId="11">#REF!</definedName>
    <definedName name="Gave" localSheetId="0">#REF!</definedName>
    <definedName name="Gave" localSheetId="3">#REF!</definedName>
    <definedName name="Gave" localSheetId="6">#REF!</definedName>
    <definedName name="Gave">#REF!</definedName>
    <definedName name="GAZZETTE" localSheetId="11">#REF!</definedName>
    <definedName name="GAZZETTE" localSheetId="0">#REF!</definedName>
    <definedName name="GAZZETTE" localSheetId="3">#REF!</definedName>
    <definedName name="GAZZETTE" localSheetId="6">#REF!</definedName>
    <definedName name="GAZZETTE">#REF!</definedName>
    <definedName name="GBP" localSheetId="11">#REF!</definedName>
    <definedName name="GBP" localSheetId="0">#REF!</definedName>
    <definedName name="GBP" localSheetId="1">#REF!</definedName>
    <definedName name="GBP" localSheetId="3">#REF!</definedName>
    <definedName name="GBP">#REF!</definedName>
    <definedName name="GCB" localSheetId="11">[63]Q4!#REF!</definedName>
    <definedName name="GCB" localSheetId="0">[63]Q4!#REF!</definedName>
    <definedName name="GCB" localSheetId="1">[86]Q4!#REF!</definedName>
    <definedName name="GCB" localSheetId="3">[63]Q4!#REF!</definedName>
    <definedName name="GCB">[63]Q4!#REF!</definedName>
    <definedName name="GCB_NGDP">#N/A</definedName>
    <definedName name="GCEC" localSheetId="11">#REF!</definedName>
    <definedName name="GCEC" localSheetId="0">#REF!</definedName>
    <definedName name="GCEC" localSheetId="1">#REF!</definedName>
    <definedName name="GCEC" localSheetId="3">#REF!</definedName>
    <definedName name="GCEC" localSheetId="6">#REF!</definedName>
    <definedName name="GCEC">#REF!</definedName>
    <definedName name="GCED" localSheetId="11">#REF!</definedName>
    <definedName name="GCED" localSheetId="0">#REF!</definedName>
    <definedName name="GCED" localSheetId="3">#REF!</definedName>
    <definedName name="GCED" localSheetId="6">#REF!</definedName>
    <definedName name="GCED">#REF!</definedName>
    <definedName name="GCEE" localSheetId="11">#REF!</definedName>
    <definedName name="GCEE" localSheetId="0">#REF!</definedName>
    <definedName name="GCEE" localSheetId="3">#REF!</definedName>
    <definedName name="GCEE" localSheetId="6">#REF!</definedName>
    <definedName name="GCEE">#REF!</definedName>
    <definedName name="GCEEP" localSheetId="11">#REF!</definedName>
    <definedName name="GCEEP" localSheetId="0">#REF!</definedName>
    <definedName name="GCEEP">#REF!</definedName>
    <definedName name="GCEES" localSheetId="11">#REF!</definedName>
    <definedName name="GCEES" localSheetId="0">#REF!</definedName>
    <definedName name="GCEES">#REF!</definedName>
    <definedName name="GCEG" localSheetId="11">#REF!</definedName>
    <definedName name="GCEG" localSheetId="0">#REF!</definedName>
    <definedName name="GCEG">#REF!</definedName>
    <definedName name="GCEH" localSheetId="11">#REF!</definedName>
    <definedName name="GCEH" localSheetId="0">#REF!</definedName>
    <definedName name="GCEH">#REF!</definedName>
    <definedName name="GCEHP" localSheetId="11">#REF!</definedName>
    <definedName name="GCEHP" localSheetId="0">#REF!</definedName>
    <definedName name="GCEHP">#REF!</definedName>
    <definedName name="GCEI_D" localSheetId="11">#REF!</definedName>
    <definedName name="GCEI_D" localSheetId="0">#REF!</definedName>
    <definedName name="GCEI_D">#REF!</definedName>
    <definedName name="GCEI_F" localSheetId="11">#REF!</definedName>
    <definedName name="GCEI_F" localSheetId="0">#REF!</definedName>
    <definedName name="GCEI_F">#REF!</definedName>
    <definedName name="GCENL" localSheetId="11">#REF!</definedName>
    <definedName name="GCENL" localSheetId="0">#REF!</definedName>
    <definedName name="GCENL">#REF!</definedName>
    <definedName name="GCEO" localSheetId="11">#REF!</definedName>
    <definedName name="GCEO" localSheetId="0">#REF!</definedName>
    <definedName name="GCEO">#REF!</definedName>
    <definedName name="GCESWH" localSheetId="11">#REF!</definedName>
    <definedName name="GCESWH" localSheetId="0">#REF!</definedName>
    <definedName name="GCESWH">#REF!</definedName>
    <definedName name="GCEW" localSheetId="11">#REF!</definedName>
    <definedName name="GCEW" localSheetId="0">#REF!</definedName>
    <definedName name="GCEW">#REF!</definedName>
    <definedName name="GCG" localSheetId="11">#REF!</definedName>
    <definedName name="GCG" localSheetId="0">#REF!</definedName>
    <definedName name="GCG">#REF!</definedName>
    <definedName name="GCGC" localSheetId="11">#REF!</definedName>
    <definedName name="GCGC" localSheetId="0">#REF!</definedName>
    <definedName name="GCGC">#REF!</definedName>
    <definedName name="GCND_NGDP" localSheetId="11">[63]Q4!#REF!</definedName>
    <definedName name="GCND_NGDP" localSheetId="0">[63]Q4!#REF!</definedName>
    <definedName name="GCND_NGDP" localSheetId="1">[86]Q4!#REF!</definedName>
    <definedName name="GCND_NGDP" localSheetId="3">[63]Q4!#REF!</definedName>
    <definedName name="GCND_NGDP">[63]Q4!#REF!</definedName>
    <definedName name="GCRG" localSheetId="11">#REF!</definedName>
    <definedName name="GCRG" localSheetId="0">#REF!</definedName>
    <definedName name="GCRG" localSheetId="1">#REF!</definedName>
    <definedName name="GCRG" localSheetId="3">#REF!</definedName>
    <definedName name="GCRG" localSheetId="6">#REF!</definedName>
    <definedName name="GCRG">#REF!</definedName>
    <definedName name="gdg" localSheetId="0" hidden="1">#REF!</definedName>
    <definedName name="gdg" localSheetId="1" hidden="1">#REF!</definedName>
    <definedName name="gdg" localSheetId="3" hidden="1">'[103]Fax a enviar'!#REF!</definedName>
    <definedName name="gdg" localSheetId="6" hidden="1">'[103]Fax a enviar'!#REF!</definedName>
    <definedName name="gdg" hidden="1">'[103]Fax a enviar'!#REF!</definedName>
    <definedName name="gdgd" localSheetId="0" hidden="1">#REF!</definedName>
    <definedName name="gdgd" localSheetId="1" hidden="1">#REF!</definedName>
    <definedName name="gdgd" localSheetId="3" hidden="1">'[115]Fax a enviar'!#REF!</definedName>
    <definedName name="gdgd" hidden="1">'[115]Fax a enviar'!#REF!</definedName>
    <definedName name="gdp">[126]GDP_WEO!$A$3:$AB$188</definedName>
    <definedName name="gdpall">[126]GDP!$B$2:$AD$134</definedName>
    <definedName name="GDPDEFL" localSheetId="11">[127]NA!#REF!</definedName>
    <definedName name="GDPDEFL" localSheetId="0">[127]NA!#REF!</definedName>
    <definedName name="GDPDEFL" localSheetId="1">[128]NA!#REF!</definedName>
    <definedName name="GDPDEFL" localSheetId="3">[127]NA!#REF!</definedName>
    <definedName name="GDPDEFL" localSheetId="6">[127]NA!#REF!</definedName>
    <definedName name="GDPDEFL">[127]NA!#REF!</definedName>
    <definedName name="GDPOR" localSheetId="11">[127]NA!#REF!</definedName>
    <definedName name="GDPOR" localSheetId="0">[127]NA!#REF!</definedName>
    <definedName name="GDPOR" localSheetId="1">[128]NA!#REF!</definedName>
    <definedName name="GDPOR" localSheetId="3">[127]NA!#REF!</definedName>
    <definedName name="GDPOR" localSheetId="6">[127]NA!#REF!</definedName>
    <definedName name="GDPOR">[127]NA!#REF!</definedName>
    <definedName name="GDPOR_" localSheetId="11">[127]NA!#REF!</definedName>
    <definedName name="GDPOR_" localSheetId="0">[127]NA!#REF!</definedName>
    <definedName name="GDPOR_" localSheetId="1">[128]NA!#REF!</definedName>
    <definedName name="GDPOR_" localSheetId="3">[127]NA!#REF!</definedName>
    <definedName name="GDPOR_" localSheetId="6">[127]NA!#REF!</definedName>
    <definedName name="GDPOR_">[127]NA!#REF!</definedName>
    <definedName name="gdppc">[126]GDPpc_WEO!$A$3:$AC$188</definedName>
    <definedName name="Germany_wt">'[74]OECD wgt'!$B$6</definedName>
    <definedName name="Gestión">[85]Hoja2!$A$1:$L$76</definedName>
    <definedName name="gfdsgfsa" localSheetId="15" hidden="1">{"Riqfin97",#N/A,FALSE,"Tran";"Riqfinpro",#N/A,FALSE,"Tran"}</definedName>
    <definedName name="gfdsgfsa" localSheetId="11" hidden="1">{"Riqfin97",#N/A,FALSE,"Tran";"Riqfinpro",#N/A,FALSE,"Tran"}</definedName>
    <definedName name="gfdsgfsa" localSheetId="0" hidden="1">{"Riqfin97",#N/A,FALSE,"Tran";"Riqfinpro",#N/A,FALSE,"Tran"}</definedName>
    <definedName name="gfdsgfsa" localSheetId="1" hidden="1">{"Riqfin97",#N/A,FALSE,"Tran";"Riqfinpro",#N/A,FALSE,"Tran"}</definedName>
    <definedName name="gfdsgfsa" localSheetId="3" hidden="1">{"Riqfin97",#N/A,FALSE,"Tran";"Riqfinpro",#N/A,FALSE,"Tran"}</definedName>
    <definedName name="gfdsgfsa" localSheetId="6" hidden="1">{"Riqfin97",#N/A,FALSE,"Tran";"Riqfinpro",#N/A,FALSE,"Tran"}</definedName>
    <definedName name="gfdsgfsa" localSheetId="10" hidden="1">{"Riqfin97",#N/A,FALSE,"Tran";"Riqfinpro",#N/A,FALSE,"Tran"}</definedName>
    <definedName name="gfdsgfsa" localSheetId="13" hidden="1">{"Riqfin97",#N/A,FALSE,"Tran";"Riqfinpro",#N/A,FALSE,"Tran"}</definedName>
    <definedName name="gfdsgfsa" hidden="1">{"Riqfin97",#N/A,FALSE,"Tran";"Riqfinpro",#N/A,FALSE,"Tran"}</definedName>
    <definedName name="GG" localSheetId="11">#REF!</definedName>
    <definedName name="GG" localSheetId="0">#REF!</definedName>
    <definedName name="GG" localSheetId="1">#REF!</definedName>
    <definedName name="GG" localSheetId="3">#REF!</definedName>
    <definedName name="GG" localSheetId="6">#REF!</definedName>
    <definedName name="GG">#REF!</definedName>
    <definedName name="GGB" localSheetId="11">[63]Q4!#REF!</definedName>
    <definedName name="GGB" localSheetId="0">[63]Q4!#REF!</definedName>
    <definedName name="GGB" localSheetId="1">[86]Q4!#REF!</definedName>
    <definedName name="GGB" localSheetId="3">[63]Q4!#REF!</definedName>
    <definedName name="GGB" localSheetId="6">[63]Q4!#REF!</definedName>
    <definedName name="GGB">[63]Q4!#REF!</definedName>
    <definedName name="GGB_NGDP">#N/A</definedName>
    <definedName name="GGBXI" localSheetId="6">[124]Q4!#REF!</definedName>
    <definedName name="GGBXI">[124]Q4!#REF!</definedName>
    <definedName name="GGEC" localSheetId="11">#REF!</definedName>
    <definedName name="GGEC" localSheetId="0">#REF!</definedName>
    <definedName name="GGEC" localSheetId="1">#REF!</definedName>
    <definedName name="GGEC" localSheetId="3">#REF!</definedName>
    <definedName name="GGEC" localSheetId="6">#REF!</definedName>
    <definedName name="GGEC">#REF!</definedName>
    <definedName name="GGENL" localSheetId="11">#REF!</definedName>
    <definedName name="GGENL" localSheetId="0">#REF!</definedName>
    <definedName name="GGENL" localSheetId="1">#REF!</definedName>
    <definedName name="GGENL" localSheetId="3">#REF!</definedName>
    <definedName name="GGENL" localSheetId="6">#REF!</definedName>
    <definedName name="GGENL">#REF!</definedName>
    <definedName name="ggfrfff" localSheetId="11" hidden="1">#REF!</definedName>
    <definedName name="ggfrfff" localSheetId="0" hidden="1">#REF!</definedName>
    <definedName name="ggfrfff" localSheetId="1" hidden="1">#REF!</definedName>
    <definedName name="ggfrfff" localSheetId="3" hidden="1">#REF!</definedName>
    <definedName name="ggfrfff" localSheetId="6" hidden="1">#REF!</definedName>
    <definedName name="ggfrfff" hidden="1">#REF!</definedName>
    <definedName name="ggg" localSheetId="15" hidden="1">{"Riqfin97",#N/A,FALSE,"Tran";"Riqfinpro",#N/A,FALSE,"Tran"}</definedName>
    <definedName name="ggg" localSheetId="11" hidden="1">{"Riqfin97",#N/A,FALSE,"Tran";"Riqfinpro",#N/A,FALSE,"Tran"}</definedName>
    <definedName name="ggg" localSheetId="0" hidden="1">{"Riqfin97",#N/A,FALSE,"Tran";"Riqfinpro",#N/A,FALSE,"Tran"}</definedName>
    <definedName name="ggg" localSheetId="1" hidden="1">{"Riqfin97",#N/A,FALSE,"Tran";"Riqfinpro",#N/A,FALSE,"Tran"}</definedName>
    <definedName name="ggg" localSheetId="3" hidden="1">{"Riqfin97",#N/A,FALSE,"Tran";"Riqfinpro",#N/A,FALSE,"Tran"}</definedName>
    <definedName name="ggg" localSheetId="6" hidden="1">{"Riqfin97",#N/A,FALSE,"Tran";"Riqfinpro",#N/A,FALSE,"Tran"}</definedName>
    <definedName name="ggg" localSheetId="10" hidden="1">{"Riqfin97",#N/A,FALSE,"Tran";"Riqfinpro",#N/A,FALSE,"Tran"}</definedName>
    <definedName name="ggg" localSheetId="13" hidden="1">{"Riqfin97",#N/A,FALSE,"Tran";"Riqfinpro",#N/A,FALSE,"Tran"}</definedName>
    <definedName name="ggg" hidden="1">{"Riqfin97",#N/A,FALSE,"Tran";"Riqfinpro",#N/A,FALSE,"Tran"}</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'[129]J(Priv.Cap)'!#REF!</definedName>
    <definedName name="ggggggggggggggg" localSheetId="11" hidden="1">#REF!</definedName>
    <definedName name="ggggggggggggggg" localSheetId="0" hidden="1">#REF!</definedName>
    <definedName name="ggggggggggggggg" localSheetId="1" hidden="1">#REF!</definedName>
    <definedName name="ggggggggggggggg" localSheetId="3" hidden="1">#REF!</definedName>
    <definedName name="ggggggggggggggg" localSheetId="6" hidden="1">#REF!</definedName>
    <definedName name="ggggggggggggggg" hidden="1">#REF!</definedName>
    <definedName name="GGperc" localSheetId="11">#REF!</definedName>
    <definedName name="GGperc" localSheetId="0">#REF!</definedName>
    <definedName name="GGperc" localSheetId="3">#REF!</definedName>
    <definedName name="GGperc" localSheetId="6">#REF!</definedName>
    <definedName name="GGperc">#REF!</definedName>
    <definedName name="GGRG" localSheetId="11">#REF!</definedName>
    <definedName name="GGRG" localSheetId="0">#REF!</definedName>
    <definedName name="GGRG" localSheetId="6">#REF!</definedName>
    <definedName name="GGRG">#REF!</definedName>
    <definedName name="GGSB" localSheetId="6">[124]Q4!#REF!</definedName>
    <definedName name="GGSB">[124]Q4!#REF!</definedName>
    <definedName name="GGSBXS" localSheetId="6">[124]Q4!#REF!</definedName>
    <definedName name="GGSBXS">[124]Q4!#REF!</definedName>
    <definedName name="ght" localSheetId="15" hidden="1">{"Tab1",#N/A,FALSE,"P";"Tab2",#N/A,FALSE,"P"}</definedName>
    <definedName name="ght" localSheetId="11" hidden="1">{"Tab1",#N/A,FALSE,"P";"Tab2",#N/A,FALSE,"P"}</definedName>
    <definedName name="ght" localSheetId="0" hidden="1">{"Tab1",#N/A,FALSE,"P";"Tab2",#N/A,FALSE,"P"}</definedName>
    <definedName name="ght" localSheetId="1" hidden="1">{"Tab1",#N/A,FALSE,"P";"Tab2",#N/A,FALSE,"P"}</definedName>
    <definedName name="ght" localSheetId="3" hidden="1">{"Tab1",#N/A,FALSE,"P";"Tab2",#N/A,FALSE,"P"}</definedName>
    <definedName name="ght" localSheetId="6" hidden="1">{"Tab1",#N/A,FALSE,"P";"Tab2",#N/A,FALSE,"P"}</definedName>
    <definedName name="ght" localSheetId="10" hidden="1">{"Tab1",#N/A,FALSE,"P";"Tab2",#N/A,FALSE,"P"}</definedName>
    <definedName name="ght" localSheetId="13" hidden="1">{"Tab1",#N/A,FALSE,"P";"Tab2",#N/A,FALSE,"P"}</definedName>
    <definedName name="ght" hidden="1">{"Tab1",#N/A,FALSE,"P";"Tab2",#N/A,FALSE,"P"}</definedName>
    <definedName name="GL_Z" localSheetId="11">#REF!</definedName>
    <definedName name="GL_Z" localSheetId="0">#REF!</definedName>
    <definedName name="GL_Z" localSheetId="1">#REF!</definedName>
    <definedName name="GL_Z" localSheetId="3">#REF!</definedName>
    <definedName name="GL_Z" localSheetId="6">#REF!</definedName>
    <definedName name="GL_Z">#REF!</definedName>
    <definedName name="gni">[100]GNIpc!$A$1:$R$235</definedName>
    <definedName name="goafrica" localSheetId="4">[130]!goafrica</definedName>
    <definedName name="goafrica" localSheetId="0">#REF!</definedName>
    <definedName name="goafrica" localSheetId="1">#REF!</definedName>
    <definedName name="goafrica" localSheetId="3">[130]!goafrica</definedName>
    <definedName name="goafrica" localSheetId="6">[130]!goafrica</definedName>
    <definedName name="goafrica" localSheetId="10">[130]!goafrica</definedName>
    <definedName name="goafrica" localSheetId="13">[130]!goafrica</definedName>
    <definedName name="goafrica">[130]!goafrica</definedName>
    <definedName name="goasia" localSheetId="4">[130]!goasia</definedName>
    <definedName name="goasia" localSheetId="0">#REF!</definedName>
    <definedName name="goasia" localSheetId="1">#REF!</definedName>
    <definedName name="goasia" localSheetId="3">[130]!goasia</definedName>
    <definedName name="goasia" localSheetId="6">[130]!goasia</definedName>
    <definedName name="goasia" localSheetId="10">[130]!goasia</definedName>
    <definedName name="goasia" localSheetId="13">[130]!goasia</definedName>
    <definedName name="goasia">[130]!goasia</definedName>
    <definedName name="GOB" localSheetId="11">#REF!</definedName>
    <definedName name="GOB" localSheetId="0">#REF!</definedName>
    <definedName name="GOB" localSheetId="1">#REF!</definedName>
    <definedName name="GOB" localSheetId="3">#REF!</definedName>
    <definedName name="GOB" localSheetId="6">#REF!</definedName>
    <definedName name="GOB">#REF!</definedName>
    <definedName name="goeeup" localSheetId="4">[130]!goeeup</definedName>
    <definedName name="goeeup" localSheetId="0">#REF!</definedName>
    <definedName name="goeeup" localSheetId="1">#REF!</definedName>
    <definedName name="goeeup" localSheetId="3">[130]!goeeup</definedName>
    <definedName name="goeeup" localSheetId="6">[130]!goeeup</definedName>
    <definedName name="goeeup" localSheetId="10">[130]!goeeup</definedName>
    <definedName name="goeeup" localSheetId="13">[130]!goeeup</definedName>
    <definedName name="goeeup">[130]!goeeup</definedName>
    <definedName name="GOESC96" localSheetId="11">#REF!</definedName>
    <definedName name="GOESC96" localSheetId="0">#REF!</definedName>
    <definedName name="GOESC96" localSheetId="1">#REF!</definedName>
    <definedName name="GOESC96" localSheetId="3">#REF!</definedName>
    <definedName name="GOESC96" localSheetId="6">#REF!</definedName>
    <definedName name="GOESC96">#REF!</definedName>
    <definedName name="goeurope" localSheetId="4">[130]!goeurope</definedName>
    <definedName name="goeurope" localSheetId="0">#REF!</definedName>
    <definedName name="goeurope" localSheetId="1">#REF!</definedName>
    <definedName name="goeurope" localSheetId="3">[130]!goeurope</definedName>
    <definedName name="goeurope" localSheetId="6">[130]!goeurope</definedName>
    <definedName name="goeurope" localSheetId="10">[130]!goeurope</definedName>
    <definedName name="goeurope" localSheetId="13">[130]!goeurope</definedName>
    <definedName name="goeurope">[130]!goeurope</definedName>
    <definedName name="golamerica" localSheetId="4">[130]!golamerica</definedName>
    <definedName name="golamerica" localSheetId="0">#REF!</definedName>
    <definedName name="golamerica" localSheetId="1">#REF!</definedName>
    <definedName name="golamerica" localSheetId="3">[130]!golamerica</definedName>
    <definedName name="golamerica" localSheetId="6">[130]!golamerica</definedName>
    <definedName name="golamerica" localSheetId="10">[130]!golamerica</definedName>
    <definedName name="golamerica" localSheetId="13">[130]!golamerica</definedName>
    <definedName name="golamerica">[130]!golamerica</definedName>
    <definedName name="gomeast" localSheetId="4">[130]!gomeast</definedName>
    <definedName name="gomeast" localSheetId="0">#REF!</definedName>
    <definedName name="gomeast" localSheetId="1">#REF!</definedName>
    <definedName name="gomeast" localSheetId="3">[130]!gomeast</definedName>
    <definedName name="gomeast" localSheetId="6">[130]!gomeast</definedName>
    <definedName name="gomeast" localSheetId="10">[130]!gomeast</definedName>
    <definedName name="gomeast" localSheetId="13">[130]!gomeast</definedName>
    <definedName name="gomeast">[130]!gomeast</definedName>
    <definedName name="gooecd" localSheetId="4">[130]!gooecd</definedName>
    <definedName name="gooecd" localSheetId="0">#REF!</definedName>
    <definedName name="gooecd" localSheetId="1">#REF!</definedName>
    <definedName name="gooecd" localSheetId="3">[130]!gooecd</definedName>
    <definedName name="gooecd" localSheetId="6">[130]!gooecd</definedName>
    <definedName name="gooecd" localSheetId="10">[130]!gooecd</definedName>
    <definedName name="gooecd" localSheetId="13">[130]!gooecd</definedName>
    <definedName name="gooecd">[130]!gooecd</definedName>
    <definedName name="goopec" localSheetId="4">[130]!goopec</definedName>
    <definedName name="goopec" localSheetId="0">#REF!</definedName>
    <definedName name="goopec" localSheetId="1">#REF!</definedName>
    <definedName name="goopec" localSheetId="3">[130]!goopec</definedName>
    <definedName name="goopec" localSheetId="6">[130]!goopec</definedName>
    <definedName name="goopec" localSheetId="10">[130]!goopec</definedName>
    <definedName name="goopec" localSheetId="13">[130]!goopec</definedName>
    <definedName name="goopec">[130]!goopec</definedName>
    <definedName name="gosummary" localSheetId="4">[130]!gosummary</definedName>
    <definedName name="gosummary" localSheetId="0">#REF!</definedName>
    <definedName name="gosummary" localSheetId="1">#REF!</definedName>
    <definedName name="gosummary" localSheetId="3">[130]!gosummary</definedName>
    <definedName name="gosummary" localSheetId="6">[130]!gosummary</definedName>
    <definedName name="gosummary" localSheetId="10">[130]!gosummary</definedName>
    <definedName name="gosummary" localSheetId="13">[130]!gosummary</definedName>
    <definedName name="gosummary">[130]!gosummary</definedName>
    <definedName name="_xlnm.Recorder" localSheetId="11">#REF!</definedName>
    <definedName name="_xlnm.Recorder" localSheetId="0">#REF!</definedName>
    <definedName name="_xlnm.Recorder" localSheetId="1">#REF!</definedName>
    <definedName name="_xlnm.Recorder" localSheetId="3">#REF!</definedName>
    <definedName name="_xlnm.Recorder" localSheetId="6">#REF!</definedName>
    <definedName name="_xlnm.Recorder">#REF!</definedName>
    <definedName name="Grace_IDA">[112]NPV!$B$25</definedName>
    <definedName name="Grace_IDA1" localSheetId="11">#REF!</definedName>
    <definedName name="Grace_IDA1" localSheetId="0">#REF!</definedName>
    <definedName name="Grace_IDA1" localSheetId="1">#REF!</definedName>
    <definedName name="Grace_IDA1" localSheetId="3">#REF!</definedName>
    <definedName name="Grace_IDA1" localSheetId="6">#REF!</definedName>
    <definedName name="Grace_IDA1">#REF!</definedName>
    <definedName name="Grace_NC" localSheetId="0">#REF!</definedName>
    <definedName name="Grace_NC" localSheetId="1">#REF!</definedName>
    <definedName name="Grace_NC" localSheetId="3">[112]NPV!#REF!</definedName>
    <definedName name="Grace_NC" localSheetId="6">[112]NPV!#REF!</definedName>
    <definedName name="Grace_NC">[112]NPV!#REF!</definedName>
    <definedName name="Grace1_IDA" localSheetId="11">#REF!</definedName>
    <definedName name="Grace1_IDA" localSheetId="0">#REF!</definedName>
    <definedName name="Grace1_IDA" localSheetId="1">#REF!</definedName>
    <definedName name="Grace1_IDA" localSheetId="3">#REF!</definedName>
    <definedName name="Grace1_IDA" localSheetId="6">#REF!</definedName>
    <definedName name="Grace1_IDA">#REF!</definedName>
    <definedName name="graf">#N/A</definedName>
    <definedName name="GRAF2">#N/A</definedName>
    <definedName name="GRAFDOM">#N/A</definedName>
    <definedName name="grafico" localSheetId="11">[5]!grafico</definedName>
    <definedName name="grafico" localSheetId="0">[5]!grafico</definedName>
    <definedName name="grafico" localSheetId="1">[6]!grafico</definedName>
    <definedName name="grafico" localSheetId="3">[5]!grafico</definedName>
    <definedName name="grafico">[5]!grafico</definedName>
    <definedName name="GRÁFICO_10.3.1.">'[96]GRÁFICO DE FONDO POR AFILIADO'!$A$3:$H$35</definedName>
    <definedName name="GRÁFICO_10.3.2">'[96]GRÁFICO DE FONDO POR AFILIADO'!$A$36:$H$68</definedName>
    <definedName name="GRÁFICO_10.3.3">'[96]GRÁFICO DE FONDO POR AFILIADO'!$A$69:$H$101</definedName>
    <definedName name="GRÁFICO_10.3.4.">'[96]GRÁFICO DE FONDO POR AFILIADO'!$A$103:$H$135</definedName>
    <definedName name="GRÁFICO_N_10.2.4." localSheetId="11">#REF!</definedName>
    <definedName name="GRÁFICO_N_10.2.4." localSheetId="0">#REF!</definedName>
    <definedName name="GRÁFICO_N_10.2.4." localSheetId="1">#REF!</definedName>
    <definedName name="GRÁFICO_N_10.2.4." localSheetId="3">#REF!</definedName>
    <definedName name="GRÁFICO_N_10.2.4." localSheetId="6">#REF!</definedName>
    <definedName name="GRÁFICO_N_10.2.4.">#REF!</definedName>
    <definedName name="GRAFICO2">#N/A</definedName>
    <definedName name="gre" localSheetId="15" hidden="1">{"Riqfin97",#N/A,FALSE,"Tran";"Riqfinpro",#N/A,FALSE,"Tran"}</definedName>
    <definedName name="gre" localSheetId="11" hidden="1">{"Riqfin97",#N/A,FALSE,"Tran";"Riqfinpro",#N/A,FALSE,"Tran"}</definedName>
    <definedName name="gre" localSheetId="0" hidden="1">{"Riqfin97",#N/A,FALSE,"Tran";"Riqfinpro",#N/A,FALSE,"Tran"}</definedName>
    <definedName name="gre" localSheetId="1" hidden="1">{"Riqfin97",#N/A,FALSE,"Tran";"Riqfinpro",#N/A,FALSE,"Tran"}</definedName>
    <definedName name="gre" localSheetId="3" hidden="1">{"Riqfin97",#N/A,FALSE,"Tran";"Riqfinpro",#N/A,FALSE,"Tran"}</definedName>
    <definedName name="gre" localSheetId="6" hidden="1">{"Riqfin97",#N/A,FALSE,"Tran";"Riqfinpro",#N/A,FALSE,"Tran"}</definedName>
    <definedName name="gre" localSheetId="10" hidden="1">{"Riqfin97",#N/A,FALSE,"Tran";"Riqfinpro",#N/A,FALSE,"Tran"}</definedName>
    <definedName name="gre" localSheetId="13" hidden="1">{"Riqfin97",#N/A,FALSE,"Tran";"Riqfinpro",#N/A,FALSE,"Tran"}</definedName>
    <definedName name="gre" hidden="1">{"Riqfin97",#N/A,FALSE,"Tran";"Riqfinpro",#N/A,FALSE,"Tran"}</definedName>
    <definedName name="Greece_wt">'[74]OECD wgt'!$B$19</definedName>
    <definedName name="grtrt" localSheetId="0" hidden="1">'[110]Fax a enviar'!#REF!</definedName>
    <definedName name="grtrt" localSheetId="1" hidden="1">'[110]Fax a enviar'!#REF!</definedName>
    <definedName name="grtrt" localSheetId="3" hidden="1">'[110]Fax a enviar'!#REF!</definedName>
    <definedName name="grtrt" localSheetId="6" hidden="1">'[110]Fax a enviar'!#REF!</definedName>
    <definedName name="grtrt" hidden="1">'[110]Fax a enviar'!#REF!</definedName>
    <definedName name="Gstd" localSheetId="11">#REF!</definedName>
    <definedName name="Gstd" localSheetId="0">#REF!</definedName>
    <definedName name="Gstd" localSheetId="1">#REF!</definedName>
    <definedName name="Gstd" localSheetId="3">#REF!</definedName>
    <definedName name="Gstd" localSheetId="6">#REF!</definedName>
    <definedName name="Gstd">#REF!</definedName>
    <definedName name="GT">'[69]GT%'!$C$5</definedName>
    <definedName name="gtryrtyr" localSheetId="11" hidden="1">#REF!</definedName>
    <definedName name="gtryrtyr" localSheetId="0" hidden="1">#REF!</definedName>
    <definedName name="gtryrtyr" localSheetId="1" hidden="1">#REF!</definedName>
    <definedName name="gtryrtyr" localSheetId="3" hidden="1">#REF!</definedName>
    <definedName name="gtryrtyr" localSheetId="6" hidden="1">#REF!</definedName>
    <definedName name="gtryrtyr" hidden="1">#REF!</definedName>
    <definedName name="GUEBVIO" localSheetId="11" hidden="1">#REF!</definedName>
    <definedName name="GUEBVIO" localSheetId="0" hidden="1">#REF!</definedName>
    <definedName name="GUEBVIO" localSheetId="3" hidden="1">#REF!</definedName>
    <definedName name="GUEBVIO" localSheetId="6" hidden="1">#REF!</definedName>
    <definedName name="GUEBVIO" hidden="1">#REF!</definedName>
    <definedName name="GUIL" localSheetId="11">#REF!</definedName>
    <definedName name="GUIL" localSheetId="0">#REF!</definedName>
    <definedName name="GUIL" localSheetId="1">#REF!</definedName>
    <definedName name="GUIL" localSheetId="3">#REF!</definedName>
    <definedName name="GUIL" localSheetId="6">#REF!</definedName>
    <definedName name="GUIL">#REF!</definedName>
    <definedName name="GUIL1" localSheetId="11">#REF!</definedName>
    <definedName name="GUIL1" localSheetId="0">#REF!</definedName>
    <definedName name="GUIL1" localSheetId="1">#REF!</definedName>
    <definedName name="GUIL1" localSheetId="3">#REF!</definedName>
    <definedName name="GUIL1">#REF!</definedName>
    <definedName name="GYEAR2021" localSheetId="11">[101]Gold!$B$583:$J$583</definedName>
    <definedName name="GYEAR2021" localSheetId="0">[101]Gold!$B$583:$J$583</definedName>
    <definedName name="GYEAR2021" localSheetId="1">[102]Gold!$B$583:$J$583</definedName>
    <definedName name="GYEAR2021" localSheetId="3">[101]Gold!$B$583:$J$583</definedName>
    <definedName name="GYEAR2021">[101]Gold!$B$583:$J$583</definedName>
    <definedName name="GYEAR2022" localSheetId="11">[101]Gold!$K$583:$U$583</definedName>
    <definedName name="GYEAR2022" localSheetId="0">[101]Gold!$K$583:$U$583</definedName>
    <definedName name="GYEAR2022" localSheetId="1">[102]Gold!$K$583:$U$583</definedName>
    <definedName name="GYEAR2022" localSheetId="3">[101]Gold!$K$583:$U$583</definedName>
    <definedName name="GYEAR2022">[101]Gold!$K$583:$U$583</definedName>
    <definedName name="gyu" localSheetId="15" hidden="1">{"Tab1",#N/A,FALSE,"P";"Tab2",#N/A,FALSE,"P"}</definedName>
    <definedName name="gyu" localSheetId="11" hidden="1">{"Tab1",#N/A,FALSE,"P";"Tab2",#N/A,FALSE,"P"}</definedName>
    <definedName name="gyu" localSheetId="0" hidden="1">{"Tab1",#N/A,FALSE,"P";"Tab2",#N/A,FALSE,"P"}</definedName>
    <definedName name="gyu" localSheetId="1" hidden="1">{"Tab1",#N/A,FALSE,"P";"Tab2",#N/A,FALSE,"P"}</definedName>
    <definedName name="gyu" localSheetId="3" hidden="1">{"Tab1",#N/A,FALSE,"P";"Tab2",#N/A,FALSE,"P"}</definedName>
    <definedName name="gyu" localSheetId="6" hidden="1">{"Tab1",#N/A,FALSE,"P";"Tab2",#N/A,FALSE,"P"}</definedName>
    <definedName name="gyu" localSheetId="10" hidden="1">{"Tab1",#N/A,FALSE,"P";"Tab2",#N/A,FALSE,"P"}</definedName>
    <definedName name="gyu" localSheetId="13" hidden="1">{"Tab1",#N/A,FALSE,"P";"Tab2",#N/A,FALSE,"P"}</definedName>
    <definedName name="gyu" hidden="1">{"Tab1",#N/A,FALSE,"P";"Tab2",#N/A,FALSE,"P"}</definedName>
    <definedName name="h" localSheetId="11" hidden="1">#REF!</definedName>
    <definedName name="h" localSheetId="0" hidden="1">#REF!</definedName>
    <definedName name="h" localSheetId="1" hidden="1">#REF!</definedName>
    <definedName name="h" localSheetId="3" hidden="1">#REF!</definedName>
    <definedName name="h" localSheetId="6" hidden="1">#REF!</definedName>
    <definedName name="h" hidden="1">#REF!</definedName>
    <definedName name="hdhdfghdf" localSheetId="15" hidden="1">{"Minpmon",#N/A,FALSE,"Monthinput"}</definedName>
    <definedName name="hdhdfghdf" localSheetId="11" hidden="1">{"Minpmon",#N/A,FALSE,"Monthinput"}</definedName>
    <definedName name="hdhdfghdf" localSheetId="0" hidden="1">{"Minpmon",#N/A,FALSE,"Monthinput"}</definedName>
    <definedName name="hdhdfghdf" localSheetId="1" hidden="1">{"Minpmon",#N/A,FALSE,"Monthinput"}</definedName>
    <definedName name="hdhdfghdf" localSheetId="3" hidden="1">{"Minpmon",#N/A,FALSE,"Monthinput"}</definedName>
    <definedName name="hdhdfghdf" localSheetId="6" hidden="1">{"Minpmon",#N/A,FALSE,"Monthinput"}</definedName>
    <definedName name="hdhdfghdf" localSheetId="10" hidden="1">{"Minpmon",#N/A,FALSE,"Monthinput"}</definedName>
    <definedName name="hdhdfghdf" localSheetId="13" hidden="1">{"Minpmon",#N/A,FALSE,"Monthinput"}</definedName>
    <definedName name="hdhdfghdf" hidden="1">{"Minpmon",#N/A,FALSE,"Monthinput"}</definedName>
    <definedName name="HEADING" localSheetId="11">#REF!</definedName>
    <definedName name="HEADING" localSheetId="0">#REF!</definedName>
    <definedName name="HEADING" localSheetId="1">#REF!</definedName>
    <definedName name="HEADING" localSheetId="3">#REF!</definedName>
    <definedName name="HEADING" localSheetId="6">#REF!</definedName>
    <definedName name="HEADING">#REF!</definedName>
    <definedName name="Heading2" localSheetId="11">#REF!</definedName>
    <definedName name="Heading2" localSheetId="0">#REF!</definedName>
    <definedName name="Heading2" localSheetId="3">#REF!</definedName>
    <definedName name="Heading2" localSheetId="6">#REF!</definedName>
    <definedName name="Heading2">#REF!</definedName>
    <definedName name="Heading39">'[50]shared data'!$A$1:$G$5</definedName>
    <definedName name="hfhf" localSheetId="11">#REF!</definedName>
    <definedName name="hfhf" localSheetId="0">#REF!</definedName>
    <definedName name="hfhf" localSheetId="1">#REF!</definedName>
    <definedName name="hfhf" localSheetId="3">#REF!</definedName>
    <definedName name="hfhf" localSheetId="6">#REF!</definedName>
    <definedName name="hfhf">#REF!</definedName>
    <definedName name="hfhfhf" localSheetId="0" hidden="1">#REF!</definedName>
    <definedName name="hfhfhf" localSheetId="1" hidden="1">#REF!</definedName>
    <definedName name="hfhfhf" localSheetId="3" hidden="1">'[103]Fax a enviar'!#REF!</definedName>
    <definedName name="hfhfhf" localSheetId="6" hidden="1">'[103]Fax a enviar'!#REF!</definedName>
    <definedName name="hfhfhf" hidden="1">'[103]Fax a enviar'!#REF!</definedName>
    <definedName name="hhh" localSheetId="0" hidden="1">#REF!</definedName>
    <definedName name="hhh" localSheetId="1" hidden="1">#REF!</definedName>
    <definedName name="hhh" localSheetId="3" hidden="1">'[131]J(Priv.Cap)'!#REF!</definedName>
    <definedName name="hhh" hidden="1">'[131]J(Priv.Cap)'!#REF!</definedName>
    <definedName name="HHHH" localSheetId="11" hidden="1">#REF!</definedName>
    <definedName name="HHHH" localSheetId="0" hidden="1">#REF!</definedName>
    <definedName name="HHHH" localSheetId="1" hidden="1">#REF!</definedName>
    <definedName name="HHHH" localSheetId="3" hidden="1">#REF!</definedName>
    <definedName name="HHHH" localSheetId="6" hidden="1">#REF!</definedName>
    <definedName name="HHHH" hidden="1">#REF!</definedName>
    <definedName name="hhhhh" localSheetId="15" hidden="1">{"Tab1",#N/A,FALSE,"P";"Tab2",#N/A,FALSE,"P"}</definedName>
    <definedName name="hhhhh" localSheetId="11" hidden="1">{"Tab1",#N/A,FALSE,"P";"Tab2",#N/A,FALSE,"P"}</definedName>
    <definedName name="hhhhh" localSheetId="0" hidden="1">{"Tab1",#N/A,FALSE,"P";"Tab2",#N/A,FALSE,"P"}</definedName>
    <definedName name="hhhhh" localSheetId="1" hidden="1">{"Tab1",#N/A,FALSE,"P";"Tab2",#N/A,FALSE,"P"}</definedName>
    <definedName name="hhhhh" localSheetId="3" hidden="1">{"Tab1",#N/A,FALSE,"P";"Tab2",#N/A,FALSE,"P"}</definedName>
    <definedName name="hhhhh" localSheetId="6" hidden="1">{"Tab1",#N/A,FALSE,"P";"Tab2",#N/A,FALSE,"P"}</definedName>
    <definedName name="hhhhh" localSheetId="10" hidden="1">{"Tab1",#N/A,FALSE,"P";"Tab2",#N/A,FALSE,"P"}</definedName>
    <definedName name="hhhhh" localSheetId="13" hidden="1">{"Tab1",#N/A,FALSE,"P";"Tab2",#N/A,FALSE,"P"}</definedName>
    <definedName name="hhhhh" hidden="1">{"Tab1",#N/A,FALSE,"P";"Tab2",#N/A,FALSE,"P"}</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1">#REF!</definedName>
    <definedName name="High_external" localSheetId="0">#REF!</definedName>
    <definedName name="High_external" localSheetId="1">#REF!</definedName>
    <definedName name="High_external" localSheetId="3">#REF!</definedName>
    <definedName name="High_external" localSheetId="6">#REF!</definedName>
    <definedName name="High_external">#REF!</definedName>
    <definedName name="High_fiscal" localSheetId="11">#REF!</definedName>
    <definedName name="High_fiscal" localSheetId="0">#REF!</definedName>
    <definedName name="High_fiscal" localSheetId="3">#REF!</definedName>
    <definedName name="High_fiscal" localSheetId="6">#REF!</definedName>
    <definedName name="High_fiscal">#REF!</definedName>
    <definedName name="High_growth_extended" localSheetId="11">#REF!</definedName>
    <definedName name="High_growth_extended" localSheetId="0">#REF!</definedName>
    <definedName name="High_growth_extended" localSheetId="3">#REF!</definedName>
    <definedName name="High_growth_extended" localSheetId="6">#REF!</definedName>
    <definedName name="High_growth_extended">#REF!</definedName>
    <definedName name="High_growth_summary" localSheetId="11">#REF!</definedName>
    <definedName name="High_growth_summary" localSheetId="0">#REF!</definedName>
    <definedName name="High_growth_summary">#REF!</definedName>
    <definedName name="High_monetary" localSheetId="11">#REF!</definedName>
    <definedName name="High_monetary" localSheetId="0">#REF!</definedName>
    <definedName name="High_monetary">#REF!</definedName>
    <definedName name="High_real" localSheetId="11">#REF!</definedName>
    <definedName name="High_real" localSheetId="0">#REF!</definedName>
    <definedName name="High_real">#REF!</definedName>
    <definedName name="High_summary" localSheetId="11">#REF!</definedName>
    <definedName name="High_summary" localSheetId="0">#REF!</definedName>
    <definedName name="High_summary">#REF!</definedName>
    <definedName name="Highest_Inter_Bank_Rate">'[75]Inter-Bank'!$L$5</definedName>
    <definedName name="hio" localSheetId="15" hidden="1">{"Tab1",#N/A,FALSE,"P";"Tab2",#N/A,FALSE,"P"}</definedName>
    <definedName name="hio" localSheetId="11" hidden="1">{"Tab1",#N/A,FALSE,"P";"Tab2",#N/A,FALSE,"P"}</definedName>
    <definedName name="hio" localSheetId="0" hidden="1">{"Tab1",#N/A,FALSE,"P";"Tab2",#N/A,FALSE,"P"}</definedName>
    <definedName name="hio" localSheetId="1" hidden="1">{"Tab1",#N/A,FALSE,"P";"Tab2",#N/A,FALSE,"P"}</definedName>
    <definedName name="hio" localSheetId="3" hidden="1">{"Tab1",#N/A,FALSE,"P";"Tab2",#N/A,FALSE,"P"}</definedName>
    <definedName name="hio" localSheetId="6" hidden="1">{"Tab1",#N/A,FALSE,"P";"Tab2",#N/A,FALSE,"P"}</definedName>
    <definedName name="hio" localSheetId="10" hidden="1">{"Tab1",#N/A,FALSE,"P";"Tab2",#N/A,FALSE,"P"}</definedName>
    <definedName name="hio" localSheetId="13" hidden="1">{"Tab1",#N/A,FALSE,"P";"Tab2",#N/A,FALSE,"P"}</definedName>
    <definedName name="hio" hidden="1">{"Tab1",#N/A,FALSE,"P";"Tab2",#N/A,FALSE,"P"}</definedName>
    <definedName name="HIPCDATA" localSheetId="11">#REF!</definedName>
    <definedName name="HIPCDATA" localSheetId="0">#REF!</definedName>
    <definedName name="HIPCDATA" localSheetId="1">#REF!</definedName>
    <definedName name="HIPCDATA" localSheetId="3">#REF!</definedName>
    <definedName name="HIPCDATA" localSheetId="6">#REF!</definedName>
    <definedName name="HIPCDATA">#REF!</definedName>
    <definedName name="hjkhgkky" localSheetId="0" hidden="1">'[110]Fax a enviar'!#REF!</definedName>
    <definedName name="hjkhgkky" localSheetId="1" hidden="1">'[110]Fax a enviar'!#REF!</definedName>
    <definedName name="hjkhgkky" localSheetId="3" hidden="1">'[110]Fax a enviar'!#REF!</definedName>
    <definedName name="hjkhgkky" localSheetId="6" hidden="1">'[110]Fax a enviar'!#REF!</definedName>
    <definedName name="hjkhgkky" hidden="1">'[110]Fax a enviar'!#REF!</definedName>
    <definedName name="hkh" localSheetId="11" hidden="1">#REF!</definedName>
    <definedName name="hkh" localSheetId="0" hidden="1">#REF!</definedName>
    <definedName name="hkh" localSheetId="1" hidden="1">#REF!</definedName>
    <definedName name="hkh" localSheetId="3" hidden="1">#REF!</definedName>
    <definedName name="hkh" localSheetId="6" hidden="1">#REF!</definedName>
    <definedName name="hkh" hidden="1">#REF!</definedName>
    <definedName name="hkhkh" localSheetId="11" hidden="1">#REF!</definedName>
    <definedName name="hkhkh" localSheetId="0" hidden="1">#REF!</definedName>
    <definedName name="hkhkh" localSheetId="1" hidden="1">#REF!</definedName>
    <definedName name="hkhkh" localSheetId="3" hidden="1">#REF!</definedName>
    <definedName name="hkhkh" localSheetId="6" hidden="1">#REF!</definedName>
    <definedName name="hkhkh" hidden="1">#REF!</definedName>
    <definedName name="hola" localSheetId="11">#REF!</definedName>
    <definedName name="hola" localSheetId="0">#REF!</definedName>
    <definedName name="hola" localSheetId="1">#REF!</definedName>
    <definedName name="hola" localSheetId="3">#REF!</definedName>
    <definedName name="hola" localSheetId="6">#REF!</definedName>
    <definedName name="hola">#REF!</definedName>
    <definedName name="holalalala" localSheetId="3" hidden="1">'[35]Fax a enviar'!#REF!</definedName>
    <definedName name="holalalala" localSheetId="6" hidden="1">'[35]Fax a enviar'!#REF!</definedName>
    <definedName name="holalalala" hidden="1">'[35]Fax a enviar'!#REF!</definedName>
    <definedName name="holallll" localSheetId="11">#REF!</definedName>
    <definedName name="holallll" localSheetId="0">#REF!</definedName>
    <definedName name="holallll" localSheetId="1">#REF!</definedName>
    <definedName name="holallll" localSheetId="3">#REF!</definedName>
    <definedName name="holallll" localSheetId="6">#REF!</definedName>
    <definedName name="holallll">#REF!</definedName>
    <definedName name="hora" localSheetId="11">[23]Programa!#REF!</definedName>
    <definedName name="hora" localSheetId="0">[23]Programa!#REF!</definedName>
    <definedName name="hora" localSheetId="1">[24]Programa!#REF!</definedName>
    <definedName name="hora" localSheetId="3">[23]Programa!#REF!</definedName>
    <definedName name="hora" localSheetId="6">[23]Programa!#REF!</definedName>
    <definedName name="hora">[23]Programa!#REF!</definedName>
    <definedName name="HOSP96" localSheetId="11">#REF!</definedName>
    <definedName name="HOSP96" localSheetId="0">#REF!</definedName>
    <definedName name="HOSP96" localSheetId="1">#REF!</definedName>
    <definedName name="HOSP96" localSheetId="3">#REF!</definedName>
    <definedName name="HOSP96" localSheetId="6">#REF!</definedName>
    <definedName name="HOSP96">#REF!</definedName>
    <definedName name="hpu" localSheetId="15" hidden="1">{"Tab1",#N/A,FALSE,"P";"Tab2",#N/A,FALSE,"P"}</definedName>
    <definedName name="hpu" localSheetId="11" hidden="1">{"Tab1",#N/A,FALSE,"P";"Tab2",#N/A,FALSE,"P"}</definedName>
    <definedName name="hpu" localSheetId="0" hidden="1">{"Tab1",#N/A,FALSE,"P";"Tab2",#N/A,FALSE,"P"}</definedName>
    <definedName name="hpu" localSheetId="1" hidden="1">{"Tab1",#N/A,FALSE,"P";"Tab2",#N/A,FALSE,"P"}</definedName>
    <definedName name="hpu" localSheetId="3" hidden="1">{"Tab1",#N/A,FALSE,"P";"Tab2",#N/A,FALSE,"P"}</definedName>
    <definedName name="hpu" localSheetId="6" hidden="1">{"Tab1",#N/A,FALSE,"P";"Tab2",#N/A,FALSE,"P"}</definedName>
    <definedName name="hpu" localSheetId="10" hidden="1">{"Tab1",#N/A,FALSE,"P";"Tab2",#N/A,FALSE,"P"}</definedName>
    <definedName name="hpu" localSheetId="13" hidden="1">{"Tab1",#N/A,FALSE,"P";"Tab2",#N/A,FALSE,"P"}</definedName>
    <definedName name="hpu" hidden="1">{"Tab1",#N/A,FALSE,"P";"Tab2",#N/A,FALSE,"P"}</definedName>
    <definedName name="HTML_CodePage" hidden="1">1252</definedName>
    <definedName name="HTML_Control" localSheetId="15" hidden="1">{"'para SB'!$A$1318:$F$1381"}</definedName>
    <definedName name="HTML_Control" localSheetId="11" hidden="1">{"'para SB'!$A$1318:$F$1381"}</definedName>
    <definedName name="HTML_Control" localSheetId="0" hidden="1">{"'para SB'!$A$1318:$F$1381"}</definedName>
    <definedName name="HTML_Control" localSheetId="1" hidden="1">{"'para SB'!$A$1318:$F$1381"}</definedName>
    <definedName name="HTML_Control" localSheetId="3" hidden="1">{"'para SB'!$A$1318:$F$1381"}</definedName>
    <definedName name="HTML_Control" localSheetId="6" hidden="1">{"'para SB'!$A$1318:$F$1381"}</definedName>
    <definedName name="HTML_Control" localSheetId="10" hidden="1">{"'para SB'!$A$1318:$F$1381"}</definedName>
    <definedName name="HTML_Control" localSheetId="13"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5" hidden="1">{"Tab1",#N/A,FALSE,"P";"Tab2",#N/A,FALSE,"P"}</definedName>
    <definedName name="hui" localSheetId="11" hidden="1">{"Tab1",#N/A,FALSE,"P";"Tab2",#N/A,FALSE,"P"}</definedName>
    <definedName name="hui" localSheetId="0" hidden="1">{"Tab1",#N/A,FALSE,"P";"Tab2",#N/A,FALSE,"P"}</definedName>
    <definedName name="hui" localSheetId="1" hidden="1">{"Tab1",#N/A,FALSE,"P";"Tab2",#N/A,FALSE,"P"}</definedName>
    <definedName name="hui" localSheetId="3" hidden="1">{"Tab1",#N/A,FALSE,"P";"Tab2",#N/A,FALSE,"P"}</definedName>
    <definedName name="hui" localSheetId="6" hidden="1">{"Tab1",#N/A,FALSE,"P";"Tab2",#N/A,FALSE,"P"}</definedName>
    <definedName name="hui" localSheetId="10" hidden="1">{"Tab1",#N/A,FALSE,"P";"Tab2",#N/A,FALSE,"P"}</definedName>
    <definedName name="hui" localSheetId="13" hidden="1">{"Tab1",#N/A,FALSE,"P";"Tab2",#N/A,FALSE,"P"}</definedName>
    <definedName name="hui" hidden="1">{"Tab1",#N/A,FALSE,"P";"Tab2",#N/A,FALSE,"P"}</definedName>
    <definedName name="huo" localSheetId="15" hidden="1">{"Tab1",#N/A,FALSE,"P";"Tab2",#N/A,FALSE,"P"}</definedName>
    <definedName name="huo" localSheetId="11" hidden="1">{"Tab1",#N/A,FALSE,"P";"Tab2",#N/A,FALSE,"P"}</definedName>
    <definedName name="huo" localSheetId="0" hidden="1">{"Tab1",#N/A,FALSE,"P";"Tab2",#N/A,FALSE,"P"}</definedName>
    <definedName name="huo" localSheetId="1" hidden="1">{"Tab1",#N/A,FALSE,"P";"Tab2",#N/A,FALSE,"P"}</definedName>
    <definedName name="huo" localSheetId="3" hidden="1">{"Tab1",#N/A,FALSE,"P";"Tab2",#N/A,FALSE,"P"}</definedName>
    <definedName name="huo" localSheetId="6" hidden="1">{"Tab1",#N/A,FALSE,"P";"Tab2",#N/A,FALSE,"P"}</definedName>
    <definedName name="huo" localSheetId="10" hidden="1">{"Tab1",#N/A,FALSE,"P";"Tab2",#N/A,FALSE,"P"}</definedName>
    <definedName name="huo" localSheetId="13" hidden="1">{"Tab1",#N/A,FALSE,"P";"Tab2",#N/A,FALSE,"P"}</definedName>
    <definedName name="huo" hidden="1">{"Tab1",#N/A,FALSE,"P";"Tab2",#N/A,FALSE,"P"}</definedName>
    <definedName name="hutyu7" localSheetId="11" hidden="1">#REF!</definedName>
    <definedName name="hutyu7" localSheetId="0" hidden="1">#REF!</definedName>
    <definedName name="hutyu7" localSheetId="1" hidden="1">#REF!</definedName>
    <definedName name="hutyu7" localSheetId="3" hidden="1">#REF!</definedName>
    <definedName name="hutyu7" localSheetId="6" hidden="1">#REF!</definedName>
    <definedName name="hutyu7" hidden="1">#REF!</definedName>
    <definedName name="HVYNONO1" localSheetId="0">#REF!</definedName>
    <definedName name="HVYNONO1" localSheetId="1">#REF!</definedName>
    <definedName name="HVYNONO1" localSheetId="3">[73]nonopec!#REF!</definedName>
    <definedName name="HVYNONO1" localSheetId="6">[73]nonopec!#REF!</definedName>
    <definedName name="HVYNONO1">[73]nonopec!#REF!</definedName>
    <definedName name="HVYNONO2" localSheetId="0">#REF!</definedName>
    <definedName name="HVYNONO2" localSheetId="1">#REF!</definedName>
    <definedName name="HVYNONO2" localSheetId="3">[73]nonopec!#REF!</definedName>
    <definedName name="HVYNONO2" localSheetId="6">[73]nonopec!#REF!</definedName>
    <definedName name="HVYNONO2">[73]nonopec!#REF!</definedName>
    <definedName name="HVYNONOPEC" localSheetId="0">#REF!</definedName>
    <definedName name="HVYNONOPEC" localSheetId="1">#REF!</definedName>
    <definedName name="HVYNONOPEC" localSheetId="3">[73]nonopec!#REF!</definedName>
    <definedName name="HVYNONOPEC">[73]nonopec!#REF!</definedName>
    <definedName name="HVYOECD" localSheetId="0">[73]nonopec!#REF!</definedName>
    <definedName name="HVYOECD" localSheetId="1">[73]nonopec!#REF!</definedName>
    <definedName name="HVYOECD">[73]nonopec!#REF!</definedName>
    <definedName name="HVYOPEC" localSheetId="0">[73]nonopec!#REF!</definedName>
    <definedName name="HVYOPEC" localSheetId="1">[73]nonopec!#REF!</definedName>
    <definedName name="HVYOPEC">[73]nonopec!#REF!</definedName>
    <definedName name="HVYSUMM">[73]nonopec!#REF!</definedName>
    <definedName name="i" localSheetId="11">#REF!</definedName>
    <definedName name="i" localSheetId="0">#REF!</definedName>
    <definedName name="i" localSheetId="1">#REF!</definedName>
    <definedName name="i" localSheetId="3">#REF!</definedName>
    <definedName name="i" localSheetId="6">#REF!</definedName>
    <definedName name="i">#REF!</definedName>
    <definedName name="i2std" localSheetId="11">#REF!</definedName>
    <definedName name="i2std" localSheetId="0">#REF!</definedName>
    <definedName name="i2std" localSheetId="1">#REF!</definedName>
    <definedName name="i2std" localSheetId="3">#REF!</definedName>
    <definedName name="i2std" localSheetId="6">#REF!</definedName>
    <definedName name="i2std">#REF!</definedName>
    <definedName name="iave" localSheetId="11">#REF!</definedName>
    <definedName name="iave" localSheetId="0">#REF!</definedName>
    <definedName name="iave" localSheetId="1">#REF!</definedName>
    <definedName name="iave" localSheetId="3">#REF!</definedName>
    <definedName name="iave" localSheetId="6">#REF!</definedName>
    <definedName name="iave">#REF!</definedName>
    <definedName name="ibank1" localSheetId="11">#REF!</definedName>
    <definedName name="ibank1" localSheetId="0">#REF!</definedName>
    <definedName name="ibank1">#REF!</definedName>
    <definedName name="ibank2" localSheetId="11">#REF!</definedName>
    <definedName name="ibank2" localSheetId="0">#REF!</definedName>
    <definedName name="ibank2">#REF!</definedName>
    <definedName name="ibank3" localSheetId="11">#REF!</definedName>
    <definedName name="ibank3" localSheetId="0">#REF!</definedName>
    <definedName name="ibank3">#REF!</definedName>
    <definedName name="IBCA">'[69]IBCA-MOODY´S'!$C$4</definedName>
    <definedName name="Ibrd">[56]CIRRs!$C$63</definedName>
    <definedName name="Iceland_wt">'[74]OECD wgt'!$B$21</definedName>
    <definedName name="IDA">[56]CIRRs!$C$64</definedName>
    <definedName name="IDA_assistance">'[132]tab 14'!$B$6:$U$25</definedName>
    <definedName name="IDAr" localSheetId="11">#REF!</definedName>
    <definedName name="IDAr" localSheetId="0">#REF!</definedName>
    <definedName name="IDAr" localSheetId="1">#REF!</definedName>
    <definedName name="IDAr" localSheetId="3">#REF!</definedName>
    <definedName name="IDAr" localSheetId="6">#REF!</definedName>
    <definedName name="IDAr">#REF!</definedName>
    <definedName name="IDB" localSheetId="11">#REF!</definedName>
    <definedName name="IDB" localSheetId="0">#REF!</definedName>
    <definedName name="IDB" localSheetId="1">#REF!</definedName>
    <definedName name="IDB" localSheetId="3">#REF!</definedName>
    <definedName name="IDB" localSheetId="6">#REF!</definedName>
    <definedName name="IDB">#REF!</definedName>
    <definedName name="IESS" localSheetId="11">#REF!</definedName>
    <definedName name="IESS" localSheetId="0">#REF!</definedName>
    <definedName name="IESS" localSheetId="6">#REF!</definedName>
    <definedName name="IESS">#REF!</definedName>
    <definedName name="Ifad">[56]CIRRs!$C$65</definedName>
    <definedName name="IFSASSETS" localSheetId="11">#REF!</definedName>
    <definedName name="IFSASSETS" localSheetId="0">#REF!</definedName>
    <definedName name="IFSASSETS" localSheetId="1">#REF!</definedName>
    <definedName name="IFSASSETS" localSheetId="3">#REF!</definedName>
    <definedName name="IFSASSETS" localSheetId="6">#REF!</definedName>
    <definedName name="IFSASSETS">#REF!</definedName>
    <definedName name="IFSLIABS" localSheetId="11">#REF!</definedName>
    <definedName name="IFSLIABS" localSheetId="0">#REF!</definedName>
    <definedName name="IFSLIABS" localSheetId="3">#REF!</definedName>
    <definedName name="IFSLIABS" localSheetId="6">#REF!</definedName>
    <definedName name="IFSLIABS">#REF!</definedName>
    <definedName name="ii" localSheetId="15" hidden="1">{"Tab1",#N/A,FALSE,"P";"Tab2",#N/A,FALSE,"P"}</definedName>
    <definedName name="ii" localSheetId="11" hidden="1">{"Tab1",#N/A,FALSE,"P";"Tab2",#N/A,FALSE,"P"}</definedName>
    <definedName name="ii" localSheetId="0" hidden="1">{"Tab1",#N/A,FALSE,"P";"Tab2",#N/A,FALSE,"P"}</definedName>
    <definedName name="ii" localSheetId="1" hidden="1">{"Tab1",#N/A,FALSE,"P";"Tab2",#N/A,FALSE,"P"}</definedName>
    <definedName name="ii" localSheetId="3" hidden="1">{"Tab1",#N/A,FALSE,"P";"Tab2",#N/A,FALSE,"P"}</definedName>
    <definedName name="ii" localSheetId="6" hidden="1">{"Tab1",#N/A,FALSE,"P";"Tab2",#N/A,FALSE,"P"}</definedName>
    <definedName name="ii" localSheetId="10" hidden="1">{"Tab1",#N/A,FALSE,"P";"Tab2",#N/A,FALSE,"P"}</definedName>
    <definedName name="ii" localSheetId="13" hidden="1">{"Tab1",#N/A,FALSE,"P";"Tab2",#N/A,FALSE,"P"}</definedName>
    <definedName name="ii" hidden="1">{"Tab1",#N/A,FALSE,"P";"Tab2",#N/A,FALSE,"P"}</definedName>
    <definedName name="iii" localSheetId="15" hidden="1">{"Riqfin97",#N/A,FALSE,"Tran";"Riqfinpro",#N/A,FALSE,"Tran"}</definedName>
    <definedName name="iii" localSheetId="11" hidden="1">{"Riqfin97",#N/A,FALSE,"Tran";"Riqfinpro",#N/A,FALSE,"Tran"}</definedName>
    <definedName name="iii" localSheetId="0" hidden="1">{"Riqfin97",#N/A,FALSE,"Tran";"Riqfinpro",#N/A,FALSE,"Tran"}</definedName>
    <definedName name="iii" localSheetId="1" hidden="1">{"Riqfin97",#N/A,FALSE,"Tran";"Riqfinpro",#N/A,FALSE,"Tran"}</definedName>
    <definedName name="iii" localSheetId="3" hidden="1">{"Riqfin97",#N/A,FALSE,"Tran";"Riqfinpro",#N/A,FALSE,"Tran"}</definedName>
    <definedName name="iii" localSheetId="6" hidden="1">{"Riqfin97",#N/A,FALSE,"Tran";"Riqfinpro",#N/A,FALSE,"Tran"}</definedName>
    <definedName name="iii" localSheetId="10" hidden="1">{"Riqfin97",#N/A,FALSE,"Tran";"Riqfinpro",#N/A,FALSE,"Tran"}</definedName>
    <definedName name="iii" localSheetId="13" hidden="1">{"Riqfin97",#N/A,FALSE,"Tran";"Riqfinpro",#N/A,FALSE,"Tran"}</definedName>
    <definedName name="iii" hidden="1">{"Riqfin97",#N/A,FALSE,"Tran";"Riqfinpro",#N/A,FALSE,"Tran"}</definedName>
    <definedName name="iiiiiiiiiii" localSheetId="11" hidden="1">#REF!</definedName>
    <definedName name="iiiiiiiiiii" localSheetId="0" hidden="1">#REF!</definedName>
    <definedName name="iiiiiiiiiii" localSheetId="1" hidden="1">#REF!</definedName>
    <definedName name="iiiiiiiiiii" localSheetId="3" hidden="1">#REF!</definedName>
    <definedName name="iiiiiiiiiii" localSheetId="6" hidden="1">#REF!</definedName>
    <definedName name="iiiiiiiiiii" hidden="1">#REF!</definedName>
    <definedName name="iiiiiiiiiiii" localSheetId="0" hidden="1">#REF!</definedName>
    <definedName name="iiiiiiiiiiii" localSheetId="1" hidden="1">#REF!</definedName>
    <definedName name="iiiiiiiiiiii" localSheetId="3" hidden="1">'[103]Fax a enviar'!#REF!</definedName>
    <definedName name="iiiiiiiiiiii" localSheetId="6" hidden="1">'[103]Fax a enviar'!#REF!</definedName>
    <definedName name="iiiiiiiiiiii" hidden="1">'[103]Fax a enviar'!#REF!</definedName>
    <definedName name="iiiiiiiiiiiiiiiii" localSheetId="0" hidden="1">#REF!</definedName>
    <definedName name="iiiiiiiiiiiiiiiii" localSheetId="1" hidden="1">#REF!</definedName>
    <definedName name="iiiiiiiiiiiiiiiii" localSheetId="3" hidden="1">'[103]Fax a enviar'!#REF!</definedName>
    <definedName name="iiiiiiiiiiiiiiiii" localSheetId="6" hidden="1">'[103]Fax a enviar'!#REF!</definedName>
    <definedName name="iiiiiiiiiiiiiiiii" hidden="1">'[103]Fax a enviar'!#REF!</definedName>
    <definedName name="iiiiiiiiiiiiiiiiiiiiiiiiii" localSheetId="11" hidden="1">#REF!</definedName>
    <definedName name="iiiiiiiiiiiiiiiiiiiiiiiiii" localSheetId="0" hidden="1">#REF!</definedName>
    <definedName name="iiiiiiiiiiiiiiiiiiiiiiiiii" localSheetId="1" hidden="1">#REF!</definedName>
    <definedName name="iiiiiiiiiiiiiiiiiiiiiiiiii" localSheetId="3" hidden="1">#REF!</definedName>
    <definedName name="iiiiiiiiiiiiiiiiiiiiiiiiii" localSheetId="6" hidden="1">#REF!</definedName>
    <definedName name="iiiiiiiiiiiiiiiiiiiiiiiiii" hidden="1">#REF!</definedName>
    <definedName name="iiiooo" localSheetId="11">#REF!</definedName>
    <definedName name="iiiooo" localSheetId="0">#REF!</definedName>
    <definedName name="iiiooo" localSheetId="1">#REF!</definedName>
    <definedName name="iiiooo" localSheetId="3">#REF!</definedName>
    <definedName name="iiiooo" localSheetId="6">#REF!</definedName>
    <definedName name="iiiooo">#REF!</definedName>
    <definedName name="IKR" localSheetId="11">#REF!</definedName>
    <definedName name="IKR" localSheetId="0">#REF!</definedName>
    <definedName name="IKR" localSheetId="1">#REF!</definedName>
    <definedName name="IKR" localSheetId="3">#REF!</definedName>
    <definedName name="IKR" localSheetId="6">#REF!</definedName>
    <definedName name="IKR">#REF!</definedName>
    <definedName name="ilo" localSheetId="15" hidden="1">{"Riqfin97",#N/A,FALSE,"Tran";"Riqfinpro",#N/A,FALSE,"Tran"}</definedName>
    <definedName name="ilo" localSheetId="11" hidden="1">{"Riqfin97",#N/A,FALSE,"Tran";"Riqfinpro",#N/A,FALSE,"Tran"}</definedName>
    <definedName name="ilo" localSheetId="0" hidden="1">{"Riqfin97",#N/A,FALSE,"Tran";"Riqfinpro",#N/A,FALSE,"Tran"}</definedName>
    <definedName name="ilo" localSheetId="1" hidden="1">{"Riqfin97",#N/A,FALSE,"Tran";"Riqfinpro",#N/A,FALSE,"Tran"}</definedName>
    <definedName name="ilo" localSheetId="3" hidden="1">{"Riqfin97",#N/A,FALSE,"Tran";"Riqfinpro",#N/A,FALSE,"Tran"}</definedName>
    <definedName name="ilo" localSheetId="6" hidden="1">{"Riqfin97",#N/A,FALSE,"Tran";"Riqfinpro",#N/A,FALSE,"Tran"}</definedName>
    <definedName name="ilo" localSheetId="10" hidden="1">{"Riqfin97",#N/A,FALSE,"Tran";"Riqfinpro",#N/A,FALSE,"Tran"}</definedName>
    <definedName name="ilo" localSheetId="13" hidden="1">{"Riqfin97",#N/A,FALSE,"Tran";"Riqfinpro",#N/A,FALSE,"Tran"}</definedName>
    <definedName name="ilo" hidden="1">{"Riqfin97",#N/A,FALSE,"Tran";"Riqfinpro",#N/A,FALSE,"Tran"}</definedName>
    <definedName name="ilu" localSheetId="15" hidden="1">{"Riqfin97",#N/A,FALSE,"Tran";"Riqfinpro",#N/A,FALSE,"Tran"}</definedName>
    <definedName name="ilu" localSheetId="11" hidden="1">{"Riqfin97",#N/A,FALSE,"Tran";"Riqfinpro",#N/A,FALSE,"Tran"}</definedName>
    <definedName name="ilu" localSheetId="0" hidden="1">{"Riqfin97",#N/A,FALSE,"Tran";"Riqfinpro",#N/A,FALSE,"Tran"}</definedName>
    <definedName name="ilu" localSheetId="1" hidden="1">{"Riqfin97",#N/A,FALSE,"Tran";"Riqfinpro",#N/A,FALSE,"Tran"}</definedName>
    <definedName name="ilu" localSheetId="3" hidden="1">{"Riqfin97",#N/A,FALSE,"Tran";"Riqfinpro",#N/A,FALSE,"Tran"}</definedName>
    <definedName name="ilu" localSheetId="6" hidden="1">{"Riqfin97",#N/A,FALSE,"Tran";"Riqfinpro",#N/A,FALSE,"Tran"}</definedName>
    <definedName name="ilu" localSheetId="10" hidden="1">{"Riqfin97",#N/A,FALSE,"Tran";"Riqfinpro",#N/A,FALSE,"Tran"}</definedName>
    <definedName name="ilu" localSheetId="13" hidden="1">{"Riqfin97",#N/A,FALSE,"Tran";"Riqfinpro",#N/A,FALSE,"Tran"}</definedName>
    <definedName name="ilu" hidden="1">{"Riqfin97",#N/A,FALSE,"Tran";"Riqfinpro",#N/A,FALSE,"Tran"}</definedName>
    <definedName name="IM" localSheetId="11">#REF!</definedName>
    <definedName name="IM" localSheetId="0">#REF!</definedName>
    <definedName name="IM" localSheetId="1">#REF!</definedName>
    <definedName name="IM" localSheetId="3">#REF!</definedName>
    <definedName name="IM" localSheetId="6">#REF!</definedName>
    <definedName name="IM">#REF!</definedName>
    <definedName name="ima" localSheetId="11">#REF!</definedName>
    <definedName name="ima" localSheetId="0">#REF!</definedName>
    <definedName name="ima" localSheetId="3">#REF!</definedName>
    <definedName name="ima" localSheetId="6">#REF!</definedName>
    <definedName name="ima">#REF!</definedName>
    <definedName name="imaor" localSheetId="11">#REF!</definedName>
    <definedName name="imaor" localSheetId="0">#REF!</definedName>
    <definedName name="imaor" localSheetId="6">#REF!</definedName>
    <definedName name="imaor">#REF!</definedName>
    <definedName name="IMF" localSheetId="11">#REF!</definedName>
    <definedName name="IMF" localSheetId="0">#REF!</definedName>
    <definedName name="IMF" localSheetId="1">#REF!</definedName>
    <definedName name="IMF" localSheetId="3">#REF!</definedName>
    <definedName name="IMF">#REF!</definedName>
    <definedName name="impacto" localSheetId="11">#REF!</definedName>
    <definedName name="impacto" localSheetId="0">#REF!</definedName>
    <definedName name="impacto">#REF!</definedName>
    <definedName name="Importaciones" localSheetId="0" hidden="1">#REF!</definedName>
    <definedName name="Importaciones" localSheetId="1" hidden="1">#REF!</definedName>
    <definedName name="Importaciones" localSheetId="3" hidden="1">'[16]Base Original'!#REF!</definedName>
    <definedName name="Importaciones" hidden="1">'[16]Base Original'!#REF!</definedName>
    <definedName name="impresionueva" localSheetId="11">#REF!</definedName>
    <definedName name="impresionueva" localSheetId="0">#REF!</definedName>
    <definedName name="impresionueva" localSheetId="1">#REF!</definedName>
    <definedName name="impresionueva" localSheetId="3">#REF!</definedName>
    <definedName name="impresionueva" localSheetId="6">#REF!</definedName>
    <definedName name="impresionueva">#REF!</definedName>
    <definedName name="Imprimir_área_IM" localSheetId="11">#REF!</definedName>
    <definedName name="Imprimir_área_IM" localSheetId="0">#REF!</definedName>
    <definedName name="Imprimir_área_IM" localSheetId="3">#REF!</definedName>
    <definedName name="Imprimir_área_IM" localSheetId="6">#REF!</definedName>
    <definedName name="Imprimir_área_IM">#REF!</definedName>
    <definedName name="ind" localSheetId="11">#REF!</definedName>
    <definedName name="ind" localSheetId="0">#REF!</definedName>
    <definedName name="ind" localSheetId="3">#REF!</definedName>
    <definedName name="ind" localSheetId="6">#REF!</definedName>
    <definedName name="ind">#REF!</definedName>
    <definedName name="INDICE" localSheetId="11">[23]Programa!#REF!</definedName>
    <definedName name="INDICE" localSheetId="0">[23]Programa!#REF!</definedName>
    <definedName name="INDICE" localSheetId="1">[24]Programa!#REF!</definedName>
    <definedName name="INDICE" localSheetId="3">[23]Programa!#REF!</definedName>
    <definedName name="INDICE" localSheetId="6">[23]Programa!#REF!</definedName>
    <definedName name="INDICE">[23]Programa!#REF!</definedName>
    <definedName name="INDICEPRODUCCIO" localSheetId="11">#REF!</definedName>
    <definedName name="INDICEPRODUCCIO" localSheetId="0">#REF!</definedName>
    <definedName name="INDICEPRODUCCIO" localSheetId="1">#REF!</definedName>
    <definedName name="INDICEPRODUCCIO" localSheetId="3">#REF!</definedName>
    <definedName name="INDICEPRODUCCIO" localSheetId="6">#REF!</definedName>
    <definedName name="INDICEPRODUCCIO">#REF!</definedName>
    <definedName name="indigo">#N/A</definedName>
    <definedName name="INE" localSheetId="11">#REF!</definedName>
    <definedName name="INE" localSheetId="0">#REF!</definedName>
    <definedName name="INE" localSheetId="1">#REF!</definedName>
    <definedName name="INE" localSheetId="3">#REF!</definedName>
    <definedName name="INE" localSheetId="6">#REF!</definedName>
    <definedName name="INE">#REF!</definedName>
    <definedName name="INECEL" localSheetId="11">#REF!</definedName>
    <definedName name="INECEL" localSheetId="0">#REF!</definedName>
    <definedName name="INECEL" localSheetId="3">#REF!</definedName>
    <definedName name="INECEL" localSheetId="6">#REF!</definedName>
    <definedName name="INECEL">#REF!</definedName>
    <definedName name="INF">[95]SUPUESTOS!A$21</definedName>
    <definedName name="INFISC1" localSheetId="11">#REF!</definedName>
    <definedName name="INFISC1" localSheetId="0">#REF!</definedName>
    <definedName name="INFISC1" localSheetId="1">#REF!</definedName>
    <definedName name="INFISC1" localSheetId="3">#REF!</definedName>
    <definedName name="INFISC1" localSheetId="6">#REF!</definedName>
    <definedName name="INFISC1">#REF!</definedName>
    <definedName name="INFISC2" localSheetId="11">#REF!</definedName>
    <definedName name="INFISC2" localSheetId="0">#REF!</definedName>
    <definedName name="INFISC2" localSheetId="1">#REF!</definedName>
    <definedName name="INFISC2" localSheetId="3">#REF!</definedName>
    <definedName name="INFISC2" localSheetId="6">#REF!</definedName>
    <definedName name="INFISC2">#REF!</definedName>
    <definedName name="Inflation">[94]CPI!$A$210:$M$354</definedName>
    <definedName name="info" localSheetId="11">#REF!</definedName>
    <definedName name="info" localSheetId="0">#REF!</definedName>
    <definedName name="info" localSheetId="1">#REF!</definedName>
    <definedName name="info" localSheetId="3">#REF!</definedName>
    <definedName name="info" localSheetId="6">#REF!</definedName>
    <definedName name="info">#REF!</definedName>
    <definedName name="INFOGER" localSheetId="0">#REF!</definedName>
    <definedName name="INFOGER" localSheetId="1">#REF!</definedName>
    <definedName name="INFOGER" localSheetId="3">[65]BCP!#REF!</definedName>
    <definedName name="INFOGER" localSheetId="6">[65]BCP!#REF!</definedName>
    <definedName name="INFOGER">[65]BCP!#REF!</definedName>
    <definedName name="infonotes" localSheetId="11">#REF!</definedName>
    <definedName name="infonotes" localSheetId="0">#REF!</definedName>
    <definedName name="infonotes" localSheetId="1">#REF!</definedName>
    <definedName name="infonotes" localSheetId="3">#REF!</definedName>
    <definedName name="infonotes" localSheetId="6">#REF!</definedName>
    <definedName name="infonotes">#REF!</definedName>
    <definedName name="INGOES96" localSheetId="11">#REF!</definedName>
    <definedName name="INGOES96" localSheetId="0">#REF!</definedName>
    <definedName name="INGOES96" localSheetId="1">#REF!</definedName>
    <definedName name="INGOES96" localSheetId="3">#REF!</definedName>
    <definedName name="INGOES96" localSheetId="6">#REF!</definedName>
    <definedName name="INGOES96">#REF!</definedName>
    <definedName name="INGRESOS" localSheetId="11">#REF!</definedName>
    <definedName name="INGRESOS" localSheetId="0">#REF!</definedName>
    <definedName name="INGRESOS" localSheetId="1">#REF!</definedName>
    <definedName name="INGRESOS" localSheetId="3">#REF!</definedName>
    <definedName name="INGRESOS" localSheetId="6">#REF!</definedName>
    <definedName name="INGRESOS">#REF!</definedName>
    <definedName name="INIT" localSheetId="11">#REF!</definedName>
    <definedName name="INIT" localSheetId="0">#REF!</definedName>
    <definedName name="INIT" localSheetId="1">#REF!</definedName>
    <definedName name="INIT" localSheetId="3">#REF!</definedName>
    <definedName name="INIT">#REF!</definedName>
    <definedName name="INMN" localSheetId="11">#REF!</definedName>
    <definedName name="INMN" localSheetId="0">#REF!</definedName>
    <definedName name="INMN">#REF!</definedName>
    <definedName name="INPROJ" localSheetId="11">#REF!</definedName>
    <definedName name="INPROJ" localSheetId="0">#REF!</definedName>
    <definedName name="INPROJ">#REF!</definedName>
    <definedName name="INPUT_2" localSheetId="0">#REF!</definedName>
    <definedName name="INPUT_2" localSheetId="1">#REF!</definedName>
    <definedName name="INPUT_2" localSheetId="3">[20]Input!#REF!</definedName>
    <definedName name="INPUT_2">[20]Input!#REF!</definedName>
    <definedName name="INPUT_4" localSheetId="0">#REF!</definedName>
    <definedName name="INPUT_4" localSheetId="1">#REF!</definedName>
    <definedName name="INPUT_4" localSheetId="3">[20]Input!#REF!</definedName>
    <definedName name="INPUT_4">[20]Input!#REF!</definedName>
    <definedName name="INPUTSB" localSheetId="11">#REF!</definedName>
    <definedName name="INPUTSB" localSheetId="0">#REF!</definedName>
    <definedName name="INPUTSB" localSheetId="1">#REF!</definedName>
    <definedName name="INPUTSB" localSheetId="3">#REF!</definedName>
    <definedName name="INPUTSB" localSheetId="6">#REF!</definedName>
    <definedName name="INPUTSB">#REF!</definedName>
    <definedName name="Inst_ReportHeader" localSheetId="11">#REF!</definedName>
    <definedName name="Inst_ReportHeader" localSheetId="0">#REF!</definedName>
    <definedName name="Inst_ReportHeader" localSheetId="3">#REF!</definedName>
    <definedName name="Inst_ReportHeader" localSheetId="6">#REF!</definedName>
    <definedName name="Inst_ReportHeader">#REF!</definedName>
    <definedName name="Inst_Response" localSheetId="3">[133]Master!$AK$5:$AK$10</definedName>
    <definedName name="Inst_Response">[134]Master!$AK$5:$AK$10</definedName>
    <definedName name="InstitutionName" localSheetId="11">#REF!</definedName>
    <definedName name="InstitutionName" localSheetId="0">#REF!</definedName>
    <definedName name="InstitutionName" localSheetId="1">#REF!</definedName>
    <definedName name="InstitutionName" localSheetId="3">#REF!</definedName>
    <definedName name="InstitutionName" localSheetId="6">#REF!</definedName>
    <definedName name="InstitutionName">#REF!</definedName>
    <definedName name="int" localSheetId="11">#REF!</definedName>
    <definedName name="int" localSheetId="0">#REF!</definedName>
    <definedName name="int" localSheetId="1">#REF!</definedName>
    <definedName name="int" localSheetId="3">#REF!</definedName>
    <definedName name="int" localSheetId="6">#REF!</definedName>
    <definedName name="int">#REF!</definedName>
    <definedName name="Int.Crédito">'[54]Ranking Bancario'!$BF$5:$BJ$54</definedName>
    <definedName name="Int.Inv">'[54]Ranking Bancario'!$BN$5:$BR$54</definedName>
    <definedName name="INTERES" localSheetId="11">#REF!</definedName>
    <definedName name="INTERES" localSheetId="0">#REF!</definedName>
    <definedName name="INTERES" localSheetId="1">#REF!</definedName>
    <definedName name="INTERES" localSheetId="3">#REF!</definedName>
    <definedName name="INTERES" localSheetId="6">#REF!</definedName>
    <definedName name="INTERES">#REF!</definedName>
    <definedName name="INTEREST" localSheetId="11">#REF!</definedName>
    <definedName name="INTEREST" localSheetId="0">#REF!</definedName>
    <definedName name="INTEREST" localSheetId="1">#REF!</definedName>
    <definedName name="INTEREST" localSheetId="3">#REF!</definedName>
    <definedName name="INTEREST" localSheetId="6">#REF!</definedName>
    <definedName name="INTEREST">#REF!</definedName>
    <definedName name="Interest_IDA">[112]NPV!$B$27</definedName>
    <definedName name="Interest_IDA1" localSheetId="11">#REF!</definedName>
    <definedName name="Interest_IDA1" localSheetId="0">#REF!</definedName>
    <definedName name="Interest_IDA1" localSheetId="1">#REF!</definedName>
    <definedName name="Interest_IDA1" localSheetId="3">#REF!</definedName>
    <definedName name="Interest_IDA1" localSheetId="6">#REF!</definedName>
    <definedName name="Interest_IDA1">#REF!</definedName>
    <definedName name="Interest_NC" localSheetId="0">#REF!</definedName>
    <definedName name="Interest_NC" localSheetId="1">#REF!</definedName>
    <definedName name="Interest_NC" localSheetId="3">[112]NPV!#REF!</definedName>
    <definedName name="Interest_NC" localSheetId="6">[112]NPV!#REF!</definedName>
    <definedName name="Interest_NC">[112]NPV!#REF!</definedName>
    <definedName name="InterestRate" localSheetId="11">#REF!</definedName>
    <definedName name="InterestRate" localSheetId="0">#REF!</definedName>
    <definedName name="InterestRate" localSheetId="1">#REF!</definedName>
    <definedName name="InterestRate" localSheetId="3">#REF!</definedName>
    <definedName name="InterestRate" localSheetId="6">#REF!</definedName>
    <definedName name="InterestRate">#REF!</definedName>
    <definedName name="inthalf">[135]Sheet4!$C$58:$G$112</definedName>
    <definedName name="INTR_NEW" localSheetId="0">[64]Debt!#REF!</definedName>
    <definedName name="INTR_NEW" localSheetId="1">[64]Debt!#REF!</definedName>
    <definedName name="INTR_NEW" localSheetId="3">[64]Debt!#REF!</definedName>
    <definedName name="INTR_NEW" localSheetId="6">[64]Debt!#REF!</definedName>
    <definedName name="INTR_NEW">[64]Debt!#REF!</definedName>
    <definedName name="INTR_OLD" localSheetId="0">[64]Debt!#REF!</definedName>
    <definedName name="INTR_OLD" localSheetId="1">[64]Debt!#REF!</definedName>
    <definedName name="INTR_OLD" localSheetId="3">[64]Debt!#REF!</definedName>
    <definedName name="INTR_OLD" localSheetId="6">[64]Debt!#REF!</definedName>
    <definedName name="INTR_OLD">[64]Debt!#REF!</definedName>
    <definedName name="INTR_RAT" localSheetId="0">[64]Debt!#REF!</definedName>
    <definedName name="INTR_RAT" localSheetId="1">[64]Debt!#REF!</definedName>
    <definedName name="INTR_RAT" localSheetId="3">[64]Debt!#REF!</definedName>
    <definedName name="INTR_RAT" localSheetId="6">[64]Debt!#REF!</definedName>
    <definedName name="INTR_RAT">[64]Debt!#REF!</definedName>
    <definedName name="INTR_TOT" localSheetId="0">[64]Debt!#REF!</definedName>
    <definedName name="INTR_TOT" localSheetId="1">[64]Debt!#REF!</definedName>
    <definedName name="INTR_TOT" localSheetId="3">[64]Debt!#REF!</definedName>
    <definedName name="INTR_TOT" localSheetId="6">[64]Debt!#REF!</definedName>
    <definedName name="INTR_TOT">[64]Debt!#REF!</definedName>
    <definedName name="IPC" localSheetId="0">#REF!</definedName>
    <definedName name="IPC" localSheetId="1">#REF!</definedName>
    <definedName name="IPC" localSheetId="3">[136]ipc!#REF!</definedName>
    <definedName name="IPC">[136]ipc!#REF!</definedName>
    <definedName name="ipc98j" localSheetId="11">[23]Programa!#REF!</definedName>
    <definedName name="ipc98j" localSheetId="0">[23]Programa!#REF!</definedName>
    <definedName name="ipc98j" localSheetId="1">[24]Programa!#REF!</definedName>
    <definedName name="ipc98j" localSheetId="3">[23]Programa!#REF!</definedName>
    <definedName name="ipc98j">[23]Programa!#REF!</definedName>
    <definedName name="ipc98s" localSheetId="11">#REF!</definedName>
    <definedName name="ipc98s" localSheetId="0">#REF!</definedName>
    <definedName name="ipc98s" localSheetId="1">#REF!</definedName>
    <definedName name="ipc98s" localSheetId="3">#REF!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'[74]OECD wgt'!$B$22</definedName>
    <definedName name="IRLS" localSheetId="11">#REF!</definedName>
    <definedName name="IRLS" localSheetId="0">#REF!</definedName>
    <definedName name="IRLS" localSheetId="1">#REF!</definedName>
    <definedName name="IRLS" localSheetId="3">#REF!</definedName>
    <definedName name="IRLS" localSheetId="6">#REF!</definedName>
    <definedName name="IRLS">#REF!</definedName>
    <definedName name="IRLS1" localSheetId="11">#REF!</definedName>
    <definedName name="IRLS1" localSheetId="0">#REF!</definedName>
    <definedName name="IRLS1" localSheetId="1">#REF!</definedName>
    <definedName name="IRLS1" localSheetId="3">#REF!</definedName>
    <definedName name="IRLS1" localSheetId="6">#REF!</definedName>
    <definedName name="IRLS1">#REF!</definedName>
    <definedName name="IRP" localSheetId="11">#REF!</definedName>
    <definedName name="IRP" localSheetId="0">#REF!</definedName>
    <definedName name="IRP" localSheetId="1">#REF!</definedName>
    <definedName name="IRP" localSheetId="3">#REF!</definedName>
    <definedName name="IRP" localSheetId="6">#REF!</definedName>
    <definedName name="IRP">#REF!</definedName>
    <definedName name="ISD" localSheetId="11">#REF!</definedName>
    <definedName name="ISD" localSheetId="0">#REF!</definedName>
    <definedName name="ISD">#REF!</definedName>
    <definedName name="IsDB">[56]CIRRs!$C$68</definedName>
    <definedName name="ishocked" localSheetId="11">#REF!</definedName>
    <definedName name="ishocked" localSheetId="0">#REF!</definedName>
    <definedName name="ishocked" localSheetId="1">#REF!</definedName>
    <definedName name="ishocked" localSheetId="3">#REF!</definedName>
    <definedName name="ishocked" localSheetId="6">#REF!</definedName>
    <definedName name="ishocked">#REF!</definedName>
    <definedName name="ishocked2" localSheetId="11">#REF!</definedName>
    <definedName name="ishocked2" localSheetId="0">#REF!</definedName>
    <definedName name="ishocked2" localSheetId="1">#REF!</definedName>
    <definedName name="ishocked2" localSheetId="3">#REF!</definedName>
    <definedName name="ishocked2" localSheetId="6">#REF!</definedName>
    <definedName name="ishocked2">#REF!</definedName>
    <definedName name="ISSS96" localSheetId="11">#REF!</definedName>
    <definedName name="ISSS96" localSheetId="0">#REF!</definedName>
    <definedName name="ISSS96" localSheetId="1">#REF!</definedName>
    <definedName name="ISSS96" localSheetId="3">#REF!</definedName>
    <definedName name="ISSS96" localSheetId="6">#REF!</definedName>
    <definedName name="ISSS96">#REF!</definedName>
    <definedName name="ISTA96" localSheetId="11">#REF!</definedName>
    <definedName name="ISTA96" localSheetId="0">#REF!</definedName>
    <definedName name="ISTA96">#REF!</definedName>
    <definedName name="istd" localSheetId="11">#REF!</definedName>
    <definedName name="istd" localSheetId="0">#REF!</definedName>
    <definedName name="istd">#REF!</definedName>
    <definedName name="Italy_wt">'[74]OECD wgt'!$B$8</definedName>
    <definedName name="ITL" localSheetId="11">#REF!</definedName>
    <definedName name="ITL" localSheetId="0">#REF!</definedName>
    <definedName name="ITL" localSheetId="1">#REF!</definedName>
    <definedName name="ITL" localSheetId="3">#REF!</definedName>
    <definedName name="ITL" localSheetId="6">#REF!</definedName>
    <definedName name="ITL">#REF!</definedName>
    <definedName name="iuf.kugj">#N/A</definedName>
    <definedName name="iyiyiy" localSheetId="11" hidden="1">#REF!</definedName>
    <definedName name="iyiyiy" localSheetId="0" hidden="1">#REF!</definedName>
    <definedName name="iyiyiy" localSheetId="1" hidden="1">#REF!</definedName>
    <definedName name="iyiyiy" localSheetId="3" hidden="1">#REF!</definedName>
    <definedName name="iyiyiy" localSheetId="6" hidden="1">#REF!</definedName>
    <definedName name="iyiyiy" hidden="1">#REF!</definedName>
    <definedName name="JA" localSheetId="11">#REF!</definedName>
    <definedName name="JA" localSheetId="0">#REF!</definedName>
    <definedName name="JA" localSheetId="1">#REF!</definedName>
    <definedName name="JA" localSheetId="3">#REF!</definedName>
    <definedName name="JA" localSheetId="6">#REF!</definedName>
    <definedName name="JA">#REF!</definedName>
    <definedName name="jagu4" localSheetId="11">#REF!</definedName>
    <definedName name="jagu4" localSheetId="0">#REF!</definedName>
    <definedName name="jagu4" localSheetId="1">#REF!</definedName>
    <definedName name="jagu4" localSheetId="3">#REF!</definedName>
    <definedName name="jagu4" localSheetId="6">#REF!</definedName>
    <definedName name="jagu4">#REF!</definedName>
    <definedName name="JAPCRUDE87" localSheetId="11">#REF!</definedName>
    <definedName name="JAPCRUDE87" localSheetId="0">#REF!</definedName>
    <definedName name="JAPCRUDE87" localSheetId="1">#REF!</definedName>
    <definedName name="JAPCRUDE87" localSheetId="3">#REF!</definedName>
    <definedName name="JAPCRUDE87">#REF!</definedName>
    <definedName name="JAPCRUDE88" localSheetId="11">#REF!</definedName>
    <definedName name="JAPCRUDE88" localSheetId="0">#REF!</definedName>
    <definedName name="JAPCRUDE88" localSheetId="1">#REF!</definedName>
    <definedName name="JAPCRUDE88" localSheetId="3">#REF!</definedName>
    <definedName name="JAPCRUDE88">#REF!</definedName>
    <definedName name="JAPPROD87" localSheetId="11">#REF!</definedName>
    <definedName name="JAPPROD87" localSheetId="0">#REF!</definedName>
    <definedName name="JAPPROD87" localSheetId="1">#REF!</definedName>
    <definedName name="JAPPROD87" localSheetId="3">#REF!</definedName>
    <definedName name="JAPPROD87">#REF!</definedName>
    <definedName name="JAPPROD88" localSheetId="11">#REF!</definedName>
    <definedName name="JAPPROD88" localSheetId="0">#REF!</definedName>
    <definedName name="JAPPROD88" localSheetId="1">#REF!</definedName>
    <definedName name="JAPPROD88" localSheetId="3">#REF!</definedName>
    <definedName name="JAPPROD88">#REF!</definedName>
    <definedName name="JAPTOT87" localSheetId="11">#REF!</definedName>
    <definedName name="JAPTOT87" localSheetId="0">#REF!</definedName>
    <definedName name="JAPTOT87" localSheetId="1">#REF!</definedName>
    <definedName name="JAPTOT87" localSheetId="3">#REF!</definedName>
    <definedName name="JAPTOT87">#REF!</definedName>
    <definedName name="JAPTOT88" localSheetId="11">#REF!</definedName>
    <definedName name="JAPTOT88" localSheetId="0">#REF!</definedName>
    <definedName name="JAPTOT88" localSheetId="1">#REF!</definedName>
    <definedName name="JAPTOT88" localSheetId="3">#REF!</definedName>
    <definedName name="JAPTOT88">#REF!</definedName>
    <definedName name="JHAN1" localSheetId="11">#REF!</definedName>
    <definedName name="JHAN1" localSheetId="0">#REF!</definedName>
    <definedName name="JHAN1">#REF!</definedName>
    <definedName name="JHAN2" localSheetId="11">#REF!</definedName>
    <definedName name="JHAN2" localSheetId="0">#REF!</definedName>
    <definedName name="JHAN2">#REF!</definedName>
    <definedName name="JHAN3" localSheetId="11">#REF!</definedName>
    <definedName name="JHAN3" localSheetId="0">#REF!</definedName>
    <definedName name="JHAN3">#REF!</definedName>
    <definedName name="JHAN4" localSheetId="11">#REF!</definedName>
    <definedName name="JHAN4" localSheetId="0">#REF!</definedName>
    <definedName name="JHAN4">#REF!</definedName>
    <definedName name="Jin">'[37]Proposed arrangements'!#REF!</definedName>
    <definedName name="JJ" localSheetId="11">#REF!</definedName>
    <definedName name="JJ" localSheetId="0">#REF!</definedName>
    <definedName name="JJ" localSheetId="1">#REF!</definedName>
    <definedName name="JJ" localSheetId="3">#REF!</definedName>
    <definedName name="JJ" localSheetId="6">#REF!</definedName>
    <definedName name="JJ">#REF!</definedName>
    <definedName name="jjj" localSheetId="0" hidden="1">#REF!</definedName>
    <definedName name="jjj" localSheetId="1" hidden="1">#REF!</definedName>
    <definedName name="jjj" localSheetId="3" hidden="1">'[71]Fax a enviar'!#REF!</definedName>
    <definedName name="jjj" localSheetId="6" hidden="1">'[71]Fax a enviar'!#REF!</definedName>
    <definedName name="jjj" hidden="1">'[71]Fax a enviar'!#REF!</definedName>
    <definedName name="jjjj" localSheetId="15" hidden="1">{"Tab1",#N/A,FALSE,"P";"Tab2",#N/A,FALSE,"P"}</definedName>
    <definedName name="jjjj" localSheetId="11" hidden="1">{"Tab1",#N/A,FALSE,"P";"Tab2",#N/A,FALSE,"P"}</definedName>
    <definedName name="jjjj" localSheetId="0" hidden="1">{"Tab1",#N/A,FALSE,"P";"Tab2",#N/A,FALSE,"P"}</definedName>
    <definedName name="jjjj" localSheetId="1" hidden="1">{"Tab1",#N/A,FALSE,"P";"Tab2",#N/A,FALSE,"P"}</definedName>
    <definedName name="jjjj" localSheetId="3" hidden="1">{"Tab1",#N/A,FALSE,"P";"Tab2",#N/A,FALSE,"P"}</definedName>
    <definedName name="jjjj" localSheetId="6" hidden="1">{"Tab1",#N/A,FALSE,"P";"Tab2",#N/A,FALSE,"P"}</definedName>
    <definedName name="jjjj" localSheetId="10" hidden="1">{"Tab1",#N/A,FALSE,"P";"Tab2",#N/A,FALSE,"P"}</definedName>
    <definedName name="jjjj" localSheetId="13" hidden="1">{"Tab1",#N/A,FALSE,"P";"Tab2",#N/A,FALSE,"P"}</definedName>
    <definedName name="jjjj" hidden="1">{"Tab1",#N/A,FALSE,"P";"Tab2",#N/A,FALSE,"P"}</definedName>
    <definedName name="jjjjjj" hidden="1">'[129]J(Priv.Cap)'!#REF!</definedName>
    <definedName name="JJJJJJJJJJ" localSheetId="11" hidden="1">#REF!</definedName>
    <definedName name="JJJJJJJJJJ" localSheetId="0" hidden="1">#REF!</definedName>
    <definedName name="JJJJJJJJJJ" localSheetId="1" hidden="1">#REF!</definedName>
    <definedName name="JJJJJJJJJJ" localSheetId="3" hidden="1">#REF!</definedName>
    <definedName name="JJJJJJJJJJ" localSheetId="6" hidden="1">#REF!</definedName>
    <definedName name="JJJJJJJJJJ" hidden="1">#REF!</definedName>
    <definedName name="jjjjjjjjjjjjjjjjjj" localSheetId="15" hidden="1">{"Tab1",#N/A,FALSE,"P";"Tab2",#N/A,FALSE,"P"}</definedName>
    <definedName name="jjjjjjjjjjjjjjjjjj" localSheetId="11" hidden="1">{"Tab1",#N/A,FALSE,"P";"Tab2",#N/A,FALSE,"P"}</definedName>
    <definedName name="jjjjjjjjjjjjjjjjjj" localSheetId="0" hidden="1">{"Tab1",#N/A,FALSE,"P";"Tab2",#N/A,FALSE,"P"}</definedName>
    <definedName name="jjjjjjjjjjjjjjjjjj" localSheetId="1" hidden="1">{"Tab1",#N/A,FALSE,"P";"Tab2",#N/A,FALSE,"P"}</definedName>
    <definedName name="jjjjjjjjjjjjjjjjjj" localSheetId="3" hidden="1">{"Tab1",#N/A,FALSE,"P";"Tab2",#N/A,FALSE,"P"}</definedName>
    <definedName name="jjjjjjjjjjjjjjjjjj" localSheetId="6" hidden="1">{"Tab1",#N/A,FALSE,"P";"Tab2",#N/A,FALSE,"P"}</definedName>
    <definedName name="jjjjjjjjjjjjjjjjjj" localSheetId="10" hidden="1">{"Tab1",#N/A,FALSE,"P";"Tab2",#N/A,FALSE,"P"}</definedName>
    <definedName name="jjjjjjjjjjjjjjjjjj" localSheetId="13" hidden="1">{"Tab1",#N/A,FALSE,"P";"Tab2",#N/A,FALSE,"P"}</definedName>
    <definedName name="jjjjjjjjjjjjjjjjjj" hidden="1">{"Tab1",#N/A,FALSE,"P";"Tab2",#N/A,FALSE,"P"}</definedName>
    <definedName name="jkk" localSheetId="15" hidden="1">{#N/A,#N/A,FALSE,"NFPS GDP"}</definedName>
    <definedName name="jkk" localSheetId="11" hidden="1">{#N/A,#N/A,FALSE,"NFPS GDP"}</definedName>
    <definedName name="jkk" localSheetId="0" hidden="1">{#N/A,#N/A,FALSE,"NFPS GDP"}</definedName>
    <definedName name="jkk" localSheetId="1" hidden="1">{#N/A,#N/A,FALSE,"NFPS GDP"}</definedName>
    <definedName name="jkk" localSheetId="3" hidden="1">{#N/A,#N/A,FALSE,"NFPS GDP"}</definedName>
    <definedName name="jkk" localSheetId="6" hidden="1">{#N/A,#N/A,FALSE,"NFPS GDP"}</definedName>
    <definedName name="jkk" localSheetId="10" hidden="1">{#N/A,#N/A,FALSE,"NFPS GDP"}</definedName>
    <definedName name="jkk" localSheetId="13" hidden="1">{#N/A,#N/A,FALSE,"NFPS GDP"}</definedName>
    <definedName name="jkk" hidden="1">{#N/A,#N/A,FALSE,"NFPS GDP"}</definedName>
    <definedName name="JPY" localSheetId="11">#REF!</definedName>
    <definedName name="JPY" localSheetId="0">#REF!</definedName>
    <definedName name="JPY" localSheetId="1">#REF!</definedName>
    <definedName name="JPY" localSheetId="3">#REF!</definedName>
    <definedName name="JPY" localSheetId="6">#REF!</definedName>
    <definedName name="JPY">#REF!</definedName>
    <definedName name="JR" localSheetId="11">#REF!</definedName>
    <definedName name="JR" localSheetId="0">#REF!</definedName>
    <definedName name="JR" localSheetId="3">#REF!</definedName>
    <definedName name="JR" localSheetId="6">#REF!</definedName>
    <definedName name="JR">#REF!</definedName>
    <definedName name="jui" localSheetId="15" hidden="1">{"Riqfin97",#N/A,FALSE,"Tran";"Riqfinpro",#N/A,FALSE,"Tran"}</definedName>
    <definedName name="jui" localSheetId="11" hidden="1">{"Riqfin97",#N/A,FALSE,"Tran";"Riqfinpro",#N/A,FALSE,"Tran"}</definedName>
    <definedName name="jui" localSheetId="0" hidden="1">{"Riqfin97",#N/A,FALSE,"Tran";"Riqfinpro",#N/A,FALSE,"Tran"}</definedName>
    <definedName name="jui" localSheetId="1" hidden="1">{"Riqfin97",#N/A,FALSE,"Tran";"Riqfinpro",#N/A,FALSE,"Tran"}</definedName>
    <definedName name="jui" localSheetId="3" hidden="1">{"Riqfin97",#N/A,FALSE,"Tran";"Riqfinpro",#N/A,FALSE,"Tran"}</definedName>
    <definedName name="jui" localSheetId="6" hidden="1">{"Riqfin97",#N/A,FALSE,"Tran";"Riqfinpro",#N/A,FALSE,"Tran"}</definedName>
    <definedName name="jui" localSheetId="10" hidden="1">{"Riqfin97",#N/A,FALSE,"Tran";"Riqfinpro",#N/A,FALSE,"Tran"}</definedName>
    <definedName name="jui" localSheetId="13" hidden="1">{"Riqfin97",#N/A,FALSE,"Tran";"Riqfinpro",#N/A,FALSE,"Tran"}</definedName>
    <definedName name="jui" hidden="1">{"Riqfin97",#N/A,FALSE,"Tran";"Riqfinpro",#N/A,FALSE,"Tran"}</definedName>
    <definedName name="JUL._89" localSheetId="11">#REF!</definedName>
    <definedName name="JUL._89" localSheetId="0">#REF!</definedName>
    <definedName name="JUL._89" localSheetId="1">#REF!</definedName>
    <definedName name="JUL._89" localSheetId="3">#REF!</definedName>
    <definedName name="JUL._89" localSheetId="6">#REF!</definedName>
    <definedName name="JUL._89">#REF!</definedName>
    <definedName name="JUN._89" localSheetId="11">#REF!</definedName>
    <definedName name="JUN._89" localSheetId="0">#REF!</definedName>
    <definedName name="JUN._89" localSheetId="3">#REF!</definedName>
    <definedName name="JUN._89" localSheetId="6">#REF!</definedName>
    <definedName name="JUN._89">#REF!</definedName>
    <definedName name="JUNIO">'[118]Ranking Bancario'!$Z$4:$AD$54</definedName>
    <definedName name="JUROS" localSheetId="11">#REF!</definedName>
    <definedName name="JUROS" localSheetId="0">#REF!</definedName>
    <definedName name="JUROS" localSheetId="1">#REF!</definedName>
    <definedName name="JUROS" localSheetId="3">#REF!</definedName>
    <definedName name="JUROS" localSheetId="6">#REF!</definedName>
    <definedName name="JUROS">#REF!</definedName>
    <definedName name="jutjugyj" localSheetId="11" hidden="1">#REF!</definedName>
    <definedName name="jutjugyj" localSheetId="0" hidden="1">#REF!</definedName>
    <definedName name="jutjugyj" localSheetId="1" hidden="1">#REF!</definedName>
    <definedName name="jutjugyj" localSheetId="3" hidden="1">#REF!</definedName>
    <definedName name="jutjugyj" localSheetId="6" hidden="1">#REF!</definedName>
    <definedName name="jutjugyj" hidden="1">#REF!</definedName>
    <definedName name="juy" localSheetId="15" hidden="1">{"Tab1",#N/A,FALSE,"P";"Tab2",#N/A,FALSE,"P"}</definedName>
    <definedName name="juy" localSheetId="11" hidden="1">{"Tab1",#N/A,FALSE,"P";"Tab2",#N/A,FALSE,"P"}</definedName>
    <definedName name="juy" localSheetId="0" hidden="1">{"Tab1",#N/A,FALSE,"P";"Tab2",#N/A,FALSE,"P"}</definedName>
    <definedName name="juy" localSheetId="1" hidden="1">{"Tab1",#N/A,FALSE,"P";"Tab2",#N/A,FALSE,"P"}</definedName>
    <definedName name="juy" localSheetId="3" hidden="1">{"Tab1",#N/A,FALSE,"P";"Tab2",#N/A,FALSE,"P"}</definedName>
    <definedName name="juy" localSheetId="6" hidden="1">{"Tab1",#N/A,FALSE,"P";"Tab2",#N/A,FALSE,"P"}</definedName>
    <definedName name="juy" localSheetId="10" hidden="1">{"Tab1",#N/A,FALSE,"P";"Tab2",#N/A,FALSE,"P"}</definedName>
    <definedName name="juy" localSheetId="13" hidden="1">{"Tab1",#N/A,FALSE,"P";"Tab2",#N/A,FALSE,"P"}</definedName>
    <definedName name="juy" hidden="1">{"Tab1",#N/A,FALSE,"P";"Tab2",#N/A,FALSE,"P"}</definedName>
    <definedName name="k" localSheetId="15" hidden="1">{"Main Economic Indicators",#N/A,FALSE,"C"}</definedName>
    <definedName name="k" localSheetId="11" hidden="1">{"Main Economic Indicators",#N/A,FALSE,"C"}</definedName>
    <definedName name="k" localSheetId="0" hidden="1">{"Main Economic Indicators",#N/A,FALSE,"C"}</definedName>
    <definedName name="k" localSheetId="1" hidden="1">{"Main Economic Indicators",#N/A,FALSE,"C"}</definedName>
    <definedName name="k" localSheetId="3" hidden="1">{"Main Economic Indicators",#N/A,FALSE,"C"}</definedName>
    <definedName name="k" localSheetId="6" hidden="1">{"Main Economic Indicators",#N/A,FALSE,"C"}</definedName>
    <definedName name="k" localSheetId="10" hidden="1">{"Main Economic Indicators",#N/A,FALSE,"C"}</definedName>
    <definedName name="k" localSheetId="13" hidden="1">{"Main Economic Indicators",#N/A,FALSE,"C"}</definedName>
    <definedName name="k" hidden="1">{"Main Economic Indicators",#N/A,FALSE,"C"}</definedName>
    <definedName name="KD" localSheetId="11">#REF!</definedName>
    <definedName name="KD" localSheetId="0">#REF!</definedName>
    <definedName name="KD" localSheetId="1">#REF!</definedName>
    <definedName name="KD" localSheetId="3">#REF!</definedName>
    <definedName name="KD" localSheetId="6">#REF!</definedName>
    <definedName name="KD">#REF!</definedName>
    <definedName name="KD1A" localSheetId="11">#REF!</definedName>
    <definedName name="KD1A" localSheetId="0">#REF!</definedName>
    <definedName name="KD1A" localSheetId="1">#REF!</definedName>
    <definedName name="KD1A" localSheetId="3">#REF!</definedName>
    <definedName name="KD1A" localSheetId="6">#REF!</definedName>
    <definedName name="KD1A">#REF!</definedName>
    <definedName name="khkh" localSheetId="3" hidden="1">'[103]Fax a enviar'!#REF!</definedName>
    <definedName name="khkh" localSheetId="6" hidden="1">'[103]Fax a enviar'!#REF!</definedName>
    <definedName name="khkh" hidden="1">'[103]Fax a enviar'!#REF!</definedName>
    <definedName name="KID">'[118]base de datos MODULO I'!$B$4:$E$49</definedName>
    <definedName name="kiiiiii" localSheetId="11" hidden="1">#REF!</definedName>
    <definedName name="kiiiiii" localSheetId="0" hidden="1">#REF!</definedName>
    <definedName name="kiiiiii" localSheetId="1" hidden="1">#REF!</definedName>
    <definedName name="kiiiiii" localSheetId="3" hidden="1">#REF!</definedName>
    <definedName name="kiiiiii" localSheetId="6" hidden="1">#REF!</definedName>
    <definedName name="kiiiiii" hidden="1">#REF!</definedName>
    <definedName name="kim" localSheetId="11">#REF!</definedName>
    <definedName name="kim" localSheetId="0">#REF!</definedName>
    <definedName name="kim" localSheetId="1">#REF!</definedName>
    <definedName name="kim" localSheetId="3">#REF!</definedName>
    <definedName name="kim" localSheetId="6">#REF!</definedName>
    <definedName name="kim">#REF!</definedName>
    <definedName name="kio" localSheetId="15" hidden="1">{"Tab1",#N/A,FALSE,"P";"Tab2",#N/A,FALSE,"P"}</definedName>
    <definedName name="kio" localSheetId="11" hidden="1">{"Tab1",#N/A,FALSE,"P";"Tab2",#N/A,FALSE,"P"}</definedName>
    <definedName name="kio" localSheetId="0" hidden="1">{"Tab1",#N/A,FALSE,"P";"Tab2",#N/A,FALSE,"P"}</definedName>
    <definedName name="kio" localSheetId="1" hidden="1">{"Tab1",#N/A,FALSE,"P";"Tab2",#N/A,FALSE,"P"}</definedName>
    <definedName name="kio" localSheetId="3" hidden="1">{"Tab1",#N/A,FALSE,"P";"Tab2",#N/A,FALSE,"P"}</definedName>
    <definedName name="kio" localSheetId="6" hidden="1">{"Tab1",#N/A,FALSE,"P";"Tab2",#N/A,FALSE,"P"}</definedName>
    <definedName name="kio" localSheetId="10" hidden="1">{"Tab1",#N/A,FALSE,"P";"Tab2",#N/A,FALSE,"P"}</definedName>
    <definedName name="kio" localSheetId="13" hidden="1">{"Tab1",#N/A,FALSE,"P";"Tab2",#N/A,FALSE,"P"}</definedName>
    <definedName name="kio" hidden="1">{"Tab1",#N/A,FALSE,"P";"Tab2",#N/A,FALSE,"P"}</definedName>
    <definedName name="kiu" localSheetId="15" hidden="1">{"Riqfin97",#N/A,FALSE,"Tran";"Riqfinpro",#N/A,FALSE,"Tran"}</definedName>
    <definedName name="kiu" localSheetId="11" hidden="1">{"Riqfin97",#N/A,FALSE,"Tran";"Riqfinpro",#N/A,FALSE,"Tran"}</definedName>
    <definedName name="kiu" localSheetId="0" hidden="1">{"Riqfin97",#N/A,FALSE,"Tran";"Riqfinpro",#N/A,FALSE,"Tran"}</definedName>
    <definedName name="kiu" localSheetId="1" hidden="1">{"Riqfin97",#N/A,FALSE,"Tran";"Riqfinpro",#N/A,FALSE,"Tran"}</definedName>
    <definedName name="kiu" localSheetId="3" hidden="1">{"Riqfin97",#N/A,FALSE,"Tran";"Riqfinpro",#N/A,FALSE,"Tran"}</definedName>
    <definedName name="kiu" localSheetId="6" hidden="1">{"Riqfin97",#N/A,FALSE,"Tran";"Riqfinpro",#N/A,FALSE,"Tran"}</definedName>
    <definedName name="kiu" localSheetId="10" hidden="1">{"Riqfin97",#N/A,FALSE,"Tran";"Riqfinpro",#N/A,FALSE,"Tran"}</definedName>
    <definedName name="kiu" localSheetId="13" hidden="1">{"Riqfin97",#N/A,FALSE,"Tran";"Riqfinpro",#N/A,FALSE,"Tran"}</definedName>
    <definedName name="kiu" hidden="1">{"Riqfin97",#N/A,FALSE,"Tran";"Riqfinpro",#N/A,FALSE,"Tran"}</definedName>
    <definedName name="kjkj" hidden="1">'[103]Fax a enviar'!#REF!</definedName>
    <definedName name="kk" localSheetId="15" hidden="1">{"Tab1",#N/A,FALSE,"P";"Tab2",#N/A,FALSE,"P"}</definedName>
    <definedName name="kk" localSheetId="11" hidden="1">{"Tab1",#N/A,FALSE,"P";"Tab2",#N/A,FALSE,"P"}</definedName>
    <definedName name="kk" localSheetId="0" hidden="1">{"Tab1",#N/A,FALSE,"P";"Tab2",#N/A,FALSE,"P"}</definedName>
    <definedName name="kk" localSheetId="1" hidden="1">{"Tab1",#N/A,FALSE,"P";"Tab2",#N/A,FALSE,"P"}</definedName>
    <definedName name="kk" localSheetId="3" hidden="1">{"Tab1",#N/A,FALSE,"P";"Tab2",#N/A,FALSE,"P"}</definedName>
    <definedName name="kk" localSheetId="6" hidden="1">{"Tab1",#N/A,FALSE,"P";"Tab2",#N/A,FALSE,"P"}</definedName>
    <definedName name="kk" localSheetId="10" hidden="1">{"Tab1",#N/A,FALSE,"P";"Tab2",#N/A,FALSE,"P"}</definedName>
    <definedName name="kk" localSheetId="13" hidden="1">{"Tab1",#N/A,FALSE,"P";"Tab2",#N/A,FALSE,"P"}</definedName>
    <definedName name="kk" hidden="1">{"Tab1",#N/A,FALSE,"P";"Tab2",#N/A,FALSE,"P"}</definedName>
    <definedName name="kkk" localSheetId="15" hidden="1">{"Tab1",#N/A,FALSE,"P";"Tab2",#N/A,FALSE,"P"}</definedName>
    <definedName name="kkk" localSheetId="11" hidden="1">{"Tab1",#N/A,FALSE,"P";"Tab2",#N/A,FALSE,"P"}</definedName>
    <definedName name="kkk" localSheetId="0" hidden="1">{"Tab1",#N/A,FALSE,"P";"Tab2",#N/A,FALSE,"P"}</definedName>
    <definedName name="kkk" localSheetId="1" hidden="1">{"Tab1",#N/A,FALSE,"P";"Tab2",#N/A,FALSE,"P"}</definedName>
    <definedName name="kkk" localSheetId="3" hidden="1">{"Tab1",#N/A,FALSE,"P";"Tab2",#N/A,FALSE,"P"}</definedName>
    <definedName name="kkk" localSheetId="6" hidden="1">{"Tab1",#N/A,FALSE,"P";"Tab2",#N/A,FALSE,"P"}</definedName>
    <definedName name="kkk" localSheetId="10" hidden="1">{"Tab1",#N/A,FALSE,"P";"Tab2",#N/A,FALSE,"P"}</definedName>
    <definedName name="kkk" localSheetId="13" hidden="1">{"Tab1",#N/A,FALSE,"P";"Tab2",#N/A,FALSE,"P"}</definedName>
    <definedName name="kkk" hidden="1">{"Tab1",#N/A,FALSE,"P";"Tab2",#N/A,FALSE,"P"}</definedName>
    <definedName name="kkkk" hidden="1">[137]M!#REF!</definedName>
    <definedName name="kkkkk" hidden="1">'[138]J(Priv.Cap)'!#REF!</definedName>
    <definedName name="kkkkkkkk" localSheetId="15" hidden="1">{"Riqfin97",#N/A,FALSE,"Tran";"Riqfinpro",#N/A,FALSE,"Tran"}</definedName>
    <definedName name="kkkkkkkk" localSheetId="11" hidden="1">{"Riqfin97",#N/A,FALSE,"Tran";"Riqfinpro",#N/A,FALSE,"Tran"}</definedName>
    <definedName name="kkkkkkkk" localSheetId="0" hidden="1">{"Riqfin97",#N/A,FALSE,"Tran";"Riqfinpro",#N/A,FALSE,"Tran"}</definedName>
    <definedName name="kkkkkkkk" localSheetId="1" hidden="1">{"Riqfin97",#N/A,FALSE,"Tran";"Riqfinpro",#N/A,FALSE,"Tran"}</definedName>
    <definedName name="kkkkkkkk" localSheetId="3" hidden="1">{"Riqfin97",#N/A,FALSE,"Tran";"Riqfinpro",#N/A,FALSE,"Tran"}</definedName>
    <definedName name="kkkkkkkk" localSheetId="6" hidden="1">{"Riqfin97",#N/A,FALSE,"Tran";"Riqfinpro",#N/A,FALSE,"Tran"}</definedName>
    <definedName name="kkkkkkkk" localSheetId="10" hidden="1">{"Riqfin97",#N/A,FALSE,"Tran";"Riqfinpro",#N/A,FALSE,"Tran"}</definedName>
    <definedName name="kkkkkkkk" localSheetId="13" hidden="1">{"Riqfin97",#N/A,FALSE,"Tran";"Riqfinpro",#N/A,FALSE,"Tran"}</definedName>
    <definedName name="kkkkkkkk" hidden="1">{"Riqfin97",#N/A,FALSE,"Tran";"Riqfinpro",#N/A,FALSE,"Tran"}</definedName>
    <definedName name="KWD" localSheetId="11">#REF!</definedName>
    <definedName name="KWD" localSheetId="0">#REF!</definedName>
    <definedName name="KWD" localSheetId="1">#REF!</definedName>
    <definedName name="KWD" localSheetId="3">#REF!</definedName>
    <definedName name="KWD" localSheetId="6">#REF!</definedName>
    <definedName name="KWD">#REF!</definedName>
    <definedName name="kykiyu" localSheetId="0" hidden="1">'[103]Fax a enviar'!#REF!</definedName>
    <definedName name="kykiyu" localSheetId="1" hidden="1">'[103]Fax a enviar'!#REF!</definedName>
    <definedName name="kykiyu" localSheetId="3" hidden="1">'[103]Fax a enviar'!#REF!</definedName>
    <definedName name="kykiyu" localSheetId="6" hidden="1">'[103]Fax a enviar'!#REF!</definedName>
    <definedName name="kykiyu" hidden="1">'[103]Fax a enviar'!#REF!</definedName>
    <definedName name="L" localSheetId="0">[124]DA!#REF!</definedName>
    <definedName name="L" localSheetId="1">[124]DA!#REF!</definedName>
    <definedName name="L" localSheetId="3">[124]DA!#REF!</definedName>
    <definedName name="L" localSheetId="6">[124]DA!#REF!</definedName>
    <definedName name="L">[124]DA!#REF!</definedName>
    <definedName name="L_">#N/A</definedName>
    <definedName name="LastOpenedWorkSheet" localSheetId="11">#REF!</definedName>
    <definedName name="LastOpenedWorkSheet" localSheetId="0">#REF!</definedName>
    <definedName name="LastOpenedWorkSheet" localSheetId="1">#REF!</definedName>
    <definedName name="LastOpenedWorkSheet" localSheetId="3">#REF!</definedName>
    <definedName name="LastOpenedWorkSheet" localSheetId="6">#REF!</definedName>
    <definedName name="LastOpenedWorkSheet">#REF!</definedName>
    <definedName name="LastRefreshed" localSheetId="11">#REF!</definedName>
    <definedName name="LastRefreshed" localSheetId="0">#REF!</definedName>
    <definedName name="LastRefreshed" localSheetId="1">#REF!</definedName>
    <definedName name="LastRefreshed" localSheetId="3">#REF!</definedName>
    <definedName name="LastRefreshed" localSheetId="6">#REF!</definedName>
    <definedName name="LastRefreshed">#REF!</definedName>
    <definedName name="LD" localSheetId="11">#REF!</definedName>
    <definedName name="LD" localSheetId="0">#REF!</definedName>
    <definedName name="LD" localSheetId="1">#REF!</definedName>
    <definedName name="LD" localSheetId="3">#REF!</definedName>
    <definedName name="LD" localSheetId="6">#REF!</definedName>
    <definedName name="LD">#REF!</definedName>
    <definedName name="LD1A" localSheetId="11">#REF!</definedName>
    <definedName name="LD1A" localSheetId="0">#REF!</definedName>
    <definedName name="LD1A" localSheetId="1">#REF!</definedName>
    <definedName name="LD1A" localSheetId="3">#REF!</definedName>
    <definedName name="LD1A">#REF!</definedName>
    <definedName name="LE" localSheetId="11">#REF!</definedName>
    <definedName name="LE" localSheetId="0">#REF!</definedName>
    <definedName name="LE" localSheetId="1">#REF!</definedName>
    <definedName name="LE" localSheetId="3">#REF!</definedName>
    <definedName name="LE">#REF!</definedName>
    <definedName name="LE1A" localSheetId="11">#REF!</definedName>
    <definedName name="LE1A" localSheetId="0">#REF!</definedName>
    <definedName name="LE1A" localSheetId="1">#REF!</definedName>
    <definedName name="LE1A" localSheetId="3">#REF!</definedName>
    <definedName name="LE1A">#REF!</definedName>
    <definedName name="LEAP" localSheetId="11">#REF!</definedName>
    <definedName name="LEAP" localSheetId="0">#REF!</definedName>
    <definedName name="LEAP" localSheetId="1">#REF!</definedName>
    <definedName name="LEAP" localSheetId="3">#REF!</definedName>
    <definedName name="LEAP">#REF!</definedName>
    <definedName name="LEGC" localSheetId="11">#REF!</definedName>
    <definedName name="LEGC" localSheetId="0">#REF!</definedName>
    <definedName name="LEGC">#REF!</definedName>
    <definedName name="LG" localSheetId="11">#REF!</definedName>
    <definedName name="LG" localSheetId="0">#REF!</definedName>
    <definedName name="LG">#REF!</definedName>
    <definedName name="LGperc" localSheetId="11">#REF!</definedName>
    <definedName name="LGperc" localSheetId="0">#REF!</definedName>
    <definedName name="LGperc">#REF!</definedName>
    <definedName name="LGTNONO1">[73]nonopec!#REF!</definedName>
    <definedName name="LGTNONO2">[73]nonopec!#REF!</definedName>
    <definedName name="LGTNONOPEC">[73]nonopec!#REF!</definedName>
    <definedName name="LGTNSUMM">[73]nonopec!#REF!</definedName>
    <definedName name="LGTOECD">[73]nonopec!#REF!</definedName>
    <definedName name="LGTOPEC">[73]nonopec!#REF!</definedName>
    <definedName name="LGTPCNT">[73]nonopec!#REF!</definedName>
    <definedName name="LIBOR3">[95]SUPUESTOS!$A$12:$IV$12</definedName>
    <definedName name="LIBOR6">[95]SUPUESTOS!A$11</definedName>
    <definedName name="LIBRAE" localSheetId="11">#REF!</definedName>
    <definedName name="LIBRAE" localSheetId="0">#REF!</definedName>
    <definedName name="LIBRAE" localSheetId="1">#REF!</definedName>
    <definedName name="LIBRAE" localSheetId="3">#REF!</definedName>
    <definedName name="LIBRAE" localSheetId="6">#REF!</definedName>
    <definedName name="LIBRAE">#REF!</definedName>
    <definedName name="LINES" localSheetId="11">#REF!</definedName>
    <definedName name="LINES" localSheetId="0">#REF!</definedName>
    <definedName name="LINES" localSheetId="1">#REF!</definedName>
    <definedName name="LINES" localSheetId="3">#REF!</definedName>
    <definedName name="LINES" localSheetId="6">#REF!</definedName>
    <definedName name="LINES">#REF!</definedName>
    <definedName name="liqc" localSheetId="11">[23]Programa!#REF!</definedName>
    <definedName name="liqc" localSheetId="0">[23]Programa!#REF!</definedName>
    <definedName name="liqc" localSheetId="1">[24]Programa!#REF!</definedName>
    <definedName name="liqc" localSheetId="3">[23]Programa!#REF!</definedName>
    <definedName name="liqc" localSheetId="6">[23]Programa!#REF!</definedName>
    <definedName name="liqc">[23]Programa!#REF!</definedName>
    <definedName name="liqd" localSheetId="11">[23]Programa!#REF!</definedName>
    <definedName name="liqd" localSheetId="0">[23]Programa!#REF!</definedName>
    <definedName name="liqd" localSheetId="1">[24]Programa!#REF!</definedName>
    <definedName name="liqd" localSheetId="3">[23]Programa!#REF!</definedName>
    <definedName name="liqd" localSheetId="6">[23]Programa!#REF!</definedName>
    <definedName name="liqd">[23]Programa!#REF!</definedName>
    <definedName name="Liquidez">'[54]Ranking Bancario'!$BV$5:$BZ$54</definedName>
    <definedName name="LIT" localSheetId="11">#REF!</definedName>
    <definedName name="LIT" localSheetId="0">#REF!</definedName>
    <definedName name="LIT" localSheetId="1">#REF!</definedName>
    <definedName name="LIT" localSheetId="3">#REF!</definedName>
    <definedName name="LIT" localSheetId="6">#REF!</definedName>
    <definedName name="LIT">#REF!</definedName>
    <definedName name="lita">#N/A</definedName>
    <definedName name="LITEURO" localSheetId="11">#REF!</definedName>
    <definedName name="LITEURO" localSheetId="0">#REF!</definedName>
    <definedName name="LITEURO" localSheetId="1">#REF!</definedName>
    <definedName name="LITEURO" localSheetId="3">#REF!</definedName>
    <definedName name="LITEURO" localSheetId="6">#REF!</definedName>
    <definedName name="LITEURO">#REF!</definedName>
    <definedName name="ll" localSheetId="15" hidden="1">{"Tab1",#N/A,FALSE,"P";"Tab2",#N/A,FALSE,"P"}</definedName>
    <definedName name="ll" localSheetId="11" hidden="1">{"Tab1",#N/A,FALSE,"P";"Tab2",#N/A,FALSE,"P"}</definedName>
    <definedName name="ll" localSheetId="0" hidden="1">{"Tab1",#N/A,FALSE,"P";"Tab2",#N/A,FALSE,"P"}</definedName>
    <definedName name="ll" localSheetId="1" hidden="1">{"Tab1",#N/A,FALSE,"P";"Tab2",#N/A,FALSE,"P"}</definedName>
    <definedName name="ll" localSheetId="3" hidden="1">{"Tab1",#N/A,FALSE,"P";"Tab2",#N/A,FALSE,"P"}</definedName>
    <definedName name="ll" localSheetId="6" hidden="1">{"Tab1",#N/A,FALSE,"P";"Tab2",#N/A,FALSE,"P"}</definedName>
    <definedName name="ll" localSheetId="10" hidden="1">{"Tab1",#N/A,FALSE,"P";"Tab2",#N/A,FALSE,"P"}</definedName>
    <definedName name="ll" localSheetId="13" hidden="1">{"Tab1",#N/A,FALSE,"P";"Tab2",#N/A,FALSE,"P"}</definedName>
    <definedName name="ll" hidden="1">{"Tab1",#N/A,FALSE,"P";"Tab2",#N/A,FALSE,"P"}</definedName>
    <definedName name="LLF" localSheetId="11">[63]Q3!#REF!</definedName>
    <definedName name="LLF" localSheetId="0">[63]Q3!#REF!</definedName>
    <definedName name="LLF" localSheetId="1">[86]Q3!#REF!</definedName>
    <definedName name="LLF" localSheetId="3">[63]Q3!#REF!</definedName>
    <definedName name="LLF">[63]Q3!#REF!</definedName>
    <definedName name="lll" localSheetId="15" hidden="1">{"Riqfin97",#N/A,FALSE,"Tran";"Riqfinpro",#N/A,FALSE,"Tran"}</definedName>
    <definedName name="lll" localSheetId="11" hidden="1">{"Riqfin97",#N/A,FALSE,"Tran";"Riqfinpro",#N/A,FALSE,"Tran"}</definedName>
    <definedName name="lll" localSheetId="0" hidden="1">{"Riqfin97",#N/A,FALSE,"Tran";"Riqfinpro",#N/A,FALSE,"Tran"}</definedName>
    <definedName name="lll" localSheetId="1" hidden="1">{"Riqfin97",#N/A,FALSE,"Tran";"Riqfinpro",#N/A,FALSE,"Tran"}</definedName>
    <definedName name="lll" localSheetId="3" hidden="1">{"Riqfin97",#N/A,FALSE,"Tran";"Riqfinpro",#N/A,FALSE,"Tran"}</definedName>
    <definedName name="lll" localSheetId="6" hidden="1">{"Riqfin97",#N/A,FALSE,"Tran";"Riqfinpro",#N/A,FALSE,"Tran"}</definedName>
    <definedName name="lll" localSheetId="10" hidden="1">{"Riqfin97",#N/A,FALSE,"Tran";"Riqfinpro",#N/A,FALSE,"Tran"}</definedName>
    <definedName name="lll" localSheetId="13" hidden="1">{"Riqfin97",#N/A,FALSE,"Tran";"Riqfinpro",#N/A,FALSE,"Tran"}</definedName>
    <definedName name="lll" hidden="1">{"Riqfin97",#N/A,FALSE,"Tran";"Riqfinpro",#N/A,FALSE,"Tran"}</definedName>
    <definedName name="llll" hidden="1">[139]M!#REF!</definedName>
    <definedName name="lllll" localSheetId="15" hidden="1">{"Tab1",#N/A,FALSE,"P";"Tab2",#N/A,FALSE,"P"}</definedName>
    <definedName name="lllll" localSheetId="11" hidden="1">{"Tab1",#N/A,FALSE,"P";"Tab2",#N/A,FALSE,"P"}</definedName>
    <definedName name="lllll" localSheetId="0" hidden="1">{"Tab1",#N/A,FALSE,"P";"Tab2",#N/A,FALSE,"P"}</definedName>
    <definedName name="lllll" localSheetId="1" hidden="1">{"Tab1",#N/A,FALSE,"P";"Tab2",#N/A,FALSE,"P"}</definedName>
    <definedName name="lllll" localSheetId="3" hidden="1">{"Tab1",#N/A,FALSE,"P";"Tab2",#N/A,FALSE,"P"}</definedName>
    <definedName name="lllll" localSheetId="6" hidden="1">{"Tab1",#N/A,FALSE,"P";"Tab2",#N/A,FALSE,"P"}</definedName>
    <definedName name="lllll" localSheetId="10" hidden="1">{"Tab1",#N/A,FALSE,"P";"Tab2",#N/A,FALSE,"P"}</definedName>
    <definedName name="lllll" localSheetId="13" hidden="1">{"Tab1",#N/A,FALSE,"P";"Tab2",#N/A,FALSE,"P"}</definedName>
    <definedName name="lllll" hidden="1">{"Tab1",#N/A,FALSE,"P";"Tab2",#N/A,FALSE,"P"}</definedName>
    <definedName name="llllll" localSheetId="15" hidden="1">{"Minpmon",#N/A,FALSE,"Monthinput"}</definedName>
    <definedName name="llllll" localSheetId="11" hidden="1">{"Minpmon",#N/A,FALSE,"Monthinput"}</definedName>
    <definedName name="llllll" localSheetId="0" hidden="1">{"Minpmon",#N/A,FALSE,"Monthinput"}</definedName>
    <definedName name="llllll" localSheetId="1" hidden="1">{"Minpmon",#N/A,FALSE,"Monthinput"}</definedName>
    <definedName name="llllll" localSheetId="3" hidden="1">{"Minpmon",#N/A,FALSE,"Monthinput"}</definedName>
    <definedName name="llllll" localSheetId="6" hidden="1">{"Minpmon",#N/A,FALSE,"Monthinput"}</definedName>
    <definedName name="llllll" localSheetId="10" hidden="1">{"Minpmon",#N/A,FALSE,"Monthinput"}</definedName>
    <definedName name="llllll" localSheetId="13" hidden="1">{"Minpmon",#N/A,FALSE,"Monthinput"}</definedName>
    <definedName name="llllll" hidden="1">{"Minpmon",#N/A,FALSE,"Monthinput"}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5" hidden="1">{"Minpmon",#N/A,FALSE,"Monthinput"}</definedName>
    <definedName name="lllllllllllllllll" localSheetId="11" hidden="1">{"Minpmon",#N/A,FALSE,"Monthinput"}</definedName>
    <definedName name="lllllllllllllllll" localSheetId="0" hidden="1">{"Minpmon",#N/A,FALSE,"Monthinput"}</definedName>
    <definedName name="lllllllllllllllll" localSheetId="1" hidden="1">{"Minpmon",#N/A,FALSE,"Monthinput"}</definedName>
    <definedName name="lllllllllllllllll" localSheetId="3" hidden="1">{"Minpmon",#N/A,FALSE,"Monthinput"}</definedName>
    <definedName name="lllllllllllllllll" localSheetId="6" hidden="1">{"Minpmon",#N/A,FALSE,"Monthinput"}</definedName>
    <definedName name="lllllllllllllllll" localSheetId="10" hidden="1">{"Minpmon",#N/A,FALSE,"Monthinput"}</definedName>
    <definedName name="lllllllllllllllll" localSheetId="13" hidden="1">{"Minpmon",#N/A,FALSE,"Monthinput"}</definedName>
    <definedName name="lllllllllllllllll" hidden="1">{"Minpmon",#N/A,FALSE,"Monthinput"}</definedName>
    <definedName name="lloo" localSheetId="11" hidden="1">#REF!</definedName>
    <definedName name="lloo" localSheetId="0" hidden="1">#REF!</definedName>
    <definedName name="lloo" localSheetId="1" hidden="1">#REF!</definedName>
    <definedName name="lloo" localSheetId="3" hidden="1">#REF!</definedName>
    <definedName name="lloo" localSheetId="6" hidden="1">#REF!</definedName>
    <definedName name="lloo" hidden="1">#REF!</definedName>
    <definedName name="lodnjkhdnbdv" localSheetId="11">#REF!</definedName>
    <definedName name="lodnjkhdnbdv" localSheetId="0">#REF!</definedName>
    <definedName name="lodnjkhdnbdv" localSheetId="1">#REF!</definedName>
    <definedName name="lodnjkhdnbdv" localSheetId="3">#REF!</definedName>
    <definedName name="lodnjkhdnbdv" localSheetId="6">#REF!</definedName>
    <definedName name="lodnjkhdnbdv">#REF!</definedName>
    <definedName name="lolololo" localSheetId="11">#REF!</definedName>
    <definedName name="lolololo" localSheetId="0">#REF!</definedName>
    <definedName name="lolololo" localSheetId="1">#REF!</definedName>
    <definedName name="lolololo" localSheetId="3">#REF!</definedName>
    <definedName name="lolololo" localSheetId="6">#REF!</definedName>
    <definedName name="lolololo">#REF!</definedName>
    <definedName name="LONAB96" localSheetId="11">#REF!</definedName>
    <definedName name="LONAB96" localSheetId="0">#REF!</definedName>
    <definedName name="LONAB96">#REF!</definedName>
    <definedName name="LOOKUPMTH" localSheetId="11">#REF!</definedName>
    <definedName name="LOOKUPMTH" localSheetId="0">#REF!</definedName>
    <definedName name="LOOKUPMTH" localSheetId="3">#REF!</definedName>
    <definedName name="LOOKUPMTH">#REF!</definedName>
    <definedName name="Low_external" localSheetId="11">#REF!</definedName>
    <definedName name="Low_external" localSheetId="0">#REF!</definedName>
    <definedName name="Low_external">#REF!</definedName>
    <definedName name="Low_fiscal" localSheetId="11">#REF!</definedName>
    <definedName name="Low_fiscal" localSheetId="0">#REF!</definedName>
    <definedName name="Low_fiscal">#REF!</definedName>
    <definedName name="Low_growth_extended" localSheetId="11">#REF!</definedName>
    <definedName name="Low_growth_extended" localSheetId="0">#REF!</definedName>
    <definedName name="Low_growth_extended">#REF!</definedName>
    <definedName name="Low_growth_summary" localSheetId="11">#REF!</definedName>
    <definedName name="Low_growth_summary" localSheetId="0">#REF!</definedName>
    <definedName name="Low_growth_summary">#REF!</definedName>
    <definedName name="Low_monetary" localSheetId="11">#REF!</definedName>
    <definedName name="Low_monetary" localSheetId="0">#REF!</definedName>
    <definedName name="Low_monetary">#REF!</definedName>
    <definedName name="Low_real" localSheetId="11">#REF!</definedName>
    <definedName name="Low_real" localSheetId="0">#REF!</definedName>
    <definedName name="Low_real">#REF!</definedName>
    <definedName name="Low_summary" localSheetId="11">#REF!</definedName>
    <definedName name="Low_summary" localSheetId="0">#REF!</definedName>
    <definedName name="Low_summary">#REF!</definedName>
    <definedName name="Lowest_Inter_Bank_Rate">'[75]Inter-Bank'!$M$5</definedName>
    <definedName name="LP" localSheetId="11">#REF!</definedName>
    <definedName name="LP" localSheetId="0">#REF!</definedName>
    <definedName name="LP" localSheetId="1">#REF!</definedName>
    <definedName name="LP" localSheetId="3">#REF!</definedName>
    <definedName name="LP" localSheetId="6">#REF!</definedName>
    <definedName name="LP">#REF!</definedName>
    <definedName name="LP1A" localSheetId="11">#REF!</definedName>
    <definedName name="LP1A" localSheetId="0">#REF!</definedName>
    <definedName name="LP1A" localSheetId="1">#REF!</definedName>
    <definedName name="LP1A" localSheetId="3">#REF!</definedName>
    <definedName name="LP1A" localSheetId="6">#REF!</definedName>
    <definedName name="LP1A">#REF!</definedName>
    <definedName name="LPEperc" localSheetId="11">#REF!</definedName>
    <definedName name="LPEperc" localSheetId="0">#REF!</definedName>
    <definedName name="LPEperc" localSheetId="6">#REF!</definedName>
    <definedName name="LPEperc">#REF!</definedName>
    <definedName name="LPperc" localSheetId="11">#REF!</definedName>
    <definedName name="LPperc" localSheetId="0">#REF!</definedName>
    <definedName name="LPperc">#REF!</definedName>
    <definedName name="LT" localSheetId="11">#REF!</definedName>
    <definedName name="LT" localSheetId="0">#REF!</definedName>
    <definedName name="LT">#REF!</definedName>
    <definedName name="LTcirr" localSheetId="11">#REF!</definedName>
    <definedName name="LTcirr" localSheetId="0">#REF!</definedName>
    <definedName name="LTcirr" localSheetId="3">#REF!</definedName>
    <definedName name="LTcirr">#REF!</definedName>
    <definedName name="LTr" localSheetId="11">#REF!</definedName>
    <definedName name="LTr" localSheetId="0">#REF!</definedName>
    <definedName name="LTr" localSheetId="3">#REF!</definedName>
    <definedName name="LTr">#REF!</definedName>
    <definedName name="LUR">#N/A</definedName>
    <definedName name="LUXF" localSheetId="11">#REF!</definedName>
    <definedName name="LUXF" localSheetId="0">#REF!</definedName>
    <definedName name="LUXF" localSheetId="1">#REF!</definedName>
    <definedName name="LUXF" localSheetId="3">#REF!</definedName>
    <definedName name="LUXF" localSheetId="6">#REF!</definedName>
    <definedName name="LUXF">#REF!</definedName>
    <definedName name="LUXF1" localSheetId="11">#REF!</definedName>
    <definedName name="LUXF1" localSheetId="0">#REF!</definedName>
    <definedName name="LUXF1" localSheetId="1">#REF!</definedName>
    <definedName name="LUXF1" localSheetId="3">#REF!</definedName>
    <definedName name="LUXF1" localSheetId="6">#REF!</definedName>
    <definedName name="LUXF1">#REF!</definedName>
    <definedName name="Lyon">[72]Sheet3!$O$1</definedName>
    <definedName name="m">#N/A</definedName>
    <definedName name="MACRO" localSheetId="11">#REF!</definedName>
    <definedName name="MACRO" localSheetId="0">#REF!</definedName>
    <definedName name="MACRO" localSheetId="1">#REF!</definedName>
    <definedName name="MACRO" localSheetId="3">#REF!</definedName>
    <definedName name="MACRO" localSheetId="6">#REF!</definedName>
    <definedName name="MACRO">#REF!</definedName>
    <definedName name="MACRO_ASSUMP_2006" localSheetId="11">#REF!</definedName>
    <definedName name="MACRO_ASSUMP_2006" localSheetId="0">#REF!</definedName>
    <definedName name="MACRO_ASSUMP_2006" localSheetId="1">#REF!</definedName>
    <definedName name="MACRO_ASSUMP_2006" localSheetId="3">#REF!</definedName>
    <definedName name="MACRO_ASSUMP_2006" localSheetId="6">#REF!</definedName>
    <definedName name="MACRO_ASSUMP_2006">#REF!</definedName>
    <definedName name="Macro2" localSheetId="11">#REF!</definedName>
    <definedName name="Macro2" localSheetId="0">#REF!</definedName>
    <definedName name="Macro2" localSheetId="6">#REF!</definedName>
    <definedName name="Macro2">#REF!</definedName>
    <definedName name="Macro3" localSheetId="11">#REF!</definedName>
    <definedName name="Macro3" localSheetId="0">#REF!</definedName>
    <definedName name="Macro3">#REF!</definedName>
    <definedName name="Macro5" localSheetId="11">#REF!</definedName>
    <definedName name="Macro5" localSheetId="0">#REF!</definedName>
    <definedName name="Macro5">#REF!</definedName>
    <definedName name="Macro6" localSheetId="11">#REF!</definedName>
    <definedName name="Macro6" localSheetId="0">#REF!</definedName>
    <definedName name="Macro6">#REF!</definedName>
    <definedName name="MACROINPUT" localSheetId="11">#REF!</definedName>
    <definedName name="MACROINPUT" localSheetId="0">#REF!</definedName>
    <definedName name="MACROINPUT">#REF!</definedName>
    <definedName name="MACROS">[81]MACROS!$A$1:$A$1</definedName>
    <definedName name="maintabs">[32]QNEWLOR!$B$3:$G$17,[32]QNEWLOR!$B$20:$G$87,[32]QNEWLOR!$B$90:$G$159</definedName>
    <definedName name="MALAX" localSheetId="11">#REF!</definedName>
    <definedName name="MALAX" localSheetId="0">#REF!</definedName>
    <definedName name="MALAX" localSheetId="1">#REF!</definedName>
    <definedName name="MALAX" localSheetId="3">#REF!</definedName>
    <definedName name="MALAX" localSheetId="6">#REF!</definedName>
    <definedName name="MALAX">#REF!</definedName>
    <definedName name="MALAX1" localSheetId="11">#REF!</definedName>
    <definedName name="MALAX1" localSheetId="0">#REF!</definedName>
    <definedName name="MALAX1" localSheetId="1">#REF!</definedName>
    <definedName name="MALAX1" localSheetId="3">#REF!</definedName>
    <definedName name="MALAX1" localSheetId="6">#REF!</definedName>
    <definedName name="MALAX1">#REF!</definedName>
    <definedName name="Malaysia" localSheetId="11">#REF!</definedName>
    <definedName name="Malaysia" localSheetId="0">#REF!</definedName>
    <definedName name="Malaysia" localSheetId="6">#REF!</definedName>
    <definedName name="Malaysia">#REF!</definedName>
    <definedName name="MANUAL" localSheetId="11">#REF!</definedName>
    <definedName name="MANUAL" localSheetId="0">#REF!</definedName>
    <definedName name="MANUAL">#REF!</definedName>
    <definedName name="mapa1" localSheetId="11">#REF!</definedName>
    <definedName name="mapa1" localSheetId="0">#REF!</definedName>
    <definedName name="mapa1">#REF!</definedName>
    <definedName name="mapa2" localSheetId="11">#REF!</definedName>
    <definedName name="mapa2" localSheetId="0">#REF!</definedName>
    <definedName name="mapa2">#REF!</definedName>
    <definedName name="mar" localSheetId="11">[23]Programa!#REF!</definedName>
    <definedName name="mar" localSheetId="0">[23]Programa!#REF!</definedName>
    <definedName name="mar" localSheetId="1">[24]Programa!#REF!</definedName>
    <definedName name="mar" localSheetId="3">[23]Programa!#REF!</definedName>
    <definedName name="mar">[23]Programa!#REF!</definedName>
    <definedName name="MAR._89" localSheetId="11">#REF!</definedName>
    <definedName name="MAR._89" localSheetId="0">#REF!</definedName>
    <definedName name="MAR._89" localSheetId="1">#REF!</definedName>
    <definedName name="MAR._89" localSheetId="3">#REF!</definedName>
    <definedName name="MAR._89" localSheetId="6">#REF!</definedName>
    <definedName name="MAR._89">#REF!</definedName>
    <definedName name="Maturity_IDA">[112]NPV!$B$26</definedName>
    <definedName name="Maturity_IDA1" localSheetId="11">#REF!</definedName>
    <definedName name="Maturity_IDA1" localSheetId="0">#REF!</definedName>
    <definedName name="Maturity_IDA1" localSheetId="1">#REF!</definedName>
    <definedName name="Maturity_IDA1" localSheetId="3">#REF!</definedName>
    <definedName name="Maturity_IDA1" localSheetId="6">#REF!</definedName>
    <definedName name="Maturity_IDA1">#REF!</definedName>
    <definedName name="Maturity_NC" localSheetId="0">#REF!</definedName>
    <definedName name="Maturity_NC" localSheetId="1">#REF!</definedName>
    <definedName name="Maturity_NC" localSheetId="3">[112]NPV!#REF!</definedName>
    <definedName name="Maturity_NC" localSheetId="6">[112]NPV!#REF!</definedName>
    <definedName name="Maturity_NC">[112]NPV!#REF!</definedName>
    <definedName name="may" localSheetId="11">[23]Programa!#REF!</definedName>
    <definedName name="may" localSheetId="0">#REF!</definedName>
    <definedName name="may" localSheetId="1">#REF!</definedName>
    <definedName name="may" localSheetId="3">[23]Programa!#REF!</definedName>
    <definedName name="may" localSheetId="6">[23]Programa!#REF!</definedName>
    <definedName name="may">[23]Programa!#REF!</definedName>
    <definedName name="MAY._89" localSheetId="11">#REF!</definedName>
    <definedName name="MAY._89" localSheetId="0">#REF!</definedName>
    <definedName name="MAY._89" localSheetId="1">#REF!</definedName>
    <definedName name="MAY._89" localSheetId="3">#REF!</definedName>
    <definedName name="MAY._89" localSheetId="6">#REF!</definedName>
    <definedName name="MAY._89">#REF!</definedName>
    <definedName name="MCPI" localSheetId="11">#REF!</definedName>
    <definedName name="MCPI" localSheetId="0">#REF!</definedName>
    <definedName name="MCPI" localSheetId="1">#REF!</definedName>
    <definedName name="MCPI" localSheetId="3">#REF!</definedName>
    <definedName name="MCPI" localSheetId="6">#REF!</definedName>
    <definedName name="MCPI">#REF!</definedName>
    <definedName name="MCV">#N/A</definedName>
    <definedName name="MCV_B">#N/A</definedName>
    <definedName name="MCV_B1" localSheetId="11">#REF!</definedName>
    <definedName name="MCV_B1" localSheetId="0">#REF!</definedName>
    <definedName name="MCV_B1" localSheetId="1">#REF!</definedName>
    <definedName name="MCV_B1" localSheetId="3">#REF!</definedName>
    <definedName name="MCV_B1" localSheetId="6">#REF!</definedName>
    <definedName name="MCV_B1">#REF!</definedName>
    <definedName name="mcv_b2">[1]Q6!$E$141:$AH$141</definedName>
    <definedName name="MCV_D">#N/A</definedName>
    <definedName name="MCV_D1" localSheetId="11">#REF!</definedName>
    <definedName name="MCV_D1" localSheetId="0">#REF!</definedName>
    <definedName name="MCV_D1" localSheetId="1">#REF!</definedName>
    <definedName name="MCV_D1" localSheetId="3">#REF!</definedName>
    <definedName name="MCV_D1" localSheetId="6">#REF!</definedName>
    <definedName name="MCV_D1">#REF!</definedName>
    <definedName name="MCV_N">#N/A</definedName>
    <definedName name="MCV_T">#N/A</definedName>
    <definedName name="MCV_T1" localSheetId="11">#REF!</definedName>
    <definedName name="MCV_T1" localSheetId="0">#REF!</definedName>
    <definedName name="MCV_T1" localSheetId="1">#REF!</definedName>
    <definedName name="MCV_T1" localSheetId="3">#REF!</definedName>
    <definedName name="MCV_T1" localSheetId="6">#REF!</definedName>
    <definedName name="MCV_T1">#REF!</definedName>
    <definedName name="mdavila" localSheetId="11">#REF!</definedName>
    <definedName name="mdavila" localSheetId="0">#REF!</definedName>
    <definedName name="mdavila" localSheetId="3">#REF!</definedName>
    <definedName name="mdavila" localSheetId="6">#REF!</definedName>
    <definedName name="mdavila">#REF!</definedName>
    <definedName name="me" localSheetId="11">[23]Programa!#REF!</definedName>
    <definedName name="me" localSheetId="0">[23]Programa!#REF!</definedName>
    <definedName name="me" localSheetId="1">[24]Programa!#REF!</definedName>
    <definedName name="me" localSheetId="3">[23]Programa!#REF!</definedName>
    <definedName name="me" localSheetId="6">[23]Programa!#REF!</definedName>
    <definedName name="me">[23]Programa!#REF!</definedName>
    <definedName name="Mecon">'[97]graf 1'!$A$3:$C$28</definedName>
    <definedName name="MEDTERM" localSheetId="11">#REF!</definedName>
    <definedName name="MEDTERM" localSheetId="0">#REF!</definedName>
    <definedName name="MEDTERM" localSheetId="1">#REF!</definedName>
    <definedName name="MEDTERM" localSheetId="3">#REF!</definedName>
    <definedName name="MEDTERM" localSheetId="6">#REF!</definedName>
    <definedName name="MEDTERM">#REF!</definedName>
    <definedName name="MENORES" localSheetId="11">#REF!</definedName>
    <definedName name="MENORES" localSheetId="0">#REF!</definedName>
    <definedName name="MENORES" localSheetId="3">#REF!</definedName>
    <definedName name="MENORES" localSheetId="6">#REF!</definedName>
    <definedName name="MENORES">#REF!</definedName>
    <definedName name="Meses">[140]Codigos!$A$14:$B$25</definedName>
    <definedName name="MEX" localSheetId="11">#REF!</definedName>
    <definedName name="MEX" localSheetId="0">#REF!</definedName>
    <definedName name="MEX" localSheetId="1">#REF!</definedName>
    <definedName name="MEX" localSheetId="3">#REF!</definedName>
    <definedName name="MEX" localSheetId="6">#REF!</definedName>
    <definedName name="MEX">#REF!</definedName>
    <definedName name="MFISCAL" localSheetId="0">'[42]Annual Raw Data'!#REF!</definedName>
    <definedName name="MFISCAL" localSheetId="1">'[42]Annual Raw Data'!#REF!</definedName>
    <definedName name="MFISCAL" localSheetId="3">'[42]Annual Raw Data'!#REF!</definedName>
    <definedName name="MFISCAL" localSheetId="6">'[42]Annual Raw Data'!#REF!</definedName>
    <definedName name="MFISCAL">'[42]Annual Raw Data'!#REF!</definedName>
    <definedName name="mflowsa" localSheetId="4">[18]!mflowsa</definedName>
    <definedName name="mflowsa" localSheetId="0">#REF!</definedName>
    <definedName name="mflowsa" localSheetId="1">#REF!</definedName>
    <definedName name="mflowsa" localSheetId="3">[18]!mflowsa</definedName>
    <definedName name="mflowsa" localSheetId="6">[18]!mflowsa</definedName>
    <definedName name="mflowsa" localSheetId="10">[18]!mflowsa</definedName>
    <definedName name="mflowsa" localSheetId="13">[18]!mflowsa</definedName>
    <definedName name="mflowsa">[18]!mflowsa</definedName>
    <definedName name="mflowsq" localSheetId="4">[18]!mflowsq</definedName>
    <definedName name="mflowsq" localSheetId="0">#REF!</definedName>
    <definedName name="mflowsq" localSheetId="1">#REF!</definedName>
    <definedName name="mflowsq" localSheetId="3">[18]!mflowsq</definedName>
    <definedName name="mflowsq" localSheetId="6">[18]!mflowsq</definedName>
    <definedName name="mflowsq" localSheetId="10">[18]!mflowsq</definedName>
    <definedName name="mflowsq" localSheetId="13">[18]!mflowsq</definedName>
    <definedName name="mflowsq">[18]!mflowsq</definedName>
    <definedName name="MICRO" localSheetId="11">#REF!</definedName>
    <definedName name="MICRO" localSheetId="0">#REF!</definedName>
    <definedName name="MICRO" localSheetId="1">#REF!</definedName>
    <definedName name="MICRO" localSheetId="3">#REF!</definedName>
    <definedName name="MICRO" localSheetId="6">#REF!</definedName>
    <definedName name="MICRO">#REF!</definedName>
    <definedName name="MIDDLE" localSheetId="11">#REF!</definedName>
    <definedName name="MIDDLE" localSheetId="0">#REF!</definedName>
    <definedName name="MIDDLE" localSheetId="1">#REF!</definedName>
    <definedName name="MIDDLE" localSheetId="3">#REF!</definedName>
    <definedName name="MIDDLE" localSheetId="6">#REF!</definedName>
    <definedName name="MIDDLE">#REF!</definedName>
    <definedName name="Million_b_d">[73]nonopec!$D$426:$D$426</definedName>
    <definedName name="MINISTÉRIO_DA_PREVIDÊNCIA_E_ASSISTÊNCIA_SOCIAL" localSheetId="11">#REF!</definedName>
    <definedName name="MINISTÉRIO_DA_PREVIDÊNCIA_E_ASSISTÊNCIA_SOCIAL" localSheetId="0">#REF!</definedName>
    <definedName name="MINISTÉRIO_DA_PREVIDÊNCIA_E_ASSISTÊNCIA_SOCIAL" localSheetId="1">#REF!</definedName>
    <definedName name="MINISTÉRIO_DA_PREVIDÊNCIA_E_ASSISTÊNCIA_SOCIAL" localSheetId="3">#REF!</definedName>
    <definedName name="MINISTÉRIO_DA_PREVIDÊNCIA_E_ASSISTÊNCIA_SOCIAL" localSheetId="6">#REF!</definedName>
    <definedName name="MINISTÉRIO_DA_PREVIDÊNCIA_E_ASSISTÊNCIA_SOCIAL">#REF!</definedName>
    <definedName name="MIRIAMA" localSheetId="11">#REF!</definedName>
    <definedName name="MIRIAMA" localSheetId="0">#REF!</definedName>
    <definedName name="MIRIAMA" localSheetId="1">#REF!</definedName>
    <definedName name="MIRIAMA" localSheetId="3">#REF!</definedName>
    <definedName name="MIRIAMA" localSheetId="6">#REF!</definedName>
    <definedName name="MIRIAMA">#REF!</definedName>
    <definedName name="MIRIAMB" localSheetId="11">#REF!</definedName>
    <definedName name="MIRIAMB" localSheetId="0">#REF!</definedName>
    <definedName name="MIRIAMB" localSheetId="1">#REF!</definedName>
    <definedName name="MIRIAMB" localSheetId="3">#REF!</definedName>
    <definedName name="MIRIAMB" localSheetId="6">#REF!</definedName>
    <definedName name="MIRIAMB">#REF!</definedName>
    <definedName name="MISC3" localSheetId="11">#REF!</definedName>
    <definedName name="MISC3" localSheetId="0">#REF!</definedName>
    <definedName name="MISC3">#REF!</definedName>
    <definedName name="MISC4" localSheetId="3">[20]OUTPUT!#REF!</definedName>
    <definedName name="MISC4">[20]OUTPUT!#REF!</definedName>
    <definedName name="mmm" localSheetId="15" hidden="1">{"Riqfin97",#N/A,FALSE,"Tran";"Riqfinpro",#N/A,FALSE,"Tran"}</definedName>
    <definedName name="mmm" localSheetId="11" hidden="1">{"Riqfin97",#N/A,FALSE,"Tran";"Riqfinpro",#N/A,FALSE,"Tran"}</definedName>
    <definedName name="mmm" localSheetId="0" hidden="1">{"Riqfin97",#N/A,FALSE,"Tran";"Riqfinpro",#N/A,FALSE,"Tran"}</definedName>
    <definedName name="mmm" localSheetId="1" hidden="1">{"Riqfin97",#N/A,FALSE,"Tran";"Riqfinpro",#N/A,FALSE,"Tran"}</definedName>
    <definedName name="mmm" localSheetId="3" hidden="1">{"Riqfin97",#N/A,FALSE,"Tran";"Riqfinpro",#N/A,FALSE,"Tran"}</definedName>
    <definedName name="mmm" localSheetId="6" hidden="1">{"Riqfin97",#N/A,FALSE,"Tran";"Riqfinpro",#N/A,FALSE,"Tran"}</definedName>
    <definedName name="mmm" localSheetId="10" hidden="1">{"Riqfin97",#N/A,FALSE,"Tran";"Riqfinpro",#N/A,FALSE,"Tran"}</definedName>
    <definedName name="mmm" localSheetId="13" hidden="1">{"Riqfin97",#N/A,FALSE,"Tran";"Riqfinpro",#N/A,FALSE,"Tran"}</definedName>
    <definedName name="mmm" hidden="1">{"Riqfin97",#N/A,FALSE,"Tran";"Riqfinpro",#N/A,FALSE,"Tran"}</definedName>
    <definedName name="mmmm" localSheetId="15" hidden="1">{"Tab1",#N/A,FALSE,"P";"Tab2",#N/A,FALSE,"P"}</definedName>
    <definedName name="mmmm" localSheetId="11" hidden="1">{"Tab1",#N/A,FALSE,"P";"Tab2",#N/A,FALSE,"P"}</definedName>
    <definedName name="mmmm" localSheetId="0" hidden="1">{"Tab1",#N/A,FALSE,"P";"Tab2",#N/A,FALSE,"P"}</definedName>
    <definedName name="mmmm" localSheetId="1" hidden="1">{"Tab1",#N/A,FALSE,"P";"Tab2",#N/A,FALSE,"P"}</definedName>
    <definedName name="mmmm" localSheetId="3" hidden="1">{"Tab1",#N/A,FALSE,"P";"Tab2",#N/A,FALSE,"P"}</definedName>
    <definedName name="mmmm" localSheetId="6" hidden="1">{"Tab1",#N/A,FALSE,"P";"Tab2",#N/A,FALSE,"P"}</definedName>
    <definedName name="mmmm" localSheetId="10" hidden="1">{"Tab1",#N/A,FALSE,"P";"Tab2",#N/A,FALSE,"P"}</definedName>
    <definedName name="mmmm" localSheetId="13" hidden="1">{"Tab1",#N/A,FALSE,"P";"Tab2",#N/A,FALSE,"P"}</definedName>
    <definedName name="mmmm" hidden="1">{"Tab1",#N/A,FALSE,"P";"Tab2",#N/A,FALSE,"P"}</definedName>
    <definedName name="mmmmm" localSheetId="15" hidden="1">{"Riqfin97",#N/A,FALSE,"Tran";"Riqfinpro",#N/A,FALSE,"Tran"}</definedName>
    <definedName name="mmmmm" localSheetId="11" hidden="1">{"Riqfin97",#N/A,FALSE,"Tran";"Riqfinpro",#N/A,FALSE,"Tran"}</definedName>
    <definedName name="mmmmm" localSheetId="0" hidden="1">{"Riqfin97",#N/A,FALSE,"Tran";"Riqfinpro",#N/A,FALSE,"Tran"}</definedName>
    <definedName name="mmmmm" localSheetId="1" hidden="1">{"Riqfin97",#N/A,FALSE,"Tran";"Riqfinpro",#N/A,FALSE,"Tran"}</definedName>
    <definedName name="mmmmm" localSheetId="3" hidden="1">{"Riqfin97",#N/A,FALSE,"Tran";"Riqfinpro",#N/A,FALSE,"Tran"}</definedName>
    <definedName name="mmmmm" localSheetId="6" hidden="1">{"Riqfin97",#N/A,FALSE,"Tran";"Riqfinpro",#N/A,FALSE,"Tran"}</definedName>
    <definedName name="mmmmm" localSheetId="10" hidden="1">{"Riqfin97",#N/A,FALSE,"Tran";"Riqfinpro",#N/A,FALSE,"Tran"}</definedName>
    <definedName name="mmmmm" localSheetId="13" hidden="1">{"Riqfin97",#N/A,FALSE,"Tran";"Riqfinpro",#N/A,FALSE,"Tran"}</definedName>
    <definedName name="mmmmm" hidden="1">{"Riqfin97",#N/A,FALSE,"Tran";"Riqfinpro",#N/A,FALSE,"Tran"}</definedName>
    <definedName name="mmmmmmmmm" localSheetId="15" hidden="1">{"Riqfin97",#N/A,FALSE,"Tran";"Riqfinpro",#N/A,FALSE,"Tran"}</definedName>
    <definedName name="mmmmmmmmm" localSheetId="11" hidden="1">{"Riqfin97",#N/A,FALSE,"Tran";"Riqfinpro",#N/A,FALSE,"Tran"}</definedName>
    <definedName name="mmmmmmmmm" localSheetId="0" hidden="1">{"Riqfin97",#N/A,FALSE,"Tran";"Riqfinpro",#N/A,FALSE,"Tran"}</definedName>
    <definedName name="mmmmmmmmm" localSheetId="1" hidden="1">{"Riqfin97",#N/A,FALSE,"Tran";"Riqfinpro",#N/A,FALSE,"Tran"}</definedName>
    <definedName name="mmmmmmmmm" localSheetId="3" hidden="1">{"Riqfin97",#N/A,FALSE,"Tran";"Riqfinpro",#N/A,FALSE,"Tran"}</definedName>
    <definedName name="mmmmmmmmm" localSheetId="6" hidden="1">{"Riqfin97",#N/A,FALSE,"Tran";"Riqfinpro",#N/A,FALSE,"Tran"}</definedName>
    <definedName name="mmmmmmmmm" localSheetId="10" hidden="1">{"Riqfin97",#N/A,FALSE,"Tran";"Riqfinpro",#N/A,FALSE,"Tran"}</definedName>
    <definedName name="mmmmmmmmm" localSheetId="13" hidden="1">{"Riqfin97",#N/A,FALSE,"Tran";"Riqfinpro",#N/A,FALSE,"Tran"}</definedName>
    <definedName name="mmmmmmmmm" hidden="1">{"Riqfin97",#N/A,FALSE,"Tran";"Riqfinpro",#N/A,FALSE,"Tran"}</definedName>
    <definedName name="MN">[65]BCP!#REF!</definedName>
    <definedName name="MNDATES" localSheetId="11">#REF!</definedName>
    <definedName name="MNDATES" localSheetId="0">#REF!</definedName>
    <definedName name="MNDATES" localSheetId="1">#REF!</definedName>
    <definedName name="MNDATES" localSheetId="3">#REF!</definedName>
    <definedName name="MNDATES" localSheetId="6">#REF!</definedName>
    <definedName name="MNDATES">#REF!</definedName>
    <definedName name="MNP" localSheetId="0">#REF!</definedName>
    <definedName name="MNP" localSheetId="1">#REF!</definedName>
    <definedName name="MNP" localSheetId="3">[65]BCP!#REF!</definedName>
    <definedName name="MNP" localSheetId="6">[65]BCP!#REF!</definedName>
    <definedName name="MNP">[65]BCP!#REF!</definedName>
    <definedName name="Módulo2.completo">#N/A</definedName>
    <definedName name="MON_SM" localSheetId="11">#REF!</definedName>
    <definedName name="MON_SM" localSheetId="0">#REF!</definedName>
    <definedName name="MON_SM" localSheetId="1">#REF!</definedName>
    <definedName name="MON_SM" localSheetId="3">#REF!</definedName>
    <definedName name="MON_SM" localSheetId="6">#REF!</definedName>
    <definedName name="MON_SM">#REF!</definedName>
    <definedName name="MONF_SM" localSheetId="11">#REF!</definedName>
    <definedName name="MONF_SM" localSheetId="0">#REF!</definedName>
    <definedName name="MONF_SM" localSheetId="3">#REF!</definedName>
    <definedName name="MONF_SM" localSheetId="6">#REF!</definedName>
    <definedName name="MONF_SM">#REF!</definedName>
    <definedName name="Month" localSheetId="11">#REF!</definedName>
    <definedName name="Month" localSheetId="0">#REF!</definedName>
    <definedName name="Month" localSheetId="1">#REF!</definedName>
    <definedName name="Month" localSheetId="3">#REF!</definedName>
    <definedName name="Month" localSheetId="6">#REF!</definedName>
    <definedName name="Month">#REF!</definedName>
    <definedName name="MonthIndex" localSheetId="11">#REF!</definedName>
    <definedName name="MonthIndex" localSheetId="0">#REF!</definedName>
    <definedName name="MonthIndex" localSheetId="1">#REF!</definedName>
    <definedName name="MonthIndex" localSheetId="3">#REF!</definedName>
    <definedName name="MonthIndex">#REF!</definedName>
    <definedName name="MonthlyInf">[94]CPI!$A$403:$N$559</definedName>
    <definedName name="MONTHS">[87]MONTHLY!$BV$3:$CG$3</definedName>
    <definedName name="MONY" localSheetId="11">#REF!</definedName>
    <definedName name="MONY" localSheetId="0">#REF!</definedName>
    <definedName name="MONY" localSheetId="1">#REF!</definedName>
    <definedName name="MONY" localSheetId="3">#REF!</definedName>
    <definedName name="MONY" localSheetId="6">#REF!</definedName>
    <definedName name="MONY">#REF!</definedName>
    <definedName name="moodys" localSheetId="0">#REF!</definedName>
    <definedName name="moodys" localSheetId="1">#REF!</definedName>
    <definedName name="moodys" localSheetId="3">'[141]Credit ratings on 1st issues'!#REF!</definedName>
    <definedName name="moodys" localSheetId="6">'[141]Credit ratings on 1st issues'!#REF!</definedName>
    <definedName name="moodys">'[141]Credit ratings on 1st issues'!#REF!</definedName>
    <definedName name="MPETROLEO" localSheetId="11">#REF!</definedName>
    <definedName name="MPETROLEO" localSheetId="0">#REF!</definedName>
    <definedName name="MPETROLEO" localSheetId="1">#REF!</definedName>
    <definedName name="MPETROLEO" localSheetId="3">#REF!</definedName>
    <definedName name="MPETROLEO" localSheetId="6">#REF!</definedName>
    <definedName name="MPETROLEO">#REF!</definedName>
    <definedName name="msci">[119]Sheet1!$H$2:$K$24</definedName>
    <definedName name="mscid">[119]Sheet1!$B$2:$E$24</definedName>
    <definedName name="mscil">[119]Sheet1!$H$2:$K$24</definedName>
    <definedName name="mstocksa" localSheetId="4">[18]!mstocksa</definedName>
    <definedName name="mstocksa" localSheetId="0">#REF!</definedName>
    <definedName name="mstocksa" localSheetId="1">#REF!</definedName>
    <definedName name="mstocksa" localSheetId="3">[18]!mstocksa</definedName>
    <definedName name="mstocksa" localSheetId="6">[18]!mstocksa</definedName>
    <definedName name="mstocksa" localSheetId="10">[18]!mstocksa</definedName>
    <definedName name="mstocksa" localSheetId="13">[18]!mstocksa</definedName>
    <definedName name="mstocksa">[18]!mstocksa</definedName>
    <definedName name="mstocksq" localSheetId="4">[18]!mstocksq</definedName>
    <definedName name="mstocksq" localSheetId="0">#REF!</definedName>
    <definedName name="mstocksq" localSheetId="1">#REF!</definedName>
    <definedName name="mstocksq" localSheetId="3">[18]!mstocksq</definedName>
    <definedName name="mstocksq" localSheetId="6">[18]!mstocksq</definedName>
    <definedName name="mstocksq" localSheetId="10">[18]!mstocksq</definedName>
    <definedName name="mstocksq" localSheetId="13">[18]!mstocksq</definedName>
    <definedName name="mstocksq">[18]!mstocksq</definedName>
    <definedName name="mte" localSheetId="15" hidden="1">{"Riqfin97",#N/A,FALSE,"Tran";"Riqfinpro",#N/A,FALSE,"Tran"}</definedName>
    <definedName name="mte" localSheetId="11" hidden="1">{"Riqfin97",#N/A,FALSE,"Tran";"Riqfinpro",#N/A,FALSE,"Tran"}</definedName>
    <definedName name="mte" localSheetId="0" hidden="1">{"Riqfin97",#N/A,FALSE,"Tran";"Riqfinpro",#N/A,FALSE,"Tran"}</definedName>
    <definedName name="mte" localSheetId="1" hidden="1">{"Riqfin97",#N/A,FALSE,"Tran";"Riqfinpro",#N/A,FALSE,"Tran"}</definedName>
    <definedName name="mte" localSheetId="3" hidden="1">{"Riqfin97",#N/A,FALSE,"Tran";"Riqfinpro",#N/A,FALSE,"Tran"}</definedName>
    <definedName name="mte" localSheetId="6" hidden="1">{"Riqfin97",#N/A,FALSE,"Tran";"Riqfinpro",#N/A,FALSE,"Tran"}</definedName>
    <definedName name="mte" localSheetId="10" hidden="1">{"Riqfin97",#N/A,FALSE,"Tran";"Riqfinpro",#N/A,FALSE,"Tran"}</definedName>
    <definedName name="mte" localSheetId="13" hidden="1">{"Riqfin97",#N/A,FALSE,"Tran";"Riqfinpro",#N/A,FALSE,"Tran"}</definedName>
    <definedName name="mte" hidden="1">{"Riqfin97",#N/A,FALSE,"Tran";"Riqfinpro",#N/A,FALSE,"Tran"}</definedName>
    <definedName name="MUNI96" localSheetId="11">#REF!</definedName>
    <definedName name="MUNI96" localSheetId="0">#REF!</definedName>
    <definedName name="MUNI96" localSheetId="1">#REF!</definedName>
    <definedName name="MUNI96" localSheetId="3">#REF!</definedName>
    <definedName name="MUNI96" localSheetId="6">#REF!</definedName>
    <definedName name="MUNI96">#REF!</definedName>
    <definedName name="Municipios" localSheetId="11">#REF!</definedName>
    <definedName name="Municipios" localSheetId="0">#REF!</definedName>
    <definedName name="Municipios" localSheetId="3">#REF!</definedName>
    <definedName name="Municipios" localSheetId="6">#REF!</definedName>
    <definedName name="Municipios">#REF!</definedName>
    <definedName name="n" localSheetId="15" hidden="1">{"Minpmon",#N/A,FALSE,"Monthinput"}</definedName>
    <definedName name="n" localSheetId="11" hidden="1">{"Minpmon",#N/A,FALSE,"Monthinput"}</definedName>
    <definedName name="n" localSheetId="0" hidden="1">{"Minpmon",#N/A,FALSE,"Monthinput"}</definedName>
    <definedName name="n" localSheetId="1" hidden="1">{"Minpmon",#N/A,FALSE,"Monthinput"}</definedName>
    <definedName name="n" localSheetId="3" hidden="1">{"Minpmon",#N/A,FALSE,"Monthinput"}</definedName>
    <definedName name="n" localSheetId="6" hidden="1">{"Minpmon",#N/A,FALSE,"Monthinput"}</definedName>
    <definedName name="n" localSheetId="10" hidden="1">{"Minpmon",#N/A,FALSE,"Monthinput"}</definedName>
    <definedName name="n" localSheetId="13" hidden="1">{"Minpmon",#N/A,FALSE,"Monthinput"}</definedName>
    <definedName name="n" hidden="1">{"Minpmon",#N/A,FALSE,"Monthinput"}</definedName>
    <definedName name="names">'[50]shared data'!$B$7:$O$7</definedName>
    <definedName name="NAMES_A">'[50]shared data'!$B$5:$B$223</definedName>
    <definedName name="names_w" localSheetId="11">#REF!</definedName>
    <definedName name="names_w" localSheetId="0">#REF!</definedName>
    <definedName name="names_w" localSheetId="1">#REF!</definedName>
    <definedName name="names_w" localSheetId="3">#REF!</definedName>
    <definedName name="names_w" localSheetId="6">#REF!</definedName>
    <definedName name="names_w">#REF!</definedName>
    <definedName name="NC_R" localSheetId="11">[63]Q1!#REF!</definedName>
    <definedName name="NC_R" localSheetId="0">[63]Q1!#REF!</definedName>
    <definedName name="NC_R" localSheetId="1">[86]Q1!#REF!</definedName>
    <definedName name="NC_R" localSheetId="3">[63]Q1!#REF!</definedName>
    <definedName name="NC_R" localSheetId="6">[63]Q1!#REF!</definedName>
    <definedName name="NC_R">[63]Q1!#REF!</definedName>
    <definedName name="NCG">#N/A</definedName>
    <definedName name="NCG_R">#N/A</definedName>
    <definedName name="NCP">#N/A</definedName>
    <definedName name="NCP_R">#N/A</definedName>
    <definedName name="Ndf">[56]CIRRs!$C$69</definedName>
    <definedName name="NE" localSheetId="11">#REF!</definedName>
    <definedName name="NE" localSheetId="0">#REF!</definedName>
    <definedName name="NE" localSheetId="1">#REF!</definedName>
    <definedName name="NE" localSheetId="3">#REF!</definedName>
    <definedName name="NE" localSheetId="6">#REF!</definedName>
    <definedName name="NE">#REF!</definedName>
    <definedName name="NECESSIDADE_DE_FINANCIAMENTO" localSheetId="11">#REF!</definedName>
    <definedName name="NECESSIDADE_DE_FINANCIAMENTO" localSheetId="0">#REF!</definedName>
    <definedName name="NECESSIDADE_DE_FINANCIAMENTO" localSheetId="1">#REF!</definedName>
    <definedName name="NECESSIDADE_DE_FINANCIAMENTO" localSheetId="3">#REF!</definedName>
    <definedName name="NECESSIDADE_DE_FINANCIAMENTO" localSheetId="6">#REF!</definedName>
    <definedName name="NECESSIDADE_DE_FINANCIAMENTO">#REF!</definedName>
    <definedName name="NEperc" localSheetId="11">#REF!</definedName>
    <definedName name="NEperc" localSheetId="0">#REF!</definedName>
    <definedName name="NEperc" localSheetId="1">#REF!</definedName>
    <definedName name="NEperc" localSheetId="3">#REF!</definedName>
    <definedName name="NEperc" localSheetId="6">#REF!</definedName>
    <definedName name="NEperc">#REF!</definedName>
    <definedName name="Netherlands_wt">'[74]OECD wgt'!$B$26</definedName>
    <definedName name="new" localSheetId="11">#REF!</definedName>
    <definedName name="new" localSheetId="0">#REF!</definedName>
    <definedName name="new" localSheetId="1">#REF!</definedName>
    <definedName name="new" localSheetId="3">#REF!</definedName>
    <definedName name="new" localSheetId="6">#REF!</definedName>
    <definedName name="new">#REF!</definedName>
    <definedName name="NEWSHEET" localSheetId="11">#REF!</definedName>
    <definedName name="NEWSHEET" localSheetId="0">#REF!</definedName>
    <definedName name="NEWSHEET" localSheetId="1">#REF!</definedName>
    <definedName name="NEWSHEET" localSheetId="3">#REF!</definedName>
    <definedName name="NEWSHEET" localSheetId="6">#REF!</definedName>
    <definedName name="NEWSHEET">#REF!</definedName>
    <definedName name="nfa_by_bank" localSheetId="11">#REF!</definedName>
    <definedName name="nfa_by_bank" localSheetId="0">#REF!</definedName>
    <definedName name="nfa_by_bank" localSheetId="6">#REF!</definedName>
    <definedName name="nfa_by_bank">#REF!</definedName>
    <definedName name="NFB_R" localSheetId="11">[63]Q1!#REF!</definedName>
    <definedName name="NFB_R" localSheetId="0">[63]Q1!#REF!</definedName>
    <definedName name="NFB_R" localSheetId="1">[86]Q1!#REF!</definedName>
    <definedName name="NFB_R" localSheetId="3">[63]Q1!#REF!</definedName>
    <definedName name="NFB_R" localSheetId="6">[63]Q1!#REF!</definedName>
    <definedName name="NFB_R">[63]Q1!#REF!</definedName>
    <definedName name="NFB_R_GDP" localSheetId="11">[63]Q1!#REF!</definedName>
    <definedName name="NFB_R_GDP" localSheetId="0">[63]Q1!#REF!</definedName>
    <definedName name="NFB_R_GDP" localSheetId="1">[86]Q1!#REF!</definedName>
    <definedName name="NFB_R_GDP" localSheetId="3">[63]Q1!#REF!</definedName>
    <definedName name="NFB_R_GDP" localSheetId="6">[63]Q1!#REF!</definedName>
    <definedName name="NFB_R_GDP">[63]Q1!#REF!</definedName>
    <definedName name="NFI">#N/A</definedName>
    <definedName name="NFI_R">#N/A</definedName>
    <definedName name="NFIP" localSheetId="11">#REF!</definedName>
    <definedName name="NFIP" localSheetId="0">#REF!</definedName>
    <definedName name="NFIP" localSheetId="1">#REF!</definedName>
    <definedName name="NFIP" localSheetId="3">#REF!</definedName>
    <definedName name="NFIP" localSheetId="6">#REF!</definedName>
    <definedName name="NFIP">#REF!</definedName>
    <definedName name="NFPS_" localSheetId="11">[40]OPS!#REF!</definedName>
    <definedName name="NFPS_" localSheetId="0">[40]OPS!#REF!</definedName>
    <definedName name="NFPS_" localSheetId="1">[41]OPS!#REF!</definedName>
    <definedName name="NFPS_" localSheetId="3">[40]OPS!#REF!</definedName>
    <definedName name="NFPS_" localSheetId="6">[40]OPS!#REF!</definedName>
    <definedName name="NFPS_">[40]OPS!#REF!</definedName>
    <definedName name="NGDP">#N/A</definedName>
    <definedName name="NGDP_D" localSheetId="11">[63]Q3!#REF!</definedName>
    <definedName name="NGDP_D" localSheetId="0">[63]Q3!#REF!</definedName>
    <definedName name="NGDP_D" localSheetId="1">[86]Q3!#REF!</definedName>
    <definedName name="NGDP_D" localSheetId="3">[63]Q3!#REF!</definedName>
    <definedName name="NGDP_D" localSheetId="6">[63]Q3!#REF!</definedName>
    <definedName name="NGDP_D">[63]Q3!#REF!</definedName>
    <definedName name="NGDP_DG">#N/A</definedName>
    <definedName name="NGDP_R">#N/A</definedName>
    <definedName name="NGDP_RG">#N/A</definedName>
    <definedName name="ngdp2">[39]Q2!$E$47:$AH$47</definedName>
    <definedName name="NGDPA" localSheetId="11">#REF!</definedName>
    <definedName name="NGDPA" localSheetId="0">#REF!</definedName>
    <definedName name="NGDPA" localSheetId="1">#REF!</definedName>
    <definedName name="NGDPA" localSheetId="3">#REF!</definedName>
    <definedName name="NGDPA" localSheetId="6">#REF!</definedName>
    <definedName name="NGDPA">#REF!</definedName>
    <definedName name="NGK" localSheetId="11">#REF!</definedName>
    <definedName name="NGK" localSheetId="0">#REF!</definedName>
    <definedName name="NGK" localSheetId="3">#REF!</definedName>
    <definedName name="NGK" localSheetId="6">#REF!</definedName>
    <definedName name="NGK">#REF!</definedName>
    <definedName name="NGNI" localSheetId="11">#REF!</definedName>
    <definedName name="NGNI" localSheetId="0">#REF!</definedName>
    <definedName name="NGNI" localSheetId="3">#REF!</definedName>
    <definedName name="NGNI" localSheetId="6">#REF!</definedName>
    <definedName name="NGNI">#REF!</definedName>
    <definedName name="NGPXO" localSheetId="11">#REF!</definedName>
    <definedName name="NGPXO" localSheetId="0">#REF!</definedName>
    <definedName name="NGPXO">#REF!</definedName>
    <definedName name="NGPXO_R" localSheetId="11">#REF!</definedName>
    <definedName name="NGPXO_R" localSheetId="0">#REF!</definedName>
    <definedName name="NGPXO_R">#REF!</definedName>
    <definedName name="NGS_NGDP">#N/A</definedName>
    <definedName name="NGSP" localSheetId="11">[63]Q2!#REF!</definedName>
    <definedName name="NGSP" localSheetId="0">[63]Q2!#REF!</definedName>
    <definedName name="NGSP" localSheetId="1">[86]Q2!#REF!</definedName>
    <definedName name="NGSP" localSheetId="3">[63]Q2!#REF!</definedName>
    <definedName name="NGSP">[63]Q2!#REF!</definedName>
    <definedName name="NI" localSheetId="11">[63]Q2!#REF!</definedName>
    <definedName name="NI" localSheetId="0">[63]Q2!#REF!</definedName>
    <definedName name="NI" localSheetId="1">[86]Q2!#REF!</definedName>
    <definedName name="NI" localSheetId="3">[63]Q2!#REF!</definedName>
    <definedName name="NI">[63]Q2!#REF!</definedName>
    <definedName name="NI_GDP" localSheetId="11">[63]Q2!#REF!</definedName>
    <definedName name="NI_GDP" localSheetId="0">[63]Q2!#REF!</definedName>
    <definedName name="NI_GDP" localSheetId="1">[86]Q2!#REF!</definedName>
    <definedName name="NI_GDP" localSheetId="3">[63]Q2!#REF!</definedName>
    <definedName name="NI_GDP">[63]Q2!#REF!</definedName>
    <definedName name="NI_NGDP" localSheetId="11">[63]Q2!#REF!</definedName>
    <definedName name="NI_NGDP" localSheetId="0">[63]Q2!#REF!</definedName>
    <definedName name="NI_NGDP" localSheetId="1">[86]Q2!#REF!</definedName>
    <definedName name="NI_NGDP" localSheetId="3">[63]Q2!#REF!</definedName>
    <definedName name="NI_NGDP">[63]Q2!#REF!</definedName>
    <definedName name="NI_R" localSheetId="11">[63]Q1!#REF!</definedName>
    <definedName name="NI_R" localSheetId="0">[63]Q1!#REF!</definedName>
    <definedName name="NI_R" localSheetId="1">[86]Q1!#REF!</definedName>
    <definedName name="NI_R" localSheetId="3">[63]Q1!#REF!</definedName>
    <definedName name="NI_R">[63]Q1!#REF!</definedName>
    <definedName name="NINV">#N/A</definedName>
    <definedName name="NINV_R">#N/A</definedName>
    <definedName name="NINV_R_GDP" localSheetId="11">[63]Q1!#REF!</definedName>
    <definedName name="NINV_R_GDP" localSheetId="0">[63]Q1!#REF!</definedName>
    <definedName name="NINV_R_GDP" localSheetId="1">[86]Q1!#REF!</definedName>
    <definedName name="NINV_R_GDP" localSheetId="3">[63]Q1!#REF!</definedName>
    <definedName name="NINV_R_GDP">[63]Q1!#REF!</definedName>
    <definedName name="njkg" localSheetId="11">[5]!njkg</definedName>
    <definedName name="njkg" localSheetId="0">[5]!njkg</definedName>
    <definedName name="njkg" localSheetId="1">[6]!njkg</definedName>
    <definedName name="njkg" localSheetId="3">[5]!njkg</definedName>
    <definedName name="njkg">[5]!njkg</definedName>
    <definedName name="NLG">[56]CIRRs!$C$99</definedName>
    <definedName name="NM">#N/A</definedName>
    <definedName name="NM_R">#N/A</definedName>
    <definedName name="nmBlankCell">'[142]Table 2.1 from DDP program'!$A$2:$A$2</definedName>
    <definedName name="nmBlankRow" localSheetId="0">#REF!</definedName>
    <definedName name="nmBlankRow" localSheetId="1">#REF!</definedName>
    <definedName name="nmBlankRow" localSheetId="3">[143]EDT!#REF!</definedName>
    <definedName name="nmBlankRow" localSheetId="6">[143]EDT!#REF!</definedName>
    <definedName name="nmBlankRow">[143]EDT!#REF!</definedName>
    <definedName name="nmColumnHeader">[143]EDT!$3:$3</definedName>
    <definedName name="nmData">[143]EDT!$B$4:$AA$36</definedName>
    <definedName name="NMG" localSheetId="11">#REF!</definedName>
    <definedName name="NMG" localSheetId="0">#REF!</definedName>
    <definedName name="NMG" localSheetId="1">#REF!</definedName>
    <definedName name="NMG" localSheetId="3">#REF!</definedName>
    <definedName name="NMG" localSheetId="6">#REF!</definedName>
    <definedName name="NMG">#REF!</definedName>
    <definedName name="NMG_R" localSheetId="11">#REF!</definedName>
    <definedName name="NMG_R" localSheetId="0">#REF!</definedName>
    <definedName name="NMG_R" localSheetId="1">#REF!</definedName>
    <definedName name="NMG_R" localSheetId="3">#REF!</definedName>
    <definedName name="NMG_R" localSheetId="6">#REF!</definedName>
    <definedName name="NMG_R">#REF!</definedName>
    <definedName name="NMG_RG">#N/A</definedName>
    <definedName name="nmIndexTable" localSheetId="0">#REF!</definedName>
    <definedName name="nmIndexTable" localSheetId="1">#REF!</definedName>
    <definedName name="nmIndexTable" localSheetId="3">[143]EDT!#REF!</definedName>
    <definedName name="nmIndexTable" localSheetId="6">[143]EDT!#REF!</definedName>
    <definedName name="nmIndexTable">[143]EDT!#REF!</definedName>
    <definedName name="nmReportFooter">'[144]Table 1'!$29:$29</definedName>
    <definedName name="nmReportHeader">#N/A</definedName>
    <definedName name="nmReportNotes">'[144]Table 1'!$30:$30</definedName>
    <definedName name="nmRowHeader">[143]EDT!$A$4:$A$36</definedName>
    <definedName name="NMS" localSheetId="11">[63]Q2!#REF!</definedName>
    <definedName name="NMS" localSheetId="0">[63]Q2!#REF!</definedName>
    <definedName name="NMS" localSheetId="1">[86]Q2!#REF!</definedName>
    <definedName name="NMS" localSheetId="3">[63]Q2!#REF!</definedName>
    <definedName name="NMS" localSheetId="6">[63]Q2!#REF!</definedName>
    <definedName name="NMS">[63]Q2!#REF!</definedName>
    <definedName name="NMS_R" localSheetId="11">[63]Q1!#REF!</definedName>
    <definedName name="NMS_R" localSheetId="0">[63]Q1!#REF!</definedName>
    <definedName name="NMS_R" localSheetId="1">[86]Q1!#REF!</definedName>
    <definedName name="NMS_R" localSheetId="3">[63]Q1!#REF!</definedName>
    <definedName name="NMS_R" localSheetId="6">[63]Q1!#REF!</definedName>
    <definedName name="NMS_R">[63]Q1!#REF!</definedName>
    <definedName name="nmScale" localSheetId="0">#REF!</definedName>
    <definedName name="nmScale" localSheetId="1">#REF!</definedName>
    <definedName name="nmScale" localSheetId="3">[143]EDT!#REF!</definedName>
    <definedName name="nmScale" localSheetId="6">[143]EDT!#REF!</definedName>
    <definedName name="nmScale">[143]EDT!#REF!</definedName>
    <definedName name="nn" localSheetId="15" hidden="1">{"Riqfin97",#N/A,FALSE,"Tran";"Riqfinpro",#N/A,FALSE,"Tran"}</definedName>
    <definedName name="nn" localSheetId="11" hidden="1">{"Riqfin97",#N/A,FALSE,"Tran";"Riqfinpro",#N/A,FALSE,"Tran"}</definedName>
    <definedName name="nn" localSheetId="0" hidden="1">{"Riqfin97",#N/A,FALSE,"Tran";"Riqfinpro",#N/A,FALSE,"Tran"}</definedName>
    <definedName name="nn" localSheetId="1" hidden="1">{"Riqfin97",#N/A,FALSE,"Tran";"Riqfinpro",#N/A,FALSE,"Tran"}</definedName>
    <definedName name="nn" localSheetId="3" hidden="1">{"Riqfin97",#N/A,FALSE,"Tran";"Riqfinpro",#N/A,FALSE,"Tran"}</definedName>
    <definedName name="nn" localSheetId="6" hidden="1">{"Riqfin97",#N/A,FALSE,"Tran";"Riqfinpro",#N/A,FALSE,"Tran"}</definedName>
    <definedName name="nn" localSheetId="10" hidden="1">{"Riqfin97",#N/A,FALSE,"Tran";"Riqfinpro",#N/A,FALSE,"Tran"}</definedName>
    <definedName name="nn" localSheetId="13" hidden="1">{"Riqfin97",#N/A,FALSE,"Tran";"Riqfinpro",#N/A,FALSE,"Tran"}</definedName>
    <definedName name="nn" hidden="1">{"Riqfin97",#N/A,FALSE,"Tran";"Riqfinpro",#N/A,FALSE,"Tran"}</definedName>
    <definedName name="NNAMES" localSheetId="11">#REF!</definedName>
    <definedName name="NNAMES" localSheetId="0">#REF!</definedName>
    <definedName name="NNAMES" localSheetId="1">#REF!</definedName>
    <definedName name="NNAMES" localSheetId="3">#REF!</definedName>
    <definedName name="NNAMES" localSheetId="6">#REF!</definedName>
    <definedName name="NNAMES">#REF!</definedName>
    <definedName name="nnn" localSheetId="15" hidden="1">{"Tab1",#N/A,FALSE,"P";"Tab2",#N/A,FALSE,"P"}</definedName>
    <definedName name="nnn" localSheetId="11" hidden="1">{"Tab1",#N/A,FALSE,"P";"Tab2",#N/A,FALSE,"P"}</definedName>
    <definedName name="nnn" localSheetId="0" hidden="1">{"Tab1",#N/A,FALSE,"P";"Tab2",#N/A,FALSE,"P"}</definedName>
    <definedName name="nnn" localSheetId="1" hidden="1">{"Tab1",#N/A,FALSE,"P";"Tab2",#N/A,FALSE,"P"}</definedName>
    <definedName name="nnn" localSheetId="3" hidden="1">{"Tab1",#N/A,FALSE,"P";"Tab2",#N/A,FALSE,"P"}</definedName>
    <definedName name="nnn" localSheetId="6" hidden="1">{"Tab1",#N/A,FALSE,"P";"Tab2",#N/A,FALSE,"P"}</definedName>
    <definedName name="nnn" localSheetId="10" hidden="1">{"Tab1",#N/A,FALSE,"P";"Tab2",#N/A,FALSE,"P"}</definedName>
    <definedName name="nnn" localSheetId="13" hidden="1">{"Tab1",#N/A,FALSE,"P";"Tab2",#N/A,FALSE,"P"}</definedName>
    <definedName name="nnn" hidden="1">{"Tab1",#N/A,FALSE,"P";"Tab2",#N/A,FALSE,"P"}</definedName>
    <definedName name="nnnnn">#N/A</definedName>
    <definedName name="nnnnnnnnnn" localSheetId="15" hidden="1">{"Minpmon",#N/A,FALSE,"Monthinput"}</definedName>
    <definedName name="nnnnnnnnnn" localSheetId="11" hidden="1">{"Minpmon",#N/A,FALSE,"Monthinput"}</definedName>
    <definedName name="nnnnnnnnnn" localSheetId="0" hidden="1">{"Minpmon",#N/A,FALSE,"Monthinput"}</definedName>
    <definedName name="nnnnnnnnnn" localSheetId="1" hidden="1">{"Minpmon",#N/A,FALSE,"Monthinput"}</definedName>
    <definedName name="nnnnnnnnnn" localSheetId="3" hidden="1">{"Minpmon",#N/A,FALSE,"Monthinput"}</definedName>
    <definedName name="nnnnnnnnnn" localSheetId="6" hidden="1">{"Minpmon",#N/A,FALSE,"Monthinput"}</definedName>
    <definedName name="nnnnnnnnnn" localSheetId="10" hidden="1">{"Minpmon",#N/A,FALSE,"Monthinput"}</definedName>
    <definedName name="nnnnnnnnnn" localSheetId="13" hidden="1">{"Minpmon",#N/A,FALSE,"Monthinput"}</definedName>
    <definedName name="nnnnnnnnnn" hidden="1">{"Minpmon",#N/A,FALSE,"Monthinput"}</definedName>
    <definedName name="nnnnnnnnnnnn" localSheetId="15" hidden="1">{"Riqfin97",#N/A,FALSE,"Tran";"Riqfinpro",#N/A,FALSE,"Tran"}</definedName>
    <definedName name="nnnnnnnnnnnn" localSheetId="11" hidden="1">{"Riqfin97",#N/A,FALSE,"Tran";"Riqfinpro",#N/A,FALSE,"Tran"}</definedName>
    <definedName name="nnnnnnnnnnnn" localSheetId="0" hidden="1">{"Riqfin97",#N/A,FALSE,"Tran";"Riqfinpro",#N/A,FALSE,"Tran"}</definedName>
    <definedName name="nnnnnnnnnnnn" localSheetId="1" hidden="1">{"Riqfin97",#N/A,FALSE,"Tran";"Riqfinpro",#N/A,FALSE,"Tran"}</definedName>
    <definedName name="nnnnnnnnnnnn" localSheetId="3" hidden="1">{"Riqfin97",#N/A,FALSE,"Tran";"Riqfinpro",#N/A,FALSE,"Tran"}</definedName>
    <definedName name="nnnnnnnnnnnn" localSheetId="6" hidden="1">{"Riqfin97",#N/A,FALSE,"Tran";"Riqfinpro",#N/A,FALSE,"Tran"}</definedName>
    <definedName name="nnnnnnnnnnnn" localSheetId="10" hidden="1">{"Riqfin97",#N/A,FALSE,"Tran";"Riqfinpro",#N/A,FALSE,"Tran"}</definedName>
    <definedName name="nnnnnnnnnnnn" localSheetId="13" hidden="1">{"Riqfin97",#N/A,FALSE,"Tran";"Riqfinpro",#N/A,FALSE,"Tran"}</definedName>
    <definedName name="nnnnnnnnnnnn" hidden="1">{"Riqfin97",#N/A,FALSE,"Tran";"Riqfinpro",#N/A,FALSE,"Tran"}</definedName>
    <definedName name="no" hidden="1">'[77]Crédito SPNF (fiscal)'!#REF!</definedName>
    <definedName name="Noah" localSheetId="11">#REF!</definedName>
    <definedName name="Noah" localSheetId="0">#REF!</definedName>
    <definedName name="Noah" localSheetId="1">#REF!</definedName>
    <definedName name="Noah" localSheetId="3">#REF!</definedName>
    <definedName name="Noah" localSheetId="6">#REF!</definedName>
    <definedName name="Noah">#REF!</definedName>
    <definedName name="noclas1" localSheetId="11">#REF!</definedName>
    <definedName name="noclas1" localSheetId="0">#REF!</definedName>
    <definedName name="noclas1" localSheetId="3">#REF!</definedName>
    <definedName name="noclas1" localSheetId="6">#REF!</definedName>
    <definedName name="noclas1">#REF!</definedName>
    <definedName name="noclas2" localSheetId="11">#REF!</definedName>
    <definedName name="noclas2" localSheetId="0">#REF!</definedName>
    <definedName name="noclas2" localSheetId="6">#REF!</definedName>
    <definedName name="noclas2">#REF!</definedName>
    <definedName name="NOCLUB" localSheetId="11">#REF!</definedName>
    <definedName name="NOCLUB" localSheetId="0">#REF!</definedName>
    <definedName name="NOCLUB" localSheetId="1">#REF!</definedName>
    <definedName name="NOCLUB" localSheetId="3">#REF!</definedName>
    <definedName name="NOCLUB">#REF!</definedName>
    <definedName name="NOK" localSheetId="11">#REF!</definedName>
    <definedName name="NOK" localSheetId="0">#REF!</definedName>
    <definedName name="NOK" localSheetId="1">#REF!</definedName>
    <definedName name="NOK" localSheetId="3">#REF!</definedName>
    <definedName name="NOK">#REF!</definedName>
    <definedName name="nombrenuevo">#N/A</definedName>
    <definedName name="NONLEAP" localSheetId="11">#REF!</definedName>
    <definedName name="NONLEAP" localSheetId="0">#REF!</definedName>
    <definedName name="NONLEAP" localSheetId="1">#REF!</definedName>
    <definedName name="NONLEAP" localSheetId="3">#REF!</definedName>
    <definedName name="NONLEAP" localSheetId="6">#REF!</definedName>
    <definedName name="NONLEAP">#REF!</definedName>
    <definedName name="NONOECD1">[73]nonopec!$D$29:$AD$70</definedName>
    <definedName name="NONOECD2">[73]nonopec!$D$71:$AD$135</definedName>
    <definedName name="NONOPEC">[73]nonopec!$D$136:$AD$155</definedName>
    <definedName name="NOPEC1">[87]MONTHLY!$BP$19:$CA$19</definedName>
    <definedName name="NOPEC2">[87]MONTHLY!$CB$19:$CM$19</definedName>
    <definedName name="NORM1">[87]MONTHLY!$A$5:$O$117</definedName>
    <definedName name="NORM2">[87]MONTHLY!$A$422:$Z$491</definedName>
    <definedName name="NORM3">[87]MONTHLY!$A$334:$Z$380</definedName>
    <definedName name="Norway_wt">'[74]OECD wgt'!$B$28</definedName>
    <definedName name="NOTA_EXPLICATIV" localSheetId="11">#REF!</definedName>
    <definedName name="NOTA_EXPLICATIV" localSheetId="0">#REF!</definedName>
    <definedName name="NOTA_EXPLICATIV" localSheetId="1">#REF!</definedName>
    <definedName name="NOTA_EXPLICATIV" localSheetId="3">#REF!</definedName>
    <definedName name="NOTA_EXPLICATIV" localSheetId="6">#REF!</definedName>
    <definedName name="NOTA_EXPLICATIV">#REF!</definedName>
    <definedName name="Notes" localSheetId="0">#REF!</definedName>
    <definedName name="Notes" localSheetId="1">#REF!</definedName>
    <definedName name="Notes" localSheetId="3">[145]UPLOAD!#REF!</definedName>
    <definedName name="Notes" localSheetId="6">[145]UPLOAD!#REF!</definedName>
    <definedName name="Notes">[145]UPLOAD!#REF!</definedName>
    <definedName name="NOTITLES" localSheetId="11">#REF!</definedName>
    <definedName name="NOTITLES" localSheetId="0">#REF!</definedName>
    <definedName name="NOTITLES" localSheetId="1">#REF!</definedName>
    <definedName name="NOTITLES" localSheetId="3">#REF!</definedName>
    <definedName name="NOTITLES" localSheetId="6">#REF!</definedName>
    <definedName name="NOTITLES">#REF!</definedName>
    <definedName name="NOV._89" localSheetId="11">#REF!</definedName>
    <definedName name="NOV._89" localSheetId="0">#REF!</definedName>
    <definedName name="NOV._89" localSheetId="3">#REF!</definedName>
    <definedName name="NOV._89" localSheetId="6">#REF!</definedName>
    <definedName name="NOV._89">#REF!</definedName>
    <definedName name="NSUMMARY">[73]nonopec!$D$157:$AD$204</definedName>
    <definedName name="NTDD_R" localSheetId="11">[63]Q1!#REF!</definedName>
    <definedName name="NTDD_R" localSheetId="0">[63]Q1!#REF!</definedName>
    <definedName name="NTDD_R" localSheetId="1">[86]Q1!#REF!</definedName>
    <definedName name="NTDD_R" localSheetId="3">[63]Q1!#REF!</definedName>
    <definedName name="NTDD_R" localSheetId="6">[63]Q1!#REF!</definedName>
    <definedName name="NTDD_R">[63]Q1!#REF!</definedName>
    <definedName name="NTDD_RG" localSheetId="4">[80]!NTDD_RG</definedName>
    <definedName name="NTDD_RG" localSheetId="0">#REF!</definedName>
    <definedName name="NTDD_RG" localSheetId="1">#REF!</definedName>
    <definedName name="NTDD_RG" localSheetId="3">[80]!NTDD_RG</definedName>
    <definedName name="NTDD_RG" localSheetId="6">[80]!NTDD_RG</definedName>
    <definedName name="NTDD_RG" localSheetId="10">[80]!NTDD_RG</definedName>
    <definedName name="NTDD_RG" localSheetId="13">[80]!NTDD_RG</definedName>
    <definedName name="NTDD_RG">[80]!NTDD_RG</definedName>
    <definedName name="NX">#N/A</definedName>
    <definedName name="NX_R">#N/A</definedName>
    <definedName name="NXG" localSheetId="11">#REF!</definedName>
    <definedName name="NXG" localSheetId="0">#REF!</definedName>
    <definedName name="NXG" localSheetId="1">#REF!</definedName>
    <definedName name="NXG" localSheetId="3">#REF!</definedName>
    <definedName name="NXG" localSheetId="6">#REF!</definedName>
    <definedName name="NXG">#REF!</definedName>
    <definedName name="NXG_R" localSheetId="11">#REF!</definedName>
    <definedName name="NXG_R" localSheetId="0">#REF!</definedName>
    <definedName name="NXG_R" localSheetId="3">#REF!</definedName>
    <definedName name="NXG_R" localSheetId="6">#REF!</definedName>
    <definedName name="NXG_R">#REF!</definedName>
    <definedName name="NXG_RG">#N/A</definedName>
    <definedName name="NXS" localSheetId="11">[63]Q2!#REF!</definedName>
    <definedName name="NXS" localSheetId="0">[63]Q2!#REF!</definedName>
    <definedName name="NXS" localSheetId="1">[86]Q2!#REF!</definedName>
    <definedName name="NXS" localSheetId="3">[63]Q2!#REF!</definedName>
    <definedName name="NXS" localSheetId="6">[63]Q2!#REF!</definedName>
    <definedName name="NXS">[63]Q2!#REF!</definedName>
    <definedName name="NXS_R" localSheetId="11">[63]Q1!#REF!</definedName>
    <definedName name="NXS_R" localSheetId="0">[63]Q1!#REF!</definedName>
    <definedName name="NXS_R" localSheetId="1">[86]Q1!#REF!</definedName>
    <definedName name="NXS_R" localSheetId="3">[63]Q1!#REF!</definedName>
    <definedName name="NXS_R" localSheetId="6">[63]Q1!#REF!</definedName>
    <definedName name="NXS_R">[63]Q1!#REF!</definedName>
    <definedName name="NYEAR2021" localSheetId="11">[101]Nickel!$B$583:$J$583</definedName>
    <definedName name="NYEAR2021" localSheetId="0">[101]Nickel!$B$583:$J$583</definedName>
    <definedName name="NYEAR2021" localSheetId="1">[102]Nickel!$B$583:$J$583</definedName>
    <definedName name="NYEAR2021" localSheetId="3">[101]Nickel!$B$583:$J$583</definedName>
    <definedName name="NYEAR2021">[101]Nickel!$B$583:$J$583</definedName>
    <definedName name="NYEAR2022" localSheetId="11">[101]Nickel!$K$583:$V$583</definedName>
    <definedName name="NYEAR2022" localSheetId="0">[101]Nickel!$K$583:$V$583</definedName>
    <definedName name="NYEAR2022" localSheetId="1">[102]Nickel!$K$583:$V$583</definedName>
    <definedName name="NYEAR2022" localSheetId="3">[101]Nickel!$K$583:$V$583</definedName>
    <definedName name="NYEAR2022">[101]Nickel!$K$583:$V$583</definedName>
    <definedName name="NYEAR2023" localSheetId="11">[101]Nickel!$W$583:$AH$583</definedName>
    <definedName name="NYEAR2023" localSheetId="0">[101]Nickel!$W$583:$AH$583</definedName>
    <definedName name="NYEAR2023" localSheetId="1">[102]Nickel!$W$583:$AH$583</definedName>
    <definedName name="NYEAR2023" localSheetId="3">[101]Nickel!$W$583:$AH$583</definedName>
    <definedName name="NYEAR2023">[101]Nickel!$W$583:$AH$583</definedName>
    <definedName name="NYEAR2024" localSheetId="11">[101]Nickel!$AI$583:$AT$583</definedName>
    <definedName name="NYEAR2024" localSheetId="0">[101]Nickel!$AI$583:$AT$583</definedName>
    <definedName name="NYEAR2024" localSheetId="1">[102]Nickel!$AI$583:$AT$583</definedName>
    <definedName name="NYEAR2024" localSheetId="3">[101]Nickel!$AI$583:$AT$583</definedName>
    <definedName name="NYEAR2024">[101]Nickel!$AI$583:$AT$583</definedName>
    <definedName name="NYEAR2025" localSheetId="11">[101]Nickel!$AU$583:$BF$583</definedName>
    <definedName name="NYEAR2025" localSheetId="0">[101]Nickel!$AU$583:$BF$583</definedName>
    <definedName name="NYEAR2025" localSheetId="1">[102]Nickel!$AU$583:$BF$583</definedName>
    <definedName name="NYEAR2025" localSheetId="3">[101]Nickel!$AU$583:$BF$583</definedName>
    <definedName name="NYEAR2025">[101]Nickel!$AU$583:$BF$583</definedName>
    <definedName name="NZ_wt">'[74]OECD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11">#REF!</definedName>
    <definedName name="OCT._89" localSheetId="0">#REF!</definedName>
    <definedName name="OCT._89" localSheetId="1">#REF!</definedName>
    <definedName name="OCT._89" localSheetId="3">#REF!</definedName>
    <definedName name="OCT._89" localSheetId="6">#REF!</definedName>
    <definedName name="OCT._89">#REF!</definedName>
    <definedName name="OCTUBRE">#N/A</definedName>
    <definedName name="OECD">[73]nonopec!$D$1:$AD$28</definedName>
    <definedName name="OECD_Table" localSheetId="11">#REF!</definedName>
    <definedName name="OECD_Table" localSheetId="0">#REF!</definedName>
    <definedName name="OECD_Table" localSheetId="1">#REF!</definedName>
    <definedName name="OECD_Table" localSheetId="3">#REF!</definedName>
    <definedName name="OECD_Table" localSheetId="6">#REF!</definedName>
    <definedName name="OECD_Table">#REF!</definedName>
    <definedName name="oipio" localSheetId="11" hidden="1">#REF!</definedName>
    <definedName name="oipio" localSheetId="0" hidden="1">#REF!</definedName>
    <definedName name="oipio" localSheetId="1" hidden="1">#REF!</definedName>
    <definedName name="oipio" localSheetId="3" hidden="1">#REF!</definedName>
    <definedName name="oipio" localSheetId="6" hidden="1">#REF!</definedName>
    <definedName name="oipio" hidden="1">#REF!</definedName>
    <definedName name="oiulfdgdgh" localSheetId="0" hidden="1">#REF!</definedName>
    <definedName name="oiulfdgdgh" localSheetId="1" hidden="1">#REF!</definedName>
    <definedName name="oiulfdgdgh" localSheetId="3" hidden="1">'[103]Fax a enviar'!#REF!</definedName>
    <definedName name="oiulfdgdgh" localSheetId="6" hidden="1">'[103]Fax a enviar'!#REF!</definedName>
    <definedName name="oiulfdgdgh" hidden="1">'[103]Fax a enviar'!#REF!</definedName>
    <definedName name="OK" localSheetId="11">#REF!</definedName>
    <definedName name="OK" localSheetId="0">#REF!</definedName>
    <definedName name="OK" localSheetId="1">#REF!</definedName>
    <definedName name="OK" localSheetId="3">#REF!</definedName>
    <definedName name="OK" localSheetId="6">#REF!</definedName>
    <definedName name="OK">#REF!</definedName>
    <definedName name="OnShow" localSheetId="4">'[146]SPNF Acuerdo Incl. Int.'!OnShow</definedName>
    <definedName name="OnShow" localSheetId="0">#REF!</definedName>
    <definedName name="OnShow" localSheetId="1">#REF!</definedName>
    <definedName name="OnShow" localSheetId="3">'[146]SPNF Acuerdo Incl. Int.'!OnShow</definedName>
    <definedName name="OnShow" localSheetId="6">'[146]SPNF Acuerdo Incl. Int.'!OnShow</definedName>
    <definedName name="OnShow" localSheetId="10">'[146]SPNF Acuerdo Incl. Int.'!OnShow</definedName>
    <definedName name="OnShow" localSheetId="13">'[146]SPNF Acuerdo Incl. Int.'!OnShow</definedName>
    <definedName name="OnShow">'[146]SPNF Acuerdo Incl. Int.'!OnShow</definedName>
    <definedName name="onshow1">#N/A</definedName>
    <definedName name="onshow2">#N/A</definedName>
    <definedName name="oo" localSheetId="15" hidden="1">{"Riqfin97",#N/A,FALSE,"Tran";"Riqfinpro",#N/A,FALSE,"Tran"}</definedName>
    <definedName name="oo" localSheetId="11" hidden="1">{"Riqfin97",#N/A,FALSE,"Tran";"Riqfinpro",#N/A,FALSE,"Tran"}</definedName>
    <definedName name="oo" localSheetId="0" hidden="1">{"Riqfin97",#N/A,FALSE,"Tran";"Riqfinpro",#N/A,FALSE,"Tran"}</definedName>
    <definedName name="oo" localSheetId="1" hidden="1">{"Riqfin97",#N/A,FALSE,"Tran";"Riqfinpro",#N/A,FALSE,"Tran"}</definedName>
    <definedName name="oo" localSheetId="3" hidden="1">{"Riqfin97",#N/A,FALSE,"Tran";"Riqfinpro",#N/A,FALSE,"Tran"}</definedName>
    <definedName name="oo" localSheetId="6" hidden="1">{"Riqfin97",#N/A,FALSE,"Tran";"Riqfinpro",#N/A,FALSE,"Tran"}</definedName>
    <definedName name="oo" localSheetId="10" hidden="1">{"Riqfin97",#N/A,FALSE,"Tran";"Riqfinpro",#N/A,FALSE,"Tran"}</definedName>
    <definedName name="oo" localSheetId="13" hidden="1">{"Riqfin97",#N/A,FALSE,"Tran";"Riqfinpro",#N/A,FALSE,"Tran"}</definedName>
    <definedName name="oo" hidden="1">{"Riqfin97",#N/A,FALSE,"Tran";"Riqfinpro",#N/A,FALSE,"Tran"}</definedName>
    <definedName name="OOA" localSheetId="11">#REF!</definedName>
    <definedName name="OOA" localSheetId="0">#REF!</definedName>
    <definedName name="OOA" localSheetId="1">#REF!</definedName>
    <definedName name="OOA" localSheetId="3">#REF!</definedName>
    <definedName name="OOA" localSheetId="6">#REF!</definedName>
    <definedName name="OOA">#REF!</definedName>
    <definedName name="ooo" localSheetId="15" hidden="1">{"Tab1",#N/A,FALSE,"P";"Tab2",#N/A,FALSE,"P"}</definedName>
    <definedName name="ooo" localSheetId="11" hidden="1">{"Tab1",#N/A,FALSE,"P";"Tab2",#N/A,FALSE,"P"}</definedName>
    <definedName name="ooo" localSheetId="0" hidden="1">{"Tab1",#N/A,FALSE,"P";"Tab2",#N/A,FALSE,"P"}</definedName>
    <definedName name="ooo" localSheetId="1" hidden="1">{"Tab1",#N/A,FALSE,"P";"Tab2",#N/A,FALSE,"P"}</definedName>
    <definedName name="ooo" localSheetId="3" hidden="1">{"Tab1",#N/A,FALSE,"P";"Tab2",#N/A,FALSE,"P"}</definedName>
    <definedName name="ooo" localSheetId="6" hidden="1">{"Tab1",#N/A,FALSE,"P";"Tab2",#N/A,FALSE,"P"}</definedName>
    <definedName name="ooo" localSheetId="10" hidden="1">{"Tab1",#N/A,FALSE,"P";"Tab2",#N/A,FALSE,"P"}</definedName>
    <definedName name="ooo" localSheetId="13" hidden="1">{"Tab1",#N/A,FALSE,"P";"Tab2",#N/A,FALSE,"P"}</definedName>
    <definedName name="ooo" hidden="1">{"Tab1",#N/A,FALSE,"P";"Tab2",#N/A,FALSE,"P"}</definedName>
    <definedName name="OOOKOKOKO" localSheetId="11">#REF!</definedName>
    <definedName name="OOOKOKOKO" localSheetId="0">#REF!</definedName>
    <definedName name="OOOKOKOKO" localSheetId="1">#REF!</definedName>
    <definedName name="OOOKOKOKO" localSheetId="3">#REF!</definedName>
    <definedName name="OOOKOKOKO" localSheetId="6">#REF!</definedName>
    <definedName name="OOOKOKOKO">#REF!</definedName>
    <definedName name="oooo" localSheetId="15" hidden="1">{"Tab1",#N/A,FALSE,"P";"Tab2",#N/A,FALSE,"P"}</definedName>
    <definedName name="oooo" localSheetId="11" hidden="1">{"Tab1",#N/A,FALSE,"P";"Tab2",#N/A,FALSE,"P"}</definedName>
    <definedName name="oooo" localSheetId="0" hidden="1">{"Tab1",#N/A,FALSE,"P";"Tab2",#N/A,FALSE,"P"}</definedName>
    <definedName name="oooo" localSheetId="1" hidden="1">{"Tab1",#N/A,FALSE,"P";"Tab2",#N/A,FALSE,"P"}</definedName>
    <definedName name="oooo" localSheetId="3" hidden="1">{"Tab1",#N/A,FALSE,"P";"Tab2",#N/A,FALSE,"P"}</definedName>
    <definedName name="oooo" localSheetId="6" hidden="1">{"Tab1",#N/A,FALSE,"P";"Tab2",#N/A,FALSE,"P"}</definedName>
    <definedName name="oooo" localSheetId="10" hidden="1">{"Tab1",#N/A,FALSE,"P";"Tab2",#N/A,FALSE,"P"}</definedName>
    <definedName name="oooo" localSheetId="13" hidden="1">{"Tab1",#N/A,FALSE,"P";"Tab2",#N/A,FALSE,"P"}</definedName>
    <definedName name="oooo" hidden="1">{"Tab1",#N/A,FALSE,"P";"Tab2",#N/A,FALSE,"P"}</definedName>
    <definedName name="ooooooooo" localSheetId="11" hidden="1">#REF!</definedName>
    <definedName name="ooooooooo" localSheetId="0" hidden="1">#REF!</definedName>
    <definedName name="ooooooooo" localSheetId="1" hidden="1">#REF!</definedName>
    <definedName name="ooooooooo" localSheetId="3" hidden="1">#REF!</definedName>
    <definedName name="ooooooooo" localSheetId="6" hidden="1">#REF!</definedName>
    <definedName name="ooooooooo" hidden="1">#REF!</definedName>
    <definedName name="OPEC">[73]nonopec!$D$204:$AD$251</definedName>
    <definedName name="OPEC1">[87]MONTHLY!$BP$12:$CA$12</definedName>
    <definedName name="OPEC2">[87]MONTHLY!$CB$12:$CM$12</definedName>
    <definedName name="OPOPOPOPO" localSheetId="11">#REF!</definedName>
    <definedName name="OPOPOPOPO" localSheetId="0">#REF!</definedName>
    <definedName name="OPOPOPOPO" localSheetId="1">#REF!</definedName>
    <definedName name="OPOPOPOPO" localSheetId="3">#REF!</definedName>
    <definedName name="OPOPOPOPO" localSheetId="6">#REF!</definedName>
    <definedName name="OPOPOPOPO">#REF!</definedName>
    <definedName name="opu" localSheetId="15" hidden="1">{"Riqfin97",#N/A,FALSE,"Tran";"Riqfinpro",#N/A,FALSE,"Tran"}</definedName>
    <definedName name="opu" localSheetId="11" hidden="1">{"Riqfin97",#N/A,FALSE,"Tran";"Riqfinpro",#N/A,FALSE,"Tran"}</definedName>
    <definedName name="opu" localSheetId="0" hidden="1">{"Riqfin97",#N/A,FALSE,"Tran";"Riqfinpro",#N/A,FALSE,"Tran"}</definedName>
    <definedName name="opu" localSheetId="1" hidden="1">{"Riqfin97",#N/A,FALSE,"Tran";"Riqfinpro",#N/A,FALSE,"Tran"}</definedName>
    <definedName name="opu" localSheetId="3" hidden="1">{"Riqfin97",#N/A,FALSE,"Tran";"Riqfinpro",#N/A,FALSE,"Tran"}</definedName>
    <definedName name="opu" localSheetId="6" hidden="1">{"Riqfin97",#N/A,FALSE,"Tran";"Riqfinpro",#N/A,FALSE,"Tran"}</definedName>
    <definedName name="opu" localSheetId="10" hidden="1">{"Riqfin97",#N/A,FALSE,"Tran";"Riqfinpro",#N/A,FALSE,"Tran"}</definedName>
    <definedName name="opu" localSheetId="13" hidden="1">{"Riqfin97",#N/A,FALSE,"Tran";"Riqfinpro",#N/A,FALSE,"Tran"}</definedName>
    <definedName name="opu" hidden="1">{"Riqfin97",#N/A,FALSE,"Tran";"Riqfinpro",#N/A,FALSE,"Tran"}</definedName>
    <definedName name="ORGANISMOS_DE_VIALIDAD__LEY_N__23966_ART._19">[4]C!$B$24:$N$24</definedName>
    <definedName name="Otr_Inst_Banc_40G" localSheetId="11">#REF!</definedName>
    <definedName name="Otr_Inst_Banc_40G" localSheetId="0">#REF!</definedName>
    <definedName name="Otr_Inst_Banc_40G" localSheetId="1">#REF!</definedName>
    <definedName name="Otr_Inst_Banc_40G" localSheetId="3">#REF!</definedName>
    <definedName name="Otr_Inst_Banc_40G" localSheetId="6">#REF!</definedName>
    <definedName name="Otr_Inst_Banc_40G">#REF!</definedName>
    <definedName name="otra" localSheetId="11" hidden="1">#REF!</definedName>
    <definedName name="otra" localSheetId="0" hidden="1">#REF!</definedName>
    <definedName name="otra" localSheetId="1" hidden="1">#REF!</definedName>
    <definedName name="otra" localSheetId="3" hidden="1">#REF!</definedName>
    <definedName name="otra" localSheetId="6" hidden="1">#REF!</definedName>
    <definedName name="otra" hidden="1">#REF!</definedName>
    <definedName name="Otras_Residuales" localSheetId="11">#REF!</definedName>
    <definedName name="Otras_Residuales" localSheetId="0">#REF!</definedName>
    <definedName name="Otras_Residuales" localSheetId="6">#REF!</definedName>
    <definedName name="Otras_Residuales">#REF!</definedName>
    <definedName name="otras1" localSheetId="11">#REF!</definedName>
    <definedName name="otras1" localSheetId="0">#REF!</definedName>
    <definedName name="otras1">#REF!</definedName>
    <definedName name="OTRAS96" localSheetId="11">#REF!</definedName>
    <definedName name="OTRAS96" localSheetId="0">#REF!</definedName>
    <definedName name="OTRAS96">#REF!</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1">#REF!</definedName>
    <definedName name="otros" localSheetId="0">#REF!</definedName>
    <definedName name="otros" localSheetId="1">#REF!</definedName>
    <definedName name="otros" localSheetId="3">#REF!</definedName>
    <definedName name="otros" localSheetId="6">#REF!</definedName>
    <definedName name="otros">#REF!</definedName>
    <definedName name="OTROS_ORGANISMOS" localSheetId="11">#REF!</definedName>
    <definedName name="OTROS_ORGANISMOS" localSheetId="0">#REF!</definedName>
    <definedName name="OTROS_ORGANISMOS" localSheetId="3">#REF!</definedName>
    <definedName name="OTROS_ORGANISMOS" localSheetId="6">#REF!</definedName>
    <definedName name="OTROS_ORGANISMOS">#REF!</definedName>
    <definedName name="OTROS_ORGANISMOS_AUTONOMOS" localSheetId="11">#REF!</definedName>
    <definedName name="OTROS_ORGANISMOS_AUTONOMOS" localSheetId="0">#REF!</definedName>
    <definedName name="OTROS_ORGANISMOS_AUTONOMOS" localSheetId="3">#REF!</definedName>
    <definedName name="OTROS_ORGANISMOS_AUTONOMOS" localSheetId="6">#REF!</definedName>
    <definedName name="OTROS_ORGANISMOS_AUTONOMOS">#REF!</definedName>
    <definedName name="otros2000" localSheetId="11">#REF!</definedName>
    <definedName name="otros2000" localSheetId="0">#REF!</definedName>
    <definedName name="otros2000">#REF!</definedName>
    <definedName name="otros2001" localSheetId="11">#REF!</definedName>
    <definedName name="otros2001" localSheetId="0">#REF!</definedName>
    <definedName name="otros2001">#REF!</definedName>
    <definedName name="otros2002" localSheetId="11">#REF!</definedName>
    <definedName name="otros2002" localSheetId="0">#REF!</definedName>
    <definedName name="otros2002">#REF!</definedName>
    <definedName name="otros2003" localSheetId="11">#REF!</definedName>
    <definedName name="otros2003" localSheetId="0">#REF!</definedName>
    <definedName name="otros2003">#REF!</definedName>
    <definedName name="otros98" localSheetId="11">[23]Programa!#REF!</definedName>
    <definedName name="otros98" localSheetId="0">[23]Programa!#REF!</definedName>
    <definedName name="otros98" localSheetId="1">[24]Programa!#REF!</definedName>
    <definedName name="otros98" localSheetId="3">[23]Programa!#REF!</definedName>
    <definedName name="otros98">[23]Programa!#REF!</definedName>
    <definedName name="otros98j" localSheetId="11">[23]Programa!#REF!</definedName>
    <definedName name="otros98j" localSheetId="0">[23]Programa!#REF!</definedName>
    <definedName name="otros98j" localSheetId="1">[24]Programa!#REF!</definedName>
    <definedName name="otros98j" localSheetId="3">[23]Programa!#REF!</definedName>
    <definedName name="otros98j">[23]Programa!#REF!</definedName>
    <definedName name="otros98s" localSheetId="11">#REF!</definedName>
    <definedName name="otros98s" localSheetId="0">#REF!</definedName>
    <definedName name="otros98s" localSheetId="1">#REF!</definedName>
    <definedName name="otros98s" localSheetId="3">#REF!</definedName>
    <definedName name="otros98s" localSheetId="6">#REF!</definedName>
    <definedName name="otros98s">#REF!</definedName>
    <definedName name="otros99" localSheetId="11">#REF!</definedName>
    <definedName name="otros99" localSheetId="0">#REF!</definedName>
    <definedName name="otros99" localSheetId="3">#REF!</definedName>
    <definedName name="otros99" localSheetId="6">#REF!</definedName>
    <definedName name="otros99">#REF!</definedName>
    <definedName name="out_red4" localSheetId="11">#REF!</definedName>
    <definedName name="out_red4" localSheetId="0">#REF!</definedName>
    <definedName name="out_red4" localSheetId="3">#REF!</definedName>
    <definedName name="out_red4" localSheetId="6">#REF!</definedName>
    <definedName name="out_red4">#REF!</definedName>
    <definedName name="out_sr3" localSheetId="11">#REF!</definedName>
    <definedName name="out_sr3" localSheetId="0">#REF!</definedName>
    <definedName name="out_sr3">#REF!</definedName>
    <definedName name="OUTDS1" localSheetId="11">#REF!</definedName>
    <definedName name="OUTDS1" localSheetId="0">#REF!</definedName>
    <definedName name="OUTDS1">#REF!</definedName>
    <definedName name="OUTFISC" localSheetId="11">#REF!</definedName>
    <definedName name="OUTFISC" localSheetId="0">#REF!</definedName>
    <definedName name="OUTFISC">#REF!</definedName>
    <definedName name="OUTIMF" localSheetId="11">#REF!</definedName>
    <definedName name="OUTIMF" localSheetId="0">#REF!</definedName>
    <definedName name="OUTIMF">#REF!</definedName>
    <definedName name="OUTMN" localSheetId="11">#REF!</definedName>
    <definedName name="OUTMN" localSheetId="0">#REF!</definedName>
    <definedName name="OUTMN">#REF!</definedName>
    <definedName name="p" localSheetId="15" hidden="1">{"Riqfin97",#N/A,FALSE,"Tran";"Riqfinpro",#N/A,FALSE,"Tran"}</definedName>
    <definedName name="p" localSheetId="11" hidden="1">{"Riqfin97",#N/A,FALSE,"Tran";"Riqfinpro",#N/A,FALSE,"Tran"}</definedName>
    <definedName name="p" localSheetId="0" hidden="1">{"Riqfin97",#N/A,FALSE,"Tran";"Riqfinpro",#N/A,FALSE,"Tran"}</definedName>
    <definedName name="p" localSheetId="1" hidden="1">{"Riqfin97",#N/A,FALSE,"Tran";"Riqfinpro",#N/A,FALSE,"Tran"}</definedName>
    <definedName name="p" localSheetId="3" hidden="1">{"Riqfin97",#N/A,FALSE,"Tran";"Riqfinpro",#N/A,FALSE,"Tran"}</definedName>
    <definedName name="p" localSheetId="6" hidden="1">{"Riqfin97",#N/A,FALSE,"Tran";"Riqfinpro",#N/A,FALSE,"Tran"}</definedName>
    <definedName name="p" localSheetId="10" hidden="1">{"Riqfin97",#N/A,FALSE,"Tran";"Riqfinpro",#N/A,FALSE,"Tran"}</definedName>
    <definedName name="p" localSheetId="13" hidden="1">{"Riqfin97",#N/A,FALSE,"Tran";"Riqfinpro",#N/A,FALSE,"Tran"}</definedName>
    <definedName name="p" hidden="1">{"Riqfin97",#N/A,FALSE,"Tran";"Riqfinpro",#N/A,FALSE,"Tran"}</definedName>
    <definedName name="P1_1" localSheetId="11">OFFSET(#REF!,0,0,COUNT(#REF!),1)</definedName>
    <definedName name="P1_1" localSheetId="0">OFFSET(#REF!,0,0,COUNT(#REF!),1)</definedName>
    <definedName name="P1_1" localSheetId="1">OFFSET(#REF!,0,0,COUNT(#REF!),1)</definedName>
    <definedName name="P1_1" localSheetId="3">OFFSET(#REF!,0,0,COUNT(#REF!),1)</definedName>
    <definedName name="P1_1" localSheetId="6">OFFSET(#REF!,0,0,COUNT(#REF!),1)</definedName>
    <definedName name="P1_1">OFFSET(#REF!,0,0,COUNT(#REF!),1)</definedName>
    <definedName name="P1_2" localSheetId="11">OFFSET(#REF!,0,0,COUNT(#REF!),1)</definedName>
    <definedName name="P1_2" localSheetId="0">OFFSET(#REF!,0,0,COUNT(#REF!),1)</definedName>
    <definedName name="P1_2" localSheetId="3">OFFSET(#REF!,0,0,COUNT(#REF!),1)</definedName>
    <definedName name="P1_2">OFFSET(#REF!,0,0,COUNT(#REF!),1)</definedName>
    <definedName name="P1avg" localSheetId="11">OFFSET(#REF!,0,0,COUNT(#REF!),1)</definedName>
    <definedName name="P1avg" localSheetId="0">OFFSET(#REF!,0,0,COUNT(#REF!),1)</definedName>
    <definedName name="P1avg" localSheetId="3">OFFSET(#REF!,0,0,COUNT(#REF!),1)</definedName>
    <definedName name="P1avg">OFFSET(#REF!,0,0,COUNT(#REF!),1)</definedName>
    <definedName name="P1min" localSheetId="11">OFFSET(#REF!,0,0,COUNT(#REF!),1)</definedName>
    <definedName name="P1min" localSheetId="0">OFFSET(#REF!,0,0,COUNT(#REF!),1)</definedName>
    <definedName name="P1min" localSheetId="3">OFFSET(#REF!,0,0,COUNT(#REF!),1)</definedName>
    <definedName name="P1min">OFFSET(#REF!,0,0,COUNT(#REF!),1)</definedName>
    <definedName name="P1rng" localSheetId="11">OFFSET(#REF!,0,0,COUNT(#REF!),1)</definedName>
    <definedName name="P1rng" localSheetId="0">OFFSET(#REF!,0,0,COUNT(#REF!),1)</definedName>
    <definedName name="P1rng" localSheetId="3">OFFSET(#REF!,0,0,COUNT(#REF!),1)</definedName>
    <definedName name="P1rng">OFFSET(#REF!,0,0,COUNT(#REF!),1)</definedName>
    <definedName name="P2_1" localSheetId="11">OFFSET(#REF!,0,0,COUNT(#REF!),1)</definedName>
    <definedName name="P2_1" localSheetId="0">OFFSET(#REF!,0,0,COUNT(#REF!),1)</definedName>
    <definedName name="P2_1" localSheetId="3">OFFSET(#REF!,0,0,COUNT(#REF!),1)</definedName>
    <definedName name="P2_1">OFFSET(#REF!,0,0,COUNT(#REF!),1)</definedName>
    <definedName name="P2_2" localSheetId="11">OFFSET(#REF!,0,0,COUNT(#REF!),1)</definedName>
    <definedName name="P2_2" localSheetId="0">OFFSET(#REF!,0,0,COUNT(#REF!),1)</definedName>
    <definedName name="P2_2" localSheetId="3">OFFSET(#REF!,0,0,COUNT(#REF!),1)</definedName>
    <definedName name="P2_2">OFFSET(#REF!,0,0,COUNT(#REF!),1)</definedName>
    <definedName name="P2avg" localSheetId="11">OFFSET(#REF!,0,0,COUNT(#REF!),1)</definedName>
    <definedName name="P2avg" localSheetId="0">OFFSET(#REF!,0,0,COUNT(#REF!),1)</definedName>
    <definedName name="P2avg" localSheetId="3">OFFSET(#REF!,0,0,COUNT(#REF!),1)</definedName>
    <definedName name="P2avg">OFFSET(#REF!,0,0,COUNT(#REF!),1)</definedName>
    <definedName name="P2min" localSheetId="11">OFFSET(#REF!,0,0,COUNT(#REF!),1)</definedName>
    <definedName name="P2min" localSheetId="0">OFFSET(#REF!,0,0,COUNT(#REF!),1)</definedName>
    <definedName name="P2min" localSheetId="3">OFFSET(#REF!,0,0,COUNT(#REF!),1)</definedName>
    <definedName name="P2min">OFFSET(#REF!,0,0,COUNT(#REF!),1)</definedName>
    <definedName name="P2rng" localSheetId="11">OFFSET(#REF!,0,0,COUNT(#REF!),1)</definedName>
    <definedName name="P2rng" localSheetId="0">OFFSET(#REF!,0,0,COUNT(#REF!),1)</definedName>
    <definedName name="P2rng" localSheetId="3">OFFSET(#REF!,0,0,COUNT(#REF!),1)</definedName>
    <definedName name="P2rng">OFFSET(#REF!,0,0,COUNT(#REF!),1)</definedName>
    <definedName name="p2std" localSheetId="11">#REF!</definedName>
    <definedName name="p2std" localSheetId="0">#REF!</definedName>
    <definedName name="p2std" localSheetId="1">#REF!</definedName>
    <definedName name="p2std" localSheetId="3">#REF!</definedName>
    <definedName name="p2std" localSheetId="6">#REF!</definedName>
    <definedName name="p2std">#REF!</definedName>
    <definedName name="P3_1" localSheetId="11">OFFSET(#REF!,0,0,COUNT(#REF!),1)</definedName>
    <definedName name="P3_1" localSheetId="0">OFFSET(#REF!,0,0,COUNT(#REF!),1)</definedName>
    <definedName name="P3_1" localSheetId="3">OFFSET(#REF!,0,0,COUNT(#REF!),1)</definedName>
    <definedName name="P3_1" localSheetId="6">OFFSET(#REF!,0,0,COUNT(#REF!),1)</definedName>
    <definedName name="P3_1">OFFSET(#REF!,0,0,COUNT(#REF!),1)</definedName>
    <definedName name="P3_2" localSheetId="11">OFFSET(#REF!,0,0,COUNT(#REF!),1)</definedName>
    <definedName name="P3_2" localSheetId="0">OFFSET(#REF!,0,0,COUNT(#REF!),1)</definedName>
    <definedName name="P3_2" localSheetId="3">OFFSET(#REF!,0,0,COUNT(#REF!),1)</definedName>
    <definedName name="P3_2">OFFSET(#REF!,0,0,COUNT(#REF!),1)</definedName>
    <definedName name="P3avg" localSheetId="11">OFFSET(#REF!,0,0,COUNT(#REF!),1)</definedName>
    <definedName name="P3avg" localSheetId="0">OFFSET(#REF!,0,0,COUNT(#REF!),1)</definedName>
    <definedName name="P3avg" localSheetId="3">OFFSET(#REF!,0,0,COUNT(#REF!),1)</definedName>
    <definedName name="P3avg">OFFSET(#REF!,0,0,COUNT(#REF!),1)</definedName>
    <definedName name="P3min" localSheetId="11">OFFSET(#REF!,0,0,COUNT(#REF!),1)</definedName>
    <definedName name="P3min" localSheetId="0">OFFSET(#REF!,0,0,COUNT(#REF!),1)</definedName>
    <definedName name="P3min" localSheetId="3">OFFSET(#REF!,0,0,COUNT(#REF!),1)</definedName>
    <definedName name="P3min">OFFSET(#REF!,0,0,COUNT(#REF!),1)</definedName>
    <definedName name="P3rng" localSheetId="11">OFFSET(#REF!,0,0,COUNT(#REF!),1)</definedName>
    <definedName name="P3rng" localSheetId="0">OFFSET(#REF!,0,0,COUNT(#REF!),1)</definedName>
    <definedName name="P3rng" localSheetId="3">OFFSET(#REF!,0,0,COUNT(#REF!),1)</definedName>
    <definedName name="P3rng">OFFSET(#REF!,0,0,COUNT(#REF!),1)</definedName>
    <definedName name="P4_1" localSheetId="11">OFFSET(#REF!,0,0,COUNT(#REF!),1)</definedName>
    <definedName name="P4_1" localSheetId="0">OFFSET(#REF!,0,0,COUNT(#REF!),1)</definedName>
    <definedName name="P4_1" localSheetId="3">OFFSET(#REF!,0,0,COUNT(#REF!),1)</definedName>
    <definedName name="P4_1">OFFSET(#REF!,0,0,COUNT(#REF!),1)</definedName>
    <definedName name="P4_2" localSheetId="11">OFFSET(#REF!,0,0,COUNT(#REF!),1)</definedName>
    <definedName name="P4_2" localSheetId="0">OFFSET(#REF!,0,0,COUNT(#REF!),1)</definedName>
    <definedName name="P4_2" localSheetId="3">OFFSET(#REF!,0,0,COUNT(#REF!),1)</definedName>
    <definedName name="P4_2">OFFSET(#REF!,0,0,COUNT(#REF!),1)</definedName>
    <definedName name="P4avg" localSheetId="11">OFFSET(#REF!,0,0,COUNT(#REF!),1)</definedName>
    <definedName name="P4avg" localSheetId="0">OFFSET(#REF!,0,0,COUNT(#REF!),1)</definedName>
    <definedName name="P4avg" localSheetId="3">OFFSET(#REF!,0,0,COUNT(#REF!),1)</definedName>
    <definedName name="P4avg">OFFSET(#REF!,0,0,COUNT(#REF!),1)</definedName>
    <definedName name="P4min" localSheetId="11">OFFSET(#REF!,0,0,COUNT(#REF!),1)</definedName>
    <definedName name="P4min" localSheetId="0">OFFSET(#REF!,0,0,COUNT(#REF!),1)</definedName>
    <definedName name="P4min" localSheetId="3">OFFSET(#REF!,0,0,COUNT(#REF!),1)</definedName>
    <definedName name="P4min">OFFSET(#REF!,0,0,COUNT(#REF!),1)</definedName>
    <definedName name="P4rng" localSheetId="11">OFFSET(#REF!,0,0,COUNT(#REF!),1)</definedName>
    <definedName name="P4rng" localSheetId="0">OFFSET(#REF!,0,0,COUNT(#REF!),1)</definedName>
    <definedName name="P4rng" localSheetId="3">OFFSET(#REF!,0,0,COUNT(#REF!),1)</definedName>
    <definedName name="P4rng">OFFSET(#REF!,0,0,COUNT(#REF!),1)</definedName>
    <definedName name="P5_1" localSheetId="11">OFFSET(#REF!,0,0,COUNT(#REF!),1)</definedName>
    <definedName name="P5_1" localSheetId="0">OFFSET(#REF!,0,0,COUNT(#REF!),1)</definedName>
    <definedName name="P5_1" localSheetId="3">OFFSET(#REF!,0,0,COUNT(#REF!),1)</definedName>
    <definedName name="P5_1">OFFSET(#REF!,0,0,COUNT(#REF!),1)</definedName>
    <definedName name="P5_2" localSheetId="11">OFFSET(#REF!,0,0,COUNT(#REF!),1)</definedName>
    <definedName name="P5_2" localSheetId="0">OFFSET(#REF!,0,0,COUNT(#REF!),1)</definedName>
    <definedName name="P5_2" localSheetId="3">OFFSET(#REF!,0,0,COUNT(#REF!),1)</definedName>
    <definedName name="P5_2">OFFSET(#REF!,0,0,COUNT(#REF!),1)</definedName>
    <definedName name="P5avg" localSheetId="11">OFFSET(#REF!,0,0,COUNT(#REF!),1)</definedName>
    <definedName name="P5avg" localSheetId="0">OFFSET(#REF!,0,0,COUNT(#REF!),1)</definedName>
    <definedName name="P5avg" localSheetId="3">OFFSET(#REF!,0,0,COUNT(#REF!),1)</definedName>
    <definedName name="P5avg">OFFSET(#REF!,0,0,COUNT(#REF!),1)</definedName>
    <definedName name="P5min" localSheetId="11">OFFSET(#REF!,0,0,COUNT(#REF!),1)</definedName>
    <definedName name="P5min" localSheetId="0">OFFSET(#REF!,0,0,COUNT(#REF!),1)</definedName>
    <definedName name="P5min" localSheetId="3">OFFSET(#REF!,0,0,COUNT(#REF!),1)</definedName>
    <definedName name="P5min">OFFSET(#REF!,0,0,COUNT(#REF!),1)</definedName>
    <definedName name="P5rng" localSheetId="11">OFFSET(#REF!,0,0,COUNT(#REF!),1)</definedName>
    <definedName name="P5rng" localSheetId="0">OFFSET(#REF!,0,0,COUNT(#REF!),1)</definedName>
    <definedName name="P5rng" localSheetId="3">OFFSET(#REF!,0,0,COUNT(#REF!),1)</definedName>
    <definedName name="P5rng">OFFSET(#REF!,0,0,COUNT(#REF!),1)</definedName>
    <definedName name="PAGINA_01" localSheetId="11">#REF!</definedName>
    <definedName name="PAGINA_01" localSheetId="0">#REF!</definedName>
    <definedName name="PAGINA_01" localSheetId="1">#REF!</definedName>
    <definedName name="PAGINA_01" localSheetId="3">#REF!</definedName>
    <definedName name="PAGINA_01" localSheetId="6">#REF!</definedName>
    <definedName name="PAGINA_01">#REF!</definedName>
    <definedName name="PAGINA_01_CONT." localSheetId="11">#REF!</definedName>
    <definedName name="PAGINA_01_CONT." localSheetId="0">#REF!</definedName>
    <definedName name="PAGINA_01_CONT." localSheetId="3">#REF!</definedName>
    <definedName name="PAGINA_01_CONT." localSheetId="6">#REF!</definedName>
    <definedName name="PAGINA_01_CONT.">#REF!</definedName>
    <definedName name="PAGINA_02" localSheetId="11">#REF!</definedName>
    <definedName name="PAGINA_02" localSheetId="0">#REF!</definedName>
    <definedName name="PAGINA_02" localSheetId="3">#REF!</definedName>
    <definedName name="PAGINA_02" localSheetId="6">#REF!</definedName>
    <definedName name="PAGINA_02">#REF!</definedName>
    <definedName name="PAGINA_03" localSheetId="11">#REF!</definedName>
    <definedName name="PAGINA_03" localSheetId="0">#REF!</definedName>
    <definedName name="PAGINA_03">#REF!</definedName>
    <definedName name="PAGINA_04" localSheetId="11">#REF!</definedName>
    <definedName name="PAGINA_04" localSheetId="0">#REF!</definedName>
    <definedName name="PAGINA_04">#REF!</definedName>
    <definedName name="PAGINA_05" localSheetId="11">#REF!</definedName>
    <definedName name="PAGINA_05" localSheetId="0">#REF!</definedName>
    <definedName name="PAGINA_05">#REF!</definedName>
    <definedName name="PAGINA_06" localSheetId="11">#REF!</definedName>
    <definedName name="PAGINA_06" localSheetId="0">#REF!</definedName>
    <definedName name="PAGINA_06">#REF!</definedName>
    <definedName name="PAGINA_06_CONT." localSheetId="11">#REF!</definedName>
    <definedName name="PAGINA_06_CONT." localSheetId="0">#REF!</definedName>
    <definedName name="PAGINA_06_CONT.">#REF!</definedName>
    <definedName name="PAGINA_07" localSheetId="11">#REF!</definedName>
    <definedName name="PAGINA_07" localSheetId="0">#REF!</definedName>
    <definedName name="PAGINA_07">#REF!</definedName>
    <definedName name="PAGINA_08" localSheetId="11">#REF!</definedName>
    <definedName name="PAGINA_08" localSheetId="0">#REF!</definedName>
    <definedName name="PAGINA_08">#REF!</definedName>
    <definedName name="PAGINA_09" localSheetId="11">#REF!</definedName>
    <definedName name="PAGINA_09" localSheetId="0">#REF!</definedName>
    <definedName name="PAGINA_09">#REF!</definedName>
    <definedName name="PAGINA_10" localSheetId="11">#REF!</definedName>
    <definedName name="PAGINA_10" localSheetId="0">#REF!</definedName>
    <definedName name="PAGINA_10">#REF!</definedName>
    <definedName name="PAGINA_11" localSheetId="11">#REF!</definedName>
    <definedName name="PAGINA_11" localSheetId="0">#REF!</definedName>
    <definedName name="PAGINA_11">#REF!</definedName>
    <definedName name="PAGINA_12" localSheetId="11">#REF!</definedName>
    <definedName name="PAGINA_12" localSheetId="0">#REF!</definedName>
    <definedName name="PAGINA_12">#REF!</definedName>
    <definedName name="Pan_Bancario_50G" localSheetId="11">#REF!</definedName>
    <definedName name="Pan_Bancario_50G" localSheetId="0">#REF!</definedName>
    <definedName name="Pan_Bancario_50G" localSheetId="1">#REF!</definedName>
    <definedName name="Pan_Bancario_50G" localSheetId="3">#REF!</definedName>
    <definedName name="Pan_Bancario_50G">#REF!</definedName>
    <definedName name="Pan_Monet_30G" localSheetId="11">#REF!</definedName>
    <definedName name="Pan_Monet_30G" localSheetId="0">#REF!</definedName>
    <definedName name="Pan_Monet_30G" localSheetId="1">#REF!</definedName>
    <definedName name="Pan_Monet_30G" localSheetId="3">#REF!</definedName>
    <definedName name="Pan_Monet_30G">#REF!</definedName>
    <definedName name="PARAMETROS" localSheetId="11">#REF!</definedName>
    <definedName name="PARAMETROS" localSheetId="0">#REF!</definedName>
    <definedName name="PARAMETROS">#REF!</definedName>
    <definedName name="Parmeshwar" localSheetId="11">[89]E!$AJ$98:$AX$115</definedName>
    <definedName name="Parmeshwar" localSheetId="0">[89]E!$AJ$98:$AX$115</definedName>
    <definedName name="Parmeshwar" localSheetId="1">[90]E!$AJ$98:$AX$115</definedName>
    <definedName name="Parmeshwar" localSheetId="3">[89]E!$AJ$98:$AX$115</definedName>
    <definedName name="Parmeshwar">[89]E!$AJ$98:$AX$115</definedName>
    <definedName name="PARTIDA" localSheetId="11">[147]SPNF!#REF!</definedName>
    <definedName name="PARTIDA" localSheetId="0">[147]SPNF!#REF!</definedName>
    <definedName name="PARTIDA" localSheetId="1">[148]SPNF!#REF!</definedName>
    <definedName name="PARTIDA" localSheetId="3">[147]SPNF!#REF!</definedName>
    <definedName name="PARTIDA" localSheetId="6">[147]SPNF!#REF!</definedName>
    <definedName name="PARTIDA">[147]SPNF!#REF!</definedName>
    <definedName name="PAS" localSheetId="11">#REF!</definedName>
    <definedName name="PAS" localSheetId="0">#REF!</definedName>
    <definedName name="PAS" localSheetId="1">#REF!</definedName>
    <definedName name="PAS" localSheetId="3">#REF!</definedName>
    <definedName name="PAS" localSheetId="6">#REF!</definedName>
    <definedName name="PAS">#REF!</definedName>
    <definedName name="pastel">#N/A</definedName>
    <definedName name="Path_Data">'[50]shared data'!$B$8</definedName>
    <definedName name="Path_System">'[50]shared data'!$B$7</definedName>
    <definedName name="Pave" localSheetId="11">#REF!</definedName>
    <definedName name="Pave" localSheetId="0">#REF!</definedName>
    <definedName name="Pave" localSheetId="1">#REF!</definedName>
    <definedName name="Pave" localSheetId="3">#REF!</definedName>
    <definedName name="Pave" localSheetId="6">#REF!</definedName>
    <definedName name="Pave">#REF!</definedName>
    <definedName name="PAYCAP" localSheetId="11">#REF!</definedName>
    <definedName name="PAYCAP" localSheetId="0">#REF!</definedName>
    <definedName name="PAYCAP" localSheetId="3">#REF!</definedName>
    <definedName name="PAYCAP" localSheetId="6">#REF!</definedName>
    <definedName name="PAYCAP">#REF!</definedName>
    <definedName name="Paym_Cap" localSheetId="11">#REF!</definedName>
    <definedName name="Paym_Cap" localSheetId="0">#REF!</definedName>
    <definedName name="Paym_Cap" localSheetId="1">#REF!</definedName>
    <definedName name="Paym_Cap" localSheetId="3">#REF!</definedName>
    <definedName name="Paym_Cap" localSheetId="6">#REF!</definedName>
    <definedName name="Paym_Cap">#REF!</definedName>
    <definedName name="pchBM" localSheetId="11">#REF!</definedName>
    <definedName name="pchBM" localSheetId="0">#REF!</definedName>
    <definedName name="pchBM" localSheetId="1">#REF!</definedName>
    <definedName name="pchBM" localSheetId="3">#REF!</definedName>
    <definedName name="pchBM">#REF!</definedName>
    <definedName name="pchBMG" localSheetId="11">#REF!</definedName>
    <definedName name="pchBMG" localSheetId="0">#REF!</definedName>
    <definedName name="pchBMG" localSheetId="1">#REF!</definedName>
    <definedName name="pchBMG" localSheetId="3">#REF!</definedName>
    <definedName name="pchBMG">#REF!</definedName>
    <definedName name="pchBX" localSheetId="11">#REF!</definedName>
    <definedName name="pchBX" localSheetId="0">#REF!</definedName>
    <definedName name="pchBX" localSheetId="3">#REF!</definedName>
    <definedName name="pchBX">#REF!</definedName>
    <definedName name="pchBXG" localSheetId="11">#REF!</definedName>
    <definedName name="pchBXG" localSheetId="0">#REF!</definedName>
    <definedName name="pchBXG" localSheetId="3">#REF!</definedName>
    <definedName name="pchBXG">#REF!</definedName>
    <definedName name="pchNM_R" localSheetId="11">[63]Q1!#REF!</definedName>
    <definedName name="pchNM_R" localSheetId="0">[63]Q1!#REF!</definedName>
    <definedName name="pchNM_R" localSheetId="1">[86]Q1!#REF!</definedName>
    <definedName name="pchNM_R" localSheetId="3">[63]Q1!#REF!</definedName>
    <definedName name="pchNM_R">[63]Q1!#REF!</definedName>
    <definedName name="pchNMG_R" localSheetId="11">[63]Q1!#REF!</definedName>
    <definedName name="pchNMG_R" localSheetId="0">[63]Q1!#REF!</definedName>
    <definedName name="pchNMG_R" localSheetId="1">[86]Q1!#REF!</definedName>
    <definedName name="pchNMG_R" localSheetId="3">[63]Q1!#REF!</definedName>
    <definedName name="pchNMG_R">[63]Q1!#REF!</definedName>
    <definedName name="pchNX_R" localSheetId="11">[63]Q1!#REF!</definedName>
    <definedName name="pchNX_R" localSheetId="0">[63]Q1!#REF!</definedName>
    <definedName name="pchNX_R" localSheetId="1">[86]Q1!#REF!</definedName>
    <definedName name="pchNX_R" localSheetId="3">[63]Q1!#REF!</definedName>
    <definedName name="pchNX_R">[63]Q1!#REF!</definedName>
    <definedName name="pchNXG_R" localSheetId="11">[63]Q1!#REF!</definedName>
    <definedName name="pchNXG_R" localSheetId="0">[63]Q1!#REF!</definedName>
    <definedName name="pchNXG_R" localSheetId="1">[86]Q1!#REF!</definedName>
    <definedName name="pchNXG_R" localSheetId="3">[63]Q1!#REF!</definedName>
    <definedName name="pchNXG_R">[63]Q1!#REF!</definedName>
    <definedName name="PCNTLGT" localSheetId="0">#REF!</definedName>
    <definedName name="PCNTLGT" localSheetId="1">#REF!</definedName>
    <definedName name="PCNTLGT">[73]nonopec!#REF!</definedName>
    <definedName name="PCPI" localSheetId="11">#REF!</definedName>
    <definedName name="PCPI" localSheetId="0">#REF!</definedName>
    <definedName name="PCPI" localSheetId="1">#REF!</definedName>
    <definedName name="PCPI" localSheetId="3">#REF!</definedName>
    <definedName name="PCPI" localSheetId="6">#REF!</definedName>
    <definedName name="PCPI">#REF!</definedName>
    <definedName name="PCPIE" localSheetId="11">#REF!</definedName>
    <definedName name="PCPIE" localSheetId="0">#REF!</definedName>
    <definedName name="PCPIE" localSheetId="3">#REF!</definedName>
    <definedName name="PCPIE" localSheetId="6">#REF!</definedName>
    <definedName name="PCPIE">#REF!</definedName>
    <definedName name="PCPIG">#N/A</definedName>
    <definedName name="PEACEAGR" localSheetId="11">#REF!</definedName>
    <definedName name="PEACEAGR" localSheetId="0">#REF!</definedName>
    <definedName name="PEACEAGR" localSheetId="1">#REF!</definedName>
    <definedName name="PEACEAGR" localSheetId="3">#REF!</definedName>
    <definedName name="PEACEAGR" localSheetId="6">#REF!</definedName>
    <definedName name="PEACEAGR">#REF!</definedName>
    <definedName name="PERE96" localSheetId="11">#REF!</definedName>
    <definedName name="PERE96" localSheetId="0">#REF!</definedName>
    <definedName name="PERE96" localSheetId="3">#REF!</definedName>
    <definedName name="PERE96" localSheetId="6">#REF!</definedName>
    <definedName name="PERE96">#REF!</definedName>
    <definedName name="Petroecuador" localSheetId="11">#REF!</definedName>
    <definedName name="Petroecuador" localSheetId="0">#REF!</definedName>
    <definedName name="Petroecuador" localSheetId="3">#REF!</definedName>
    <definedName name="Petroecuador" localSheetId="6">#REF!</definedName>
    <definedName name="Petroecuador">#REF!</definedName>
    <definedName name="PEX">[95]SUPUESTOS!A$14</definedName>
    <definedName name="PF" localSheetId="11">#REF!</definedName>
    <definedName name="PF" localSheetId="0">#REF!</definedName>
    <definedName name="PF" localSheetId="1">#REF!</definedName>
    <definedName name="PF" localSheetId="3">#REF!</definedName>
    <definedName name="PF" localSheetId="6">#REF!</definedName>
    <definedName name="PF">#REF!</definedName>
    <definedName name="PFP" localSheetId="11">#REF!</definedName>
    <definedName name="PFP" localSheetId="0">#REF!</definedName>
    <definedName name="PFP" localSheetId="1">#REF!</definedName>
    <definedName name="PFP" localSheetId="3">#REF!</definedName>
    <definedName name="PFP" localSheetId="6">#REF!</definedName>
    <definedName name="PFP">#REF!</definedName>
    <definedName name="pfp_table1" localSheetId="11">#REF!</definedName>
    <definedName name="pfp_table1" localSheetId="0">#REF!</definedName>
    <definedName name="pfp_table1" localSheetId="1">#REF!</definedName>
    <definedName name="pfp_table1" localSheetId="3">#REF!</definedName>
    <definedName name="pfp_table1" localSheetId="6">#REF!</definedName>
    <definedName name="pfp_table1">#REF!</definedName>
    <definedName name="pib" localSheetId="11">#REF!</definedName>
    <definedName name="pib" localSheetId="0">#REF!</definedName>
    <definedName name="pib">#REF!</definedName>
    <definedName name="pib_int" localSheetId="11">#REF!</definedName>
    <definedName name="pib_int" localSheetId="0">#REF!</definedName>
    <definedName name="pib_int">#REF!</definedName>
    <definedName name="pib98j" localSheetId="11">[23]Programa!#REF!</definedName>
    <definedName name="pib98j" localSheetId="0">[23]Programa!#REF!</definedName>
    <definedName name="pib98j" localSheetId="1">[24]Programa!#REF!</definedName>
    <definedName name="pib98j" localSheetId="3">[23]Programa!#REF!</definedName>
    <definedName name="pib98j" localSheetId="6">[23]Programa!#REF!</definedName>
    <definedName name="pib98j">[23]Programa!#REF!</definedName>
    <definedName name="pib98s" localSheetId="11">[23]Programa!#REF!</definedName>
    <definedName name="pib98s" localSheetId="0">[23]Programa!#REF!</definedName>
    <definedName name="pib98s" localSheetId="1">[24]Programa!#REF!</definedName>
    <definedName name="pib98s" localSheetId="3">[23]Programa!#REF!</definedName>
    <definedName name="pib98s" localSheetId="6">[23]Programa!#REF!</definedName>
    <definedName name="pib98s">[23]Programa!#REF!</definedName>
    <definedName name="PIBMENSAL" localSheetId="11">#REF!</definedName>
    <definedName name="PIBMENSAL" localSheetId="0">#REF!</definedName>
    <definedName name="PIBMENSAL" localSheetId="1">#REF!</definedName>
    <definedName name="PIBMENSAL" localSheetId="3">#REF!</definedName>
    <definedName name="PIBMENSAL" localSheetId="6">#REF!</definedName>
    <definedName name="PIBMENSAL">#REF!</definedName>
    <definedName name="PIBporSECT" localSheetId="11">#REF!</definedName>
    <definedName name="PIBporSECT" localSheetId="0">#REF!</definedName>
    <definedName name="PIBporSECT" localSheetId="3">#REF!</definedName>
    <definedName name="PIBporSECT" localSheetId="6">#REF!</definedName>
    <definedName name="PIBporSECT">#REF!</definedName>
    <definedName name="PII" localSheetId="15" hidden="1">{"Main Economic Indicators",#N/A,FALSE,"C"}</definedName>
    <definedName name="PII" localSheetId="11" hidden="1">{"Main Economic Indicators",#N/A,FALSE,"C"}</definedName>
    <definedName name="PII" localSheetId="0" hidden="1">{"Main Economic Indicators",#N/A,FALSE,"C"}</definedName>
    <definedName name="PII" localSheetId="1" hidden="1">{"Main Economic Indicators",#N/A,FALSE,"C"}</definedName>
    <definedName name="PII" localSheetId="3" hidden="1">{"Main Economic Indicators",#N/A,FALSE,"C"}</definedName>
    <definedName name="PII" localSheetId="6" hidden="1">{"Main Economic Indicators",#N/A,FALSE,"C"}</definedName>
    <definedName name="PII" localSheetId="10" hidden="1">{"Main Economic Indicators",#N/A,FALSE,"C"}</definedName>
    <definedName name="PII" localSheetId="13" hidden="1">{"Main Economic Indicators",#N/A,FALSE,"C"}</definedName>
    <definedName name="PII" hidden="1">{"Main Economic Indicators",#N/A,FALSE,"C"}</definedName>
    <definedName name="PIJIS" localSheetId="11">#REF!</definedName>
    <definedName name="PIJIS" localSheetId="0">#REF!</definedName>
    <definedName name="PIJIS" localSheetId="1">#REF!</definedName>
    <definedName name="PIJIS" localSheetId="3">#REF!</definedName>
    <definedName name="PIJIS" localSheetId="6">#REF!</definedName>
    <definedName name="PIJIS">#REF!</definedName>
    <definedName name="pit" localSheetId="15" hidden="1">{"Riqfin97",#N/A,FALSE,"Tran";"Riqfinpro",#N/A,FALSE,"Tran"}</definedName>
    <definedName name="pit" localSheetId="11" hidden="1">{"Riqfin97",#N/A,FALSE,"Tran";"Riqfinpro",#N/A,FALSE,"Tran"}</definedName>
    <definedName name="pit" localSheetId="0" hidden="1">{"Riqfin97",#N/A,FALSE,"Tran";"Riqfinpro",#N/A,FALSE,"Tran"}</definedName>
    <definedName name="pit" localSheetId="1" hidden="1">{"Riqfin97",#N/A,FALSE,"Tran";"Riqfinpro",#N/A,FALSE,"Tran"}</definedName>
    <definedName name="pit" localSheetId="3" hidden="1">{"Riqfin97",#N/A,FALSE,"Tran";"Riqfinpro",#N/A,FALSE,"Tran"}</definedName>
    <definedName name="pit" localSheetId="6" hidden="1">{"Riqfin97",#N/A,FALSE,"Tran";"Riqfinpro",#N/A,FALSE,"Tran"}</definedName>
    <definedName name="pit" localSheetId="10" hidden="1">{"Riqfin97",#N/A,FALSE,"Tran";"Riqfinpro",#N/A,FALSE,"Tran"}</definedName>
    <definedName name="pit" localSheetId="13" hidden="1">{"Riqfin97",#N/A,FALSE,"Tran";"Riqfinpro",#N/A,FALSE,"Tran"}</definedName>
    <definedName name="pit" hidden="1">{"Riqfin97",#N/A,FALSE,"Tran";"Riqfinpro",#N/A,FALSE,"Tran"}</definedName>
    <definedName name="PK" localSheetId="11">#REF!</definedName>
    <definedName name="PK" localSheetId="0">#REF!</definedName>
    <definedName name="PK" localSheetId="1">#REF!</definedName>
    <definedName name="PK" localSheetId="3">#REF!</definedName>
    <definedName name="PK" localSheetId="6">#REF!</definedName>
    <definedName name="PK">#REF!</definedName>
    <definedName name="plame" localSheetId="11">#REF!</definedName>
    <definedName name="plame" localSheetId="0">#REF!</definedName>
    <definedName name="plame" localSheetId="3">#REF!</definedName>
    <definedName name="plame" localSheetId="6">#REF!</definedName>
    <definedName name="plame">#REF!</definedName>
    <definedName name="plame2000" localSheetId="11">#REF!</definedName>
    <definedName name="plame2000" localSheetId="0">#REF!</definedName>
    <definedName name="plame2000" localSheetId="6">#REF!</definedName>
    <definedName name="plame2000">#REF!</definedName>
    <definedName name="plame2001" localSheetId="11">#REF!</definedName>
    <definedName name="plame2001" localSheetId="0">#REF!</definedName>
    <definedName name="plame2001">#REF!</definedName>
    <definedName name="plame2002" localSheetId="11">#REF!</definedName>
    <definedName name="plame2002" localSheetId="0">#REF!</definedName>
    <definedName name="plame2002">#REF!</definedName>
    <definedName name="plame2003" localSheetId="11">#REF!</definedName>
    <definedName name="plame2003" localSheetId="0">#REF!</definedName>
    <definedName name="plame2003">#REF!</definedName>
    <definedName name="plame98" localSheetId="11">[23]Programa!#REF!</definedName>
    <definedName name="plame98" localSheetId="0">[23]Programa!#REF!</definedName>
    <definedName name="plame98" localSheetId="1">[24]Programa!#REF!</definedName>
    <definedName name="plame98" localSheetId="3">[23]Programa!#REF!</definedName>
    <definedName name="plame98">[23]Programa!#REF!</definedName>
    <definedName name="plame98j" localSheetId="11">[23]Programa!#REF!</definedName>
    <definedName name="plame98j" localSheetId="0">[23]Programa!#REF!</definedName>
    <definedName name="plame98j" localSheetId="1">[24]Programa!#REF!</definedName>
    <definedName name="plame98j" localSheetId="3">[23]Programa!#REF!</definedName>
    <definedName name="plame98j">[23]Programa!#REF!</definedName>
    <definedName name="plame98s" localSheetId="11">#REF!</definedName>
    <definedName name="plame98s" localSheetId="0">#REF!</definedName>
    <definedName name="plame98s" localSheetId="1">#REF!</definedName>
    <definedName name="plame98s" localSheetId="3">#REF!</definedName>
    <definedName name="plame98s" localSheetId="6">#REF!</definedName>
    <definedName name="plame98s">#REF!</definedName>
    <definedName name="plame99" localSheetId="11">#REF!</definedName>
    <definedName name="plame99" localSheetId="0">#REF!</definedName>
    <definedName name="plame99" localSheetId="3">#REF!</definedName>
    <definedName name="plame99" localSheetId="6">#REF!</definedName>
    <definedName name="plame99">#REF!</definedName>
    <definedName name="PLATA" localSheetId="11">#REF!</definedName>
    <definedName name="PLATA" localSheetId="0">#REF!</definedName>
    <definedName name="PLATA" localSheetId="1">#REF!</definedName>
    <definedName name="PLATA" localSheetId="3">#REF!</definedName>
    <definedName name="PLATA" localSheetId="6">#REF!</definedName>
    <definedName name="PLATA">#REF!</definedName>
    <definedName name="plazo" localSheetId="11">#REF!</definedName>
    <definedName name="plazo" localSheetId="0">#REF!</definedName>
    <definedName name="plazo">#REF!</definedName>
    <definedName name="plazo2000" localSheetId="11">#REF!</definedName>
    <definedName name="plazo2000" localSheetId="0">#REF!</definedName>
    <definedName name="plazo2000">#REF!</definedName>
    <definedName name="plazo2001" localSheetId="11">#REF!</definedName>
    <definedName name="plazo2001" localSheetId="0">#REF!</definedName>
    <definedName name="plazo2001">#REF!</definedName>
    <definedName name="plazo2002" localSheetId="11">#REF!</definedName>
    <definedName name="plazo2002" localSheetId="0">#REF!</definedName>
    <definedName name="plazo2002">#REF!</definedName>
    <definedName name="plazo2003" localSheetId="11">#REF!</definedName>
    <definedName name="plazo2003" localSheetId="0">#REF!</definedName>
    <definedName name="plazo2003">#REF!</definedName>
    <definedName name="plazo98" localSheetId="11">[23]Programa!#REF!</definedName>
    <definedName name="plazo98" localSheetId="0">[23]Programa!#REF!</definedName>
    <definedName name="plazo98" localSheetId="1">[24]Programa!#REF!</definedName>
    <definedName name="plazo98" localSheetId="3">[23]Programa!#REF!</definedName>
    <definedName name="plazo98">[23]Programa!#REF!</definedName>
    <definedName name="plazo98j" localSheetId="11">[23]Programa!#REF!</definedName>
    <definedName name="plazo98j" localSheetId="0">[23]Programa!#REF!</definedName>
    <definedName name="plazo98j" localSheetId="1">[24]Programa!#REF!</definedName>
    <definedName name="plazo98j" localSheetId="3">[23]Programa!#REF!</definedName>
    <definedName name="plazo98j">[23]Programa!#REF!</definedName>
    <definedName name="plazo98s" localSheetId="11">#REF!</definedName>
    <definedName name="plazo98s" localSheetId="0">#REF!</definedName>
    <definedName name="plazo98s" localSheetId="1">#REF!</definedName>
    <definedName name="plazo98s" localSheetId="3">#REF!</definedName>
    <definedName name="plazo98s" localSheetId="6">#REF!</definedName>
    <definedName name="plazo98s">#REF!</definedName>
    <definedName name="plazo99" localSheetId="11">#REF!</definedName>
    <definedName name="plazo99" localSheetId="0">#REF!</definedName>
    <definedName name="plazo99" localSheetId="3">#REF!</definedName>
    <definedName name="plazo99" localSheetId="6">#REF!</definedName>
    <definedName name="plazo99">#REF!</definedName>
    <definedName name="POLLO" localSheetId="11">#REF!</definedName>
    <definedName name="POLLO" localSheetId="0">#REF!</definedName>
    <definedName name="POLLO" localSheetId="1">#REF!</definedName>
    <definedName name="POLLO" localSheetId="3">#REF!</definedName>
    <definedName name="POLLO" localSheetId="6">#REF!</definedName>
    <definedName name="POLLO">#REF!</definedName>
    <definedName name="poooooooooo" localSheetId="0" hidden="1">#REF!</definedName>
    <definedName name="poooooooooo" localSheetId="1" hidden="1">#REF!</definedName>
    <definedName name="poooooooooo" localSheetId="3" hidden="1">'[103]Fax a enviar'!#REF!</definedName>
    <definedName name="poooooooooo" localSheetId="6" hidden="1">'[103]Fax a enviar'!#REF!</definedName>
    <definedName name="poooooooooo" hidden="1">'[103]Fax a enviar'!#REF!</definedName>
    <definedName name="POPO" localSheetId="11">#REF!</definedName>
    <definedName name="POPO" localSheetId="0">#REF!</definedName>
    <definedName name="POPO" localSheetId="1">#REF!</definedName>
    <definedName name="POPO" localSheetId="3">#REF!</definedName>
    <definedName name="POPO" localSheetId="6">#REF!</definedName>
    <definedName name="POPO">#REF!</definedName>
    <definedName name="PORT" localSheetId="11">#REF!</definedName>
    <definedName name="PORT" localSheetId="0">#REF!</definedName>
    <definedName name="PORT" localSheetId="1">#REF!</definedName>
    <definedName name="PORT" localSheetId="3">#REF!</definedName>
    <definedName name="PORT" localSheetId="6">#REF!</definedName>
    <definedName name="PORT">#REF!</definedName>
    <definedName name="Ports" localSheetId="11">#REF!</definedName>
    <definedName name="Ports" localSheetId="0">#REF!</definedName>
    <definedName name="Ports" localSheetId="1">#REF!</definedName>
    <definedName name="Ports" localSheetId="3">#REF!</definedName>
    <definedName name="Ports" localSheetId="6">#REF!</definedName>
    <definedName name="Ports">#REF!</definedName>
    <definedName name="Portugal_wt">'[74]OECD wgt'!$B$30</definedName>
    <definedName name="posnet2" localSheetId="11">#REF!</definedName>
    <definedName name="posnet2" localSheetId="0">#REF!</definedName>
    <definedName name="posnet2" localSheetId="1">#REF!</definedName>
    <definedName name="posnet2" localSheetId="3">#REF!</definedName>
    <definedName name="posnet2" localSheetId="6">#REF!</definedName>
    <definedName name="posnet2">#REF!</definedName>
    <definedName name="POTENCIAL" localSheetId="11">#REF!</definedName>
    <definedName name="POTENCIAL" localSheetId="0">#REF!</definedName>
    <definedName name="POTENCIAL" localSheetId="1">#REF!</definedName>
    <definedName name="POTENCIAL" localSheetId="3">#REF!</definedName>
    <definedName name="POTENCIAL" localSheetId="6">#REF!</definedName>
    <definedName name="POTENCIAL">#REF!</definedName>
    <definedName name="PP" localSheetId="11">#REF!</definedName>
    <definedName name="PP" localSheetId="0">#REF!</definedName>
    <definedName name="PP" localSheetId="1">#REF!</definedName>
    <definedName name="PP" localSheetId="3">#REF!</definedName>
    <definedName name="PP" localSheetId="6">#REF!</definedName>
    <definedName name="PP">#REF!</definedName>
    <definedName name="ppoooooooooo" localSheetId="11" hidden="1">#REF!</definedName>
    <definedName name="ppoooooooooo" localSheetId="0" hidden="1">#REF!</definedName>
    <definedName name="ppoooooooooo" localSheetId="1" hidden="1">#REF!</definedName>
    <definedName name="ppoooooooooo" localSheetId="3" hidden="1">#REF!</definedName>
    <definedName name="ppoooooooooo" hidden="1">#REF!</definedName>
    <definedName name="ppp" localSheetId="15" hidden="1">{"Riqfin97",#N/A,FALSE,"Tran";"Riqfinpro",#N/A,FALSE,"Tran"}</definedName>
    <definedName name="ppp" localSheetId="11" hidden="1">{"Riqfin97",#N/A,FALSE,"Tran";"Riqfinpro",#N/A,FALSE,"Tran"}</definedName>
    <definedName name="ppp" localSheetId="0" hidden="1">{"Riqfin97",#N/A,FALSE,"Tran";"Riqfinpro",#N/A,FALSE,"Tran"}</definedName>
    <definedName name="ppp" localSheetId="1" hidden="1">{"Riqfin97",#N/A,FALSE,"Tran";"Riqfinpro",#N/A,FALSE,"Tran"}</definedName>
    <definedName name="ppp" localSheetId="3" hidden="1">{"Riqfin97",#N/A,FALSE,"Tran";"Riqfinpro",#N/A,FALSE,"Tran"}</definedName>
    <definedName name="ppp" localSheetId="6" hidden="1">{"Riqfin97",#N/A,FALSE,"Tran";"Riqfinpro",#N/A,FALSE,"Tran"}</definedName>
    <definedName name="ppp" localSheetId="10" hidden="1">{"Riqfin97",#N/A,FALSE,"Tran";"Riqfinpro",#N/A,FALSE,"Tran"}</definedName>
    <definedName name="ppp" localSheetId="13" hidden="1">{"Riqfin97",#N/A,FALSE,"Tran";"Riqfinpro",#N/A,FALSE,"Tran"}</definedName>
    <definedName name="ppp" hidden="1">{"Riqfin97",#N/A,FALSE,"Tran";"Riqfinpro",#N/A,FALSE,"Tran"}</definedName>
    <definedName name="pppppp" localSheetId="15" hidden="1">{"Riqfin97",#N/A,FALSE,"Tran";"Riqfinpro",#N/A,FALSE,"Tran"}</definedName>
    <definedName name="pppppp" localSheetId="11" hidden="1">{"Riqfin97",#N/A,FALSE,"Tran";"Riqfinpro",#N/A,FALSE,"Tran"}</definedName>
    <definedName name="pppppp" localSheetId="0" hidden="1">{"Riqfin97",#N/A,FALSE,"Tran";"Riqfinpro",#N/A,FALSE,"Tran"}</definedName>
    <definedName name="pppppp" localSheetId="1" hidden="1">{"Riqfin97",#N/A,FALSE,"Tran";"Riqfinpro",#N/A,FALSE,"Tran"}</definedName>
    <definedName name="pppppp" localSheetId="3" hidden="1">{"Riqfin97",#N/A,FALSE,"Tran";"Riqfinpro",#N/A,FALSE,"Tran"}</definedName>
    <definedName name="pppppp" localSheetId="6" hidden="1">{"Riqfin97",#N/A,FALSE,"Tran";"Riqfinpro",#N/A,FALSE,"Tran"}</definedName>
    <definedName name="pppppp" localSheetId="10" hidden="1">{"Riqfin97",#N/A,FALSE,"Tran";"Riqfinpro",#N/A,FALSE,"Tran"}</definedName>
    <definedName name="pppppp" localSheetId="13" hidden="1">{"Riqfin97",#N/A,FALSE,"Tran";"Riqfinpro",#N/A,FALSE,"Tran"}</definedName>
    <definedName name="pppppp" hidden="1">{"Riqfin97",#N/A,FALSE,"Tran";"Riqfinpro",#N/A,FALSE,"Tran"}</definedName>
    <definedName name="pppppppppp" localSheetId="11" hidden="1">#REF!</definedName>
    <definedName name="pppppppppp" localSheetId="0" hidden="1">#REF!</definedName>
    <definedName name="pppppppppp" localSheetId="1" hidden="1">#REF!</definedName>
    <definedName name="pppppppppp" localSheetId="3" hidden="1">#REF!</definedName>
    <definedName name="pppppppppp" localSheetId="6" hidden="1">#REF!</definedName>
    <definedName name="pppppppppp" hidden="1">#REF!</definedName>
    <definedName name="ppppppppppppp" localSheetId="11" hidden="1">#REF!</definedName>
    <definedName name="ppppppppppppp" localSheetId="0" hidden="1">#REF!</definedName>
    <definedName name="ppppppppppppp" localSheetId="1" hidden="1">#REF!</definedName>
    <definedName name="ppppppppppppp" localSheetId="3" hidden="1">#REF!</definedName>
    <definedName name="ppppppppppppp" localSheetId="6" hidden="1">#REF!</definedName>
    <definedName name="ppppppppppppp" hidden="1">#REF!</definedName>
    <definedName name="PPPWGT">#N/A</definedName>
    <definedName name="PRECIOCIFBANANO" localSheetId="11">#REF!</definedName>
    <definedName name="PRECIOCIFBANANO" localSheetId="0">#REF!</definedName>
    <definedName name="PRECIOCIFBANANO" localSheetId="1">#REF!</definedName>
    <definedName name="PRECIOCIFBANANO" localSheetId="3">#REF!</definedName>
    <definedName name="PRECIOCIFBANANO" localSheetId="6">#REF!</definedName>
    <definedName name="PRECIOCIFBANANO">#REF!</definedName>
    <definedName name="Preparar_Reporte" localSheetId="11">#REF!</definedName>
    <definedName name="Preparar_Reporte" localSheetId="0">#REF!</definedName>
    <definedName name="Preparar_Reporte" localSheetId="3">#REF!</definedName>
    <definedName name="Preparar_Reporte" localSheetId="6">#REF!</definedName>
    <definedName name="Preparar_Reporte">#REF!</definedName>
    <definedName name="PRES1" localSheetId="3">[73]nonopec!#REF!</definedName>
    <definedName name="PRES1" localSheetId="6">[73]nonopec!#REF!</definedName>
    <definedName name="PRES1">[73]nonopec!#REF!</definedName>
    <definedName name="PRES2" localSheetId="3">[73]nonopec!#REF!</definedName>
    <definedName name="PRES2" localSheetId="6">[73]nonopec!#REF!</definedName>
    <definedName name="PRES2">[73]nonopec!#REF!</definedName>
    <definedName name="PRES3" localSheetId="3">[73]nonopec!#REF!</definedName>
    <definedName name="PRES3">[73]nonopec!#REF!</definedName>
    <definedName name="presion" localSheetId="11">#REF!</definedName>
    <definedName name="presion" localSheetId="0">#REF!</definedName>
    <definedName name="presion" localSheetId="1">#REF!</definedName>
    <definedName name="presion" localSheetId="3">#REF!</definedName>
    <definedName name="presion" localSheetId="6">#REF!</definedName>
    <definedName name="presion">#REF!</definedName>
    <definedName name="PRICE" localSheetId="11">#REF!</definedName>
    <definedName name="PRICE" localSheetId="0">#REF!</definedName>
    <definedName name="PRICE" localSheetId="1">#REF!</definedName>
    <definedName name="PRICE" localSheetId="3">#REF!</definedName>
    <definedName name="PRICE" localSheetId="6">#REF!</definedName>
    <definedName name="PRICE">#REF!</definedName>
    <definedName name="PRICETAB" localSheetId="11">#REF!</definedName>
    <definedName name="PRICETAB" localSheetId="0">#REF!</definedName>
    <definedName name="PRICETAB" localSheetId="1">#REF!</definedName>
    <definedName name="PRICETAB" localSheetId="3">#REF!</definedName>
    <definedName name="PRICETAB" localSheetId="6">#REF!</definedName>
    <definedName name="PRICETAB">#REF!</definedName>
    <definedName name="print" localSheetId="11">#REF!</definedName>
    <definedName name="print" localSheetId="0">#REF!</definedName>
    <definedName name="print">#REF!</definedName>
    <definedName name="Print_Area_MI" localSheetId="11">#REF!</definedName>
    <definedName name="Print_Area_MI" localSheetId="0">#REF!</definedName>
    <definedName name="Print_Area_MI" localSheetId="1">#REF!</definedName>
    <definedName name="Print_Area_MI" localSheetId="3">#REF!</definedName>
    <definedName name="Print_Area_MI">#REF!</definedName>
    <definedName name="Print_Titles_MI" localSheetId="11">#REF!</definedName>
    <definedName name="Print_Titles_MI" localSheetId="0">#REF!</definedName>
    <definedName name="Print_Titles_MI">#REF!</definedName>
    <definedName name="Print1" localSheetId="11">#REF!</definedName>
    <definedName name="Print1" localSheetId="0">#REF!</definedName>
    <definedName name="Print1" localSheetId="1">#REF!</definedName>
    <definedName name="Print1" localSheetId="3">#REF!</definedName>
    <definedName name="Print1">#REF!</definedName>
    <definedName name="PRINTMACRO" localSheetId="11">#REF!</definedName>
    <definedName name="PRINTMACRO" localSheetId="0">#REF!</definedName>
    <definedName name="PRINTMACRO" localSheetId="3">#REF!</definedName>
    <definedName name="PRINTMACRO">#REF!</definedName>
    <definedName name="PrintThis_Links">[120]Links!$A$1:$F$33</definedName>
    <definedName name="PRIV0" localSheetId="11">#REF!</definedName>
    <definedName name="PRIV0" localSheetId="0">#REF!</definedName>
    <definedName name="PRIV0" localSheetId="1">#REF!</definedName>
    <definedName name="PRIV0" localSheetId="3">#REF!</definedName>
    <definedName name="PRIV0" localSheetId="6">#REF!</definedName>
    <definedName name="PRIV0">#REF!</definedName>
    <definedName name="PRIV00" localSheetId="11">#REF!</definedName>
    <definedName name="PRIV00" localSheetId="0">#REF!</definedName>
    <definedName name="PRIV00" localSheetId="1">#REF!</definedName>
    <definedName name="PRIV00" localSheetId="3">#REF!</definedName>
    <definedName name="PRIV00" localSheetId="6">#REF!</definedName>
    <definedName name="PRIV00">#REF!</definedName>
    <definedName name="PRIV1" localSheetId="11">#REF!</definedName>
    <definedName name="PRIV1" localSheetId="0">#REF!</definedName>
    <definedName name="PRIV1" localSheetId="1">#REF!</definedName>
    <definedName name="PRIV1" localSheetId="3">#REF!</definedName>
    <definedName name="PRIV1" localSheetId="6">#REF!</definedName>
    <definedName name="PRIV1">#REF!</definedName>
    <definedName name="PRIV11" localSheetId="11">#REF!</definedName>
    <definedName name="PRIV11" localSheetId="0">#REF!</definedName>
    <definedName name="PRIV11" localSheetId="3">#REF!</definedName>
    <definedName name="PRIV11">#REF!</definedName>
    <definedName name="PRIV2" localSheetId="11">#REF!</definedName>
    <definedName name="PRIV2" localSheetId="0">#REF!</definedName>
    <definedName name="PRIV2" localSheetId="3">#REF!</definedName>
    <definedName name="PRIV2">#REF!</definedName>
    <definedName name="PRIV22" localSheetId="11">#REF!</definedName>
    <definedName name="PRIV22" localSheetId="0">#REF!</definedName>
    <definedName name="PRIV22" localSheetId="3">#REF!</definedName>
    <definedName name="PRIV22">#REF!</definedName>
    <definedName name="priv2ycredito" localSheetId="11">#REF!</definedName>
    <definedName name="priv2ycredito" localSheetId="0">#REF!</definedName>
    <definedName name="priv2ycredito">#REF!</definedName>
    <definedName name="priv2yposnet2ycredito" localSheetId="11">#REF!</definedName>
    <definedName name="priv2yposnet2ycredito" localSheetId="0">#REF!</definedName>
    <definedName name="priv2yposnet2ycredito">#REF!</definedName>
    <definedName name="PRIV3" localSheetId="11">#REF!</definedName>
    <definedName name="PRIV3" localSheetId="0">#REF!</definedName>
    <definedName name="PRIV3" localSheetId="3">#REF!</definedName>
    <definedName name="PRIV3">#REF!</definedName>
    <definedName name="PRIV33" localSheetId="11">#REF!</definedName>
    <definedName name="PRIV33" localSheetId="0">#REF!</definedName>
    <definedName name="PRIV33" localSheetId="3">#REF!</definedName>
    <definedName name="PRIV33">#REF!</definedName>
    <definedName name="PRMONTH" localSheetId="11">#REF!</definedName>
    <definedName name="PRMONTH" localSheetId="0">#REF!</definedName>
    <definedName name="PRMONTH" localSheetId="3">#REF!</definedName>
    <definedName name="PRMONTH">#REF!</definedName>
    <definedName name="prn">[112]FSUOUT!$B$2:$V$32</definedName>
    <definedName name="Product" localSheetId="11">#REF!</definedName>
    <definedName name="Product" localSheetId="0">#REF!</definedName>
    <definedName name="Product" localSheetId="1">#REF!</definedName>
    <definedName name="Product" localSheetId="3">#REF!</definedName>
    <definedName name="Product" localSheetId="6">#REF!</definedName>
    <definedName name="Product">#REF!</definedName>
    <definedName name="PROG" localSheetId="11">#REF!</definedName>
    <definedName name="PROG" localSheetId="0">#REF!</definedName>
    <definedName name="PROG" localSheetId="3">#REF!</definedName>
    <definedName name="PROG" localSheetId="6">#REF!</definedName>
    <definedName name="PROG">#REF!</definedName>
    <definedName name="Prog1998" localSheetId="0">#REF!</definedName>
    <definedName name="Prog1998" localSheetId="1">#REF!</definedName>
    <definedName name="Prog1998" localSheetId="3">'[149]2003'!#REF!</definedName>
    <definedName name="Prog1998" localSheetId="6">'[149]2003'!#REF!</definedName>
    <definedName name="Prog1998">'[149]2003'!#REF!</definedName>
    <definedName name="progra" localSheetId="11">#REF!</definedName>
    <definedName name="progra" localSheetId="0">#REF!</definedName>
    <definedName name="progra" localSheetId="1">#REF!</definedName>
    <definedName name="progra" localSheetId="3">#REF!</definedName>
    <definedName name="progra" localSheetId="6">#REF!</definedName>
    <definedName name="progra">#REF!</definedName>
    <definedName name="proj00" localSheetId="0">#REF!</definedName>
    <definedName name="proj00" localSheetId="1">#REF!</definedName>
    <definedName name="proj00" localSheetId="3">[150]sources!#REF!</definedName>
    <definedName name="proj00" localSheetId="6">[150]sources!#REF!</definedName>
    <definedName name="proj00">[150]sources!#REF!</definedName>
    <definedName name="PROJ98" localSheetId="11">#REF!</definedName>
    <definedName name="PROJ98" localSheetId="0">#REF!</definedName>
    <definedName name="PROJ98" localSheetId="1">#REF!</definedName>
    <definedName name="PROJ98" localSheetId="3">#REF!</definedName>
    <definedName name="PROJ98" localSheetId="6">#REF!</definedName>
    <definedName name="PROJ98">#REF!</definedName>
    <definedName name="prom">[69]Promedio!$CD$90</definedName>
    <definedName name="promgraf" localSheetId="0">[151]GRAFPROM!#REF!</definedName>
    <definedName name="promgraf" localSheetId="1">[151]GRAFPROM!#REF!</definedName>
    <definedName name="promgraf" localSheetId="3">[151]GRAFPROM!#REF!</definedName>
    <definedName name="promgraf" localSheetId="6">[151]GRAFPROM!#REF!</definedName>
    <definedName name="promgraf">[151]GRAFPROM!#REF!</definedName>
    <definedName name="Prop.Demanda">'[54]Ranking Bancario'!$AH$4:$AL$54</definedName>
    <definedName name="Province" localSheetId="11">#REF!</definedName>
    <definedName name="Province" localSheetId="0">#REF!</definedName>
    <definedName name="Province" localSheetId="1">#REF!</definedName>
    <definedName name="Province" localSheetId="3">#REF!</definedName>
    <definedName name="Province" localSheetId="6">#REF!</definedName>
    <definedName name="Province">#REF!</definedName>
    <definedName name="Province_Details" localSheetId="11">#REF!</definedName>
    <definedName name="Province_Details" localSheetId="0">#REF!</definedName>
    <definedName name="Province_Details" localSheetId="3">#REF!</definedName>
    <definedName name="Province_Details" localSheetId="6">#REF!</definedName>
    <definedName name="Province_Details">#REF!</definedName>
    <definedName name="prphalf">[135]Sheet4!$C$3:$G$57</definedName>
    <definedName name="PRPINTSEPT">[152]STOCK!$D$4:$W$102</definedName>
    <definedName name="prueba" localSheetId="11">[5]!prueba</definedName>
    <definedName name="prueba" localSheetId="0">[5]!prueba</definedName>
    <definedName name="prueba" localSheetId="1">[6]!prueba</definedName>
    <definedName name="prueba" localSheetId="3">[5]!prueba</definedName>
    <definedName name="prueba">[5]!prueba</definedName>
    <definedName name="PRYEAR" localSheetId="11">#REF!</definedName>
    <definedName name="PRYEAR" localSheetId="0">#REF!</definedName>
    <definedName name="PRYEAR" localSheetId="1">#REF!</definedName>
    <definedName name="PRYEAR" localSheetId="3">#REF!</definedName>
    <definedName name="PRYEAR" localSheetId="6">#REF!</definedName>
    <definedName name="PRYEAR">#REF!</definedName>
    <definedName name="PS" localSheetId="11">#REF!</definedName>
    <definedName name="PS" localSheetId="0">#REF!</definedName>
    <definedName name="PS" localSheetId="3">#REF!</definedName>
    <definedName name="PS" localSheetId="6">#REF!</definedName>
    <definedName name="PS">#REF!</definedName>
    <definedName name="psbr" localSheetId="3">'[153]Input PSBR;Q-F'!#REF!</definedName>
    <definedName name="psbr" localSheetId="6">'[153]Input PSBR;Q-F'!#REF!</definedName>
    <definedName name="psbr">'[153]Input PSBR;Q-F'!#REF!</definedName>
    <definedName name="PSBR_TRIM" localSheetId="3">'[154]Resultado BC'!#REF!</definedName>
    <definedName name="PSBR_TRIM" localSheetId="6">'[154]Resultado BC'!#REF!</definedName>
    <definedName name="PSBR_TRIM">'[154]Resultado BC'!#REF!</definedName>
    <definedName name="pshocked" localSheetId="11">#REF!</definedName>
    <definedName name="pshocked" localSheetId="0">#REF!</definedName>
    <definedName name="pshocked" localSheetId="1">#REF!</definedName>
    <definedName name="pshocked" localSheetId="3">#REF!</definedName>
    <definedName name="pshocked" localSheetId="6">#REF!</definedName>
    <definedName name="pshocked">#REF!</definedName>
    <definedName name="PSperc" localSheetId="11">#REF!</definedName>
    <definedName name="PSperc" localSheetId="0">#REF!</definedName>
    <definedName name="PSperc" localSheetId="1">#REF!</definedName>
    <definedName name="PSperc" localSheetId="3">#REF!</definedName>
    <definedName name="PSperc" localSheetId="6">#REF!</definedName>
    <definedName name="PSperc">#REF!</definedName>
    <definedName name="Pstd" localSheetId="11">#REF!</definedName>
    <definedName name="Pstd" localSheetId="0">#REF!</definedName>
    <definedName name="Pstd" localSheetId="1">#REF!</definedName>
    <definedName name="Pstd" localSheetId="3">#REF!</definedName>
    <definedName name="Pstd" localSheetId="6">#REF!</definedName>
    <definedName name="Pstd">#REF!</definedName>
    <definedName name="PTA" localSheetId="11">#REF!</definedName>
    <definedName name="PTA" localSheetId="0">#REF!</definedName>
    <definedName name="PTA" localSheetId="1">#REF!</definedName>
    <definedName name="PTA" localSheetId="3">#REF!</definedName>
    <definedName name="PTA">#REF!</definedName>
    <definedName name="PTAEURO" localSheetId="11">#REF!</definedName>
    <definedName name="PTAEURO" localSheetId="0">#REF!</definedName>
    <definedName name="PTAEURO" localSheetId="1">#REF!</definedName>
    <definedName name="PTAEURO" localSheetId="3">#REF!</definedName>
    <definedName name="PTAEURO">#REF!</definedName>
    <definedName name="PTAS" localSheetId="11">#REF!</definedName>
    <definedName name="PTAS" localSheetId="0">#REF!</definedName>
    <definedName name="PTAS">#REF!</definedName>
    <definedName name="PTE" localSheetId="11">#REF!</definedName>
    <definedName name="PTE" localSheetId="0">#REF!</definedName>
    <definedName name="PTE">#REF!</definedName>
    <definedName name="PUBL00" localSheetId="11">#REF!</definedName>
    <definedName name="PUBL00" localSheetId="0">#REF!</definedName>
    <definedName name="PUBL00" localSheetId="3">#REF!</definedName>
    <definedName name="PUBL00">#REF!</definedName>
    <definedName name="PUBL11" localSheetId="11">#REF!</definedName>
    <definedName name="PUBL11" localSheetId="0">#REF!</definedName>
    <definedName name="PUBL11" localSheetId="3">#REF!</definedName>
    <definedName name="PUBL11">#REF!</definedName>
    <definedName name="PUBL2" localSheetId="11">#REF!</definedName>
    <definedName name="PUBL2" localSheetId="0">#REF!</definedName>
    <definedName name="PUBL2" localSheetId="3">#REF!</definedName>
    <definedName name="PUBL2">#REF!</definedName>
    <definedName name="PUBL22" localSheetId="11">#REF!</definedName>
    <definedName name="PUBL22" localSheetId="0">#REF!</definedName>
    <definedName name="PUBL22" localSheetId="3">#REF!</definedName>
    <definedName name="PUBL22">#REF!</definedName>
    <definedName name="PUBL33" localSheetId="11">#REF!</definedName>
    <definedName name="PUBL33" localSheetId="0">#REF!</definedName>
    <definedName name="PUBL33" localSheetId="3">#REF!</definedName>
    <definedName name="PUBL33">#REF!</definedName>
    <definedName name="PUBL5" localSheetId="11">#REF!</definedName>
    <definedName name="PUBL5" localSheetId="0">#REF!</definedName>
    <definedName name="PUBL5" localSheetId="3">#REF!</definedName>
    <definedName name="PUBL5">#REF!</definedName>
    <definedName name="PUBL55" localSheetId="11">#REF!</definedName>
    <definedName name="PUBL55" localSheetId="0">#REF!</definedName>
    <definedName name="PUBL55" localSheetId="3">#REF!</definedName>
    <definedName name="PUBL55">#REF!</definedName>
    <definedName name="PUBL6" localSheetId="11">#REF!</definedName>
    <definedName name="PUBL6" localSheetId="0">#REF!</definedName>
    <definedName name="PUBL6" localSheetId="3">#REF!</definedName>
    <definedName name="PUBL6">#REF!</definedName>
    <definedName name="PUBL66" localSheetId="11">#REF!</definedName>
    <definedName name="PUBL66" localSheetId="0">#REF!</definedName>
    <definedName name="PUBL66" localSheetId="3">#REF!</definedName>
    <definedName name="PUBL66">#REF!</definedName>
    <definedName name="Public_Sector" localSheetId="11">#REF!</definedName>
    <definedName name="Public_Sector" localSheetId="0">#REF!</definedName>
    <definedName name="Public_Sector">#REF!</definedName>
    <definedName name="pyg" localSheetId="11">#REF!</definedName>
    <definedName name="pyg" localSheetId="0">#REF!</definedName>
    <definedName name="pyg">#REF!</definedName>
    <definedName name="PYGCAJA" localSheetId="11">#REF!</definedName>
    <definedName name="PYGCAJA" localSheetId="0">#REF!</definedName>
    <definedName name="PYGCAJA">#REF!</definedName>
    <definedName name="PYGE" localSheetId="11">#REF!</definedName>
    <definedName name="PYGE" localSheetId="0">#REF!</definedName>
    <definedName name="PYGE">#REF!</definedName>
    <definedName name="PYGI" localSheetId="11">#REF!</definedName>
    <definedName name="PYGI" localSheetId="0">#REF!</definedName>
    <definedName name="PYGI">#REF!</definedName>
    <definedName name="q" localSheetId="11">[44]raw!$A$1:$N$232</definedName>
    <definedName name="q" localSheetId="0">[44]raw!$A$1:$N$232</definedName>
    <definedName name="q" localSheetId="1">[45]raw!$A$1:$N$232</definedName>
    <definedName name="q" localSheetId="3">[44]raw!$A$1:$N$232</definedName>
    <definedName name="q">[44]raw!$A$1:$N$232</definedName>
    <definedName name="Q_5" localSheetId="11">#REF!</definedName>
    <definedName name="Q_5" localSheetId="0">#REF!</definedName>
    <definedName name="Q_5" localSheetId="1">#REF!</definedName>
    <definedName name="Q_5" localSheetId="3">#REF!</definedName>
    <definedName name="Q_5" localSheetId="6">#REF!</definedName>
    <definedName name="Q_5">#REF!</definedName>
    <definedName name="Q_6" localSheetId="11">#REF!</definedName>
    <definedName name="Q_6" localSheetId="0">#REF!</definedName>
    <definedName name="Q_6" localSheetId="3">#REF!</definedName>
    <definedName name="Q_6" localSheetId="6">#REF!</definedName>
    <definedName name="Q_6">#REF!</definedName>
    <definedName name="Q_7" localSheetId="11">#REF!</definedName>
    <definedName name="Q_7" localSheetId="0">#REF!</definedName>
    <definedName name="Q_7" localSheetId="3">#REF!</definedName>
    <definedName name="Q_7" localSheetId="6">#REF!</definedName>
    <definedName name="Q_7">#REF!</definedName>
    <definedName name="Q6_" localSheetId="11">#REF!</definedName>
    <definedName name="Q6_" localSheetId="0">#REF!</definedName>
    <definedName name="Q6_">#REF!</definedName>
    <definedName name="qawde" localSheetId="11">#REF!</definedName>
    <definedName name="qawde" localSheetId="0">#REF!</definedName>
    <definedName name="qawde" localSheetId="1">#REF!</definedName>
    <definedName name="qawde" localSheetId="3">#REF!</definedName>
    <definedName name="qawde">#REF!</definedName>
    <definedName name="qaz" localSheetId="15" hidden="1">{"Tab1",#N/A,FALSE,"P";"Tab2",#N/A,FALSE,"P"}</definedName>
    <definedName name="qaz" localSheetId="11" hidden="1">{"Tab1",#N/A,FALSE,"P";"Tab2",#N/A,FALSE,"P"}</definedName>
    <definedName name="qaz" localSheetId="0" hidden="1">{"Tab1",#N/A,FALSE,"P";"Tab2",#N/A,FALSE,"P"}</definedName>
    <definedName name="qaz" localSheetId="1" hidden="1">{"Tab1",#N/A,FALSE,"P";"Tab2",#N/A,FALSE,"P"}</definedName>
    <definedName name="qaz" localSheetId="3" hidden="1">{"Tab1",#N/A,FALSE,"P";"Tab2",#N/A,FALSE,"P"}</definedName>
    <definedName name="qaz" localSheetId="6" hidden="1">{"Tab1",#N/A,FALSE,"P";"Tab2",#N/A,FALSE,"P"}</definedName>
    <definedName name="qaz" localSheetId="10" hidden="1">{"Tab1",#N/A,FALSE,"P";"Tab2",#N/A,FALSE,"P"}</definedName>
    <definedName name="qaz" localSheetId="13" hidden="1">{"Tab1",#N/A,FALSE,"P";"Tab2",#N/A,FALSE,"P"}</definedName>
    <definedName name="qaz" hidden="1">{"Tab1",#N/A,FALSE,"P";"Tab2",#N/A,FALSE,"P"}</definedName>
    <definedName name="qer" localSheetId="15" hidden="1">{"Tab1",#N/A,FALSE,"P";"Tab2",#N/A,FALSE,"P"}</definedName>
    <definedName name="qer" localSheetId="11" hidden="1">{"Tab1",#N/A,FALSE,"P";"Tab2",#N/A,FALSE,"P"}</definedName>
    <definedName name="qer" localSheetId="0" hidden="1">{"Tab1",#N/A,FALSE,"P";"Tab2",#N/A,FALSE,"P"}</definedName>
    <definedName name="qer" localSheetId="1" hidden="1">{"Tab1",#N/A,FALSE,"P";"Tab2",#N/A,FALSE,"P"}</definedName>
    <definedName name="qer" localSheetId="3" hidden="1">{"Tab1",#N/A,FALSE,"P";"Tab2",#N/A,FALSE,"P"}</definedName>
    <definedName name="qer" localSheetId="6" hidden="1">{"Tab1",#N/A,FALSE,"P";"Tab2",#N/A,FALSE,"P"}</definedName>
    <definedName name="qer" localSheetId="10" hidden="1">{"Tab1",#N/A,FALSE,"P";"Tab2",#N/A,FALSE,"P"}</definedName>
    <definedName name="qer" localSheetId="13" hidden="1">{"Tab1",#N/A,FALSE,"P";"Tab2",#N/A,FALSE,"P"}</definedName>
    <definedName name="qer" hidden="1">{"Tab1",#N/A,FALSE,"P";"Tab2",#N/A,FALSE,"P"}</definedName>
    <definedName name="QFISCAL">'[155]Quarterly Raw Data'!#REF!</definedName>
    <definedName name="qq" hidden="1">'[131]J(Priv.Cap)'!#REF!</definedName>
    <definedName name="qqq" localSheetId="15" hidden="1">{#N/A,#N/A,FALSE,"EXTRABUDGT"}</definedName>
    <definedName name="qqq" localSheetId="11" hidden="1">{#N/A,#N/A,FALSE,"EXTRABUDGT"}</definedName>
    <definedName name="qqq" localSheetId="0" hidden="1">{#N/A,#N/A,FALSE,"EXTRABUDGT"}</definedName>
    <definedName name="qqq" localSheetId="1" hidden="1">{#N/A,#N/A,FALSE,"EXTRABUDGT"}</definedName>
    <definedName name="qqq" localSheetId="3" hidden="1">{#N/A,#N/A,FALSE,"EXTRABUDGT"}</definedName>
    <definedName name="qqq" localSheetId="6" hidden="1">{#N/A,#N/A,FALSE,"EXTRABUDGT"}</definedName>
    <definedName name="qqq" localSheetId="10" hidden="1">{#N/A,#N/A,FALSE,"EXTRABUDGT"}</definedName>
    <definedName name="qqq" localSheetId="13" hidden="1">{#N/A,#N/A,FALSE,"EXTRABUDGT"}</definedName>
    <definedName name="qqq" hidden="1">{#N/A,#N/A,FALSE,"EXTRABUDGT"}</definedName>
    <definedName name="qqqqq" localSheetId="15" hidden="1">{"Minpmon",#N/A,FALSE,"Monthinput"}</definedName>
    <definedName name="qqqqq" localSheetId="11" hidden="1">{"Minpmon",#N/A,FALSE,"Monthinput"}</definedName>
    <definedName name="qqqqq" localSheetId="0" hidden="1">{"Minpmon",#N/A,FALSE,"Monthinput"}</definedName>
    <definedName name="qqqqq" localSheetId="1" hidden="1">{"Minpmon",#N/A,FALSE,"Monthinput"}</definedName>
    <definedName name="qqqqq" localSheetId="3" hidden="1">{"Minpmon",#N/A,FALSE,"Monthinput"}</definedName>
    <definedName name="qqqqq" localSheetId="6" hidden="1">{"Minpmon",#N/A,FALSE,"Monthinput"}</definedName>
    <definedName name="qqqqq" localSheetId="10" hidden="1">{"Minpmon",#N/A,FALSE,"Monthinput"}</definedName>
    <definedName name="qqqqq" localSheetId="13" hidden="1">{"Minpmon",#N/A,FALSE,"Monthinput"}</definedName>
    <definedName name="qqqqq" hidden="1">{"Minpmon",#N/A,FALSE,"Monthinput"}</definedName>
    <definedName name="qqqqqqqqqqqqq" localSheetId="15" hidden="1">{"Tab1",#N/A,FALSE,"P";"Tab2",#N/A,FALSE,"P"}</definedName>
    <definedName name="qqqqqqqqqqqqq" localSheetId="11" hidden="1">{"Tab1",#N/A,FALSE,"P";"Tab2",#N/A,FALSE,"P"}</definedName>
    <definedName name="qqqqqqqqqqqqq" localSheetId="0" hidden="1">{"Tab1",#N/A,FALSE,"P";"Tab2",#N/A,FALSE,"P"}</definedName>
    <definedName name="qqqqqqqqqqqqq" localSheetId="1" hidden="1">{"Tab1",#N/A,FALSE,"P";"Tab2",#N/A,FALSE,"P"}</definedName>
    <definedName name="qqqqqqqqqqqqq" localSheetId="3" hidden="1">{"Tab1",#N/A,FALSE,"P";"Tab2",#N/A,FALSE,"P"}</definedName>
    <definedName name="qqqqqqqqqqqqq" localSheetId="6" hidden="1">{"Tab1",#N/A,FALSE,"P";"Tab2",#N/A,FALSE,"P"}</definedName>
    <definedName name="qqqqqqqqqqqqq" localSheetId="10" hidden="1">{"Tab1",#N/A,FALSE,"P";"Tab2",#N/A,FALSE,"P"}</definedName>
    <definedName name="qqqqqqqqqqqqq" localSheetId="13" hidden="1">{"Tab1",#N/A,FALSE,"P";"Tab2",#N/A,FALSE,"P"}</definedName>
    <definedName name="qqqqqqqqqqqqq" hidden="1">{"Tab1",#N/A,FALSE,"P";"Tab2",#N/A,FALSE,"P"}</definedName>
    <definedName name="qrtdata2">'[156]Authnot Prelim'!#REF!</definedName>
    <definedName name="QTAB7">'[155]Quarterly MacroFlow'!#REF!</definedName>
    <definedName name="QTAB7A">'[155]Quarterly MacroFlow'!#REF!</definedName>
    <definedName name="QtrData">'[156]Authnot Prelim'!#REF!</definedName>
    <definedName name="quality">[73]nonopec!$D$400:$AD$423</definedName>
    <definedName name="qw" localSheetId="15" hidden="1">{"Riqfin97",#N/A,FALSE,"Tran";"Riqfinpro",#N/A,FALSE,"Tran"}</definedName>
    <definedName name="qw" localSheetId="11" hidden="1">{"Riqfin97",#N/A,FALSE,"Tran";"Riqfinpro",#N/A,FALSE,"Tran"}</definedName>
    <definedName name="qw" localSheetId="0" hidden="1">{"Riqfin97",#N/A,FALSE,"Tran";"Riqfinpro",#N/A,FALSE,"Tran"}</definedName>
    <definedName name="qw" localSheetId="1" hidden="1">{"Riqfin97",#N/A,FALSE,"Tran";"Riqfinpro",#N/A,FALSE,"Tran"}</definedName>
    <definedName name="qw" localSheetId="3" hidden="1">{"Riqfin97",#N/A,FALSE,"Tran";"Riqfinpro",#N/A,FALSE,"Tran"}</definedName>
    <definedName name="qw" localSheetId="6" hidden="1">{"Riqfin97",#N/A,FALSE,"Tran";"Riqfinpro",#N/A,FALSE,"Tran"}</definedName>
    <definedName name="qw" localSheetId="10" hidden="1">{"Riqfin97",#N/A,FALSE,"Tran";"Riqfinpro",#N/A,FALSE,"Tran"}</definedName>
    <definedName name="qw" localSheetId="13" hidden="1">{"Riqfin97",#N/A,FALSE,"Tran";"Riqfinpro",#N/A,FALSE,"Tran"}</definedName>
    <definedName name="qw" hidden="1">{"Riqfin97",#N/A,FALSE,"Tran";"Riqfinpro",#N/A,FALSE,"Tran"}</definedName>
    <definedName name="R_" localSheetId="11">#REF!</definedName>
    <definedName name="R_" localSheetId="0">#REF!</definedName>
    <definedName name="R_" localSheetId="1">#REF!</definedName>
    <definedName name="R_" localSheetId="3">#REF!</definedName>
    <definedName name="R_" localSheetId="6">#REF!</definedName>
    <definedName name="R_">#REF!</definedName>
    <definedName name="RA" localSheetId="11">#REF!</definedName>
    <definedName name="RA" localSheetId="0">#REF!</definedName>
    <definedName name="RA" localSheetId="1">#REF!</definedName>
    <definedName name="RA" localSheetId="3">#REF!</definedName>
    <definedName name="RA" localSheetId="6">#REF!</definedName>
    <definedName name="RA">#REF!</definedName>
    <definedName name="RAA" localSheetId="11">#REF!</definedName>
    <definedName name="RAA" localSheetId="0">#REF!</definedName>
    <definedName name="RAA" localSheetId="6">#REF!</definedName>
    <definedName name="RAA">#REF!</definedName>
    <definedName name="raaesrr" localSheetId="11">#REF!</definedName>
    <definedName name="raaesrr" localSheetId="0">#REF!</definedName>
    <definedName name="raaesrr" localSheetId="1">#REF!</definedName>
    <definedName name="raaesrr" localSheetId="3">#REF!</definedName>
    <definedName name="raaesrr">#REF!</definedName>
    <definedName name="raas" localSheetId="11">#REF!</definedName>
    <definedName name="raas" localSheetId="0">#REF!</definedName>
    <definedName name="raas" localSheetId="1">#REF!</definedName>
    <definedName name="raas" localSheetId="3">#REF!</definedName>
    <definedName name="raas">#REF!</definedName>
    <definedName name="RANGLIST" localSheetId="11">'[40]CGvt Rev'!#REF!</definedName>
    <definedName name="RANGLIST" localSheetId="0">'[40]CGvt Rev'!#REF!</definedName>
    <definedName name="RANGLIST" localSheetId="1">'[41]CGvt Rev'!#REF!</definedName>
    <definedName name="RANGLIST" localSheetId="3">'[40]CGvt Rev'!#REF!</definedName>
    <definedName name="RANGLIST">'[40]CGvt Rev'!#REF!</definedName>
    <definedName name="rave" localSheetId="11">#REF!</definedName>
    <definedName name="rave" localSheetId="0">#REF!</definedName>
    <definedName name="rave" localSheetId="1">#REF!</definedName>
    <definedName name="rave" localSheetId="3">#REF!</definedName>
    <definedName name="rave" localSheetId="6">#REF!</definedName>
    <definedName name="rave">#REF!</definedName>
    <definedName name="RD" localSheetId="11">#REF!</definedName>
    <definedName name="RD" localSheetId="0">#REF!</definedName>
    <definedName name="RD" localSheetId="1">#REF!</definedName>
    <definedName name="RD" localSheetId="3">#REF!</definedName>
    <definedName name="RD" localSheetId="6">#REF!</definedName>
    <definedName name="RD">#REF!</definedName>
    <definedName name="RD1A" localSheetId="11">#REF!</definedName>
    <definedName name="RD1A" localSheetId="0">#REF!</definedName>
    <definedName name="RD1A" localSheetId="1">#REF!</definedName>
    <definedName name="RD1A" localSheetId="3">#REF!</definedName>
    <definedName name="RD1A" localSheetId="6">#REF!</definedName>
    <definedName name="RD1A">#REF!</definedName>
    <definedName name="RDDic03">[106]ROE!$B$136</definedName>
    <definedName name="RDDic03_2" localSheetId="11">[107]ROE!$B$136</definedName>
    <definedName name="RDDic03_2" localSheetId="0">[107]ROE!$B$136</definedName>
    <definedName name="RDDic03_2" localSheetId="1">[108]ROE!$B$136</definedName>
    <definedName name="RDDic03_2" localSheetId="3">[107]ROE!$B$136</definedName>
    <definedName name="RDDic03_2">[107]ROE!$B$136</definedName>
    <definedName name="RDPESO" localSheetId="11">#REF!</definedName>
    <definedName name="RDPESO" localSheetId="0">#REF!</definedName>
    <definedName name="RDPESO" localSheetId="1">#REF!</definedName>
    <definedName name="RDPESO" localSheetId="3">#REF!</definedName>
    <definedName name="RDPESO" localSheetId="6">#REF!</definedName>
    <definedName name="RDPESO">#REF!</definedName>
    <definedName name="RDPESO1" localSheetId="11">#REF!</definedName>
    <definedName name="RDPESO1" localSheetId="0">#REF!</definedName>
    <definedName name="RDPESO1" localSheetId="1">#REF!</definedName>
    <definedName name="RDPESO1" localSheetId="3">#REF!</definedName>
    <definedName name="RDPESO1" localSheetId="6">#REF!</definedName>
    <definedName name="RDPESO1">#REF!</definedName>
    <definedName name="RDPESO2" localSheetId="11">#REF!</definedName>
    <definedName name="RDPESO2" localSheetId="0">#REF!</definedName>
    <definedName name="RDPESO2" localSheetId="1">#REF!</definedName>
    <definedName name="RDPESO2" localSheetId="3">#REF!</definedName>
    <definedName name="RDPESO2" localSheetId="6">#REF!</definedName>
    <definedName name="RDPESO2">#REF!</definedName>
    <definedName name="RDPESO3" localSheetId="11">#REF!</definedName>
    <definedName name="RDPESO3" localSheetId="0">#REF!</definedName>
    <definedName name="RDPESO3">#REF!</definedName>
    <definedName name="RE" localSheetId="11">#REF!</definedName>
    <definedName name="RE" localSheetId="0">#REF!</definedName>
    <definedName name="RE" localSheetId="1">#REF!</definedName>
    <definedName name="RE" localSheetId="3">#REF!</definedName>
    <definedName name="RE">#REF!</definedName>
    <definedName name="Realprint" localSheetId="11">#REF!</definedName>
    <definedName name="Realprint" localSheetId="0">#REF!</definedName>
    <definedName name="Realprint">#REF!</definedName>
    <definedName name="realtab" localSheetId="11">#REF!</definedName>
    <definedName name="realtab" localSheetId="0">#REF!</definedName>
    <definedName name="realtab">#REF!</definedName>
    <definedName name="red" localSheetId="11">#REF!</definedName>
    <definedName name="red" localSheetId="0">#REF!</definedName>
    <definedName name="red" localSheetId="3">#REF!</definedName>
    <definedName name="red">#REF!</definedName>
    <definedName name="RED_BOP" localSheetId="11">#REF!</definedName>
    <definedName name="RED_BOP" localSheetId="0">#REF!</definedName>
    <definedName name="RED_BOP" localSheetId="3">#REF!</definedName>
    <definedName name="RED_BOP">#REF!</definedName>
    <definedName name="red_cpi" localSheetId="11">#REF!</definedName>
    <definedName name="red_cpi" localSheetId="0">#REF!</definedName>
    <definedName name="red_cpi" localSheetId="3">#REF!</definedName>
    <definedName name="red_cpi">#REF!</definedName>
    <definedName name="RED_D" localSheetId="11">#REF!</definedName>
    <definedName name="RED_D" localSheetId="0">#REF!</definedName>
    <definedName name="RED_D" localSheetId="3">#REF!</definedName>
    <definedName name="RED_D">#REF!</definedName>
    <definedName name="RED_DS" localSheetId="11">#REF!</definedName>
    <definedName name="RED_DS" localSheetId="0">#REF!</definedName>
    <definedName name="RED_DS" localSheetId="3">#REF!</definedName>
    <definedName name="RED_DS">#REF!</definedName>
    <definedName name="red_gdp_exp" localSheetId="11">#REF!</definedName>
    <definedName name="red_gdp_exp" localSheetId="0">#REF!</definedName>
    <definedName name="red_gdp_exp" localSheetId="3">#REF!</definedName>
    <definedName name="red_gdp_exp">#REF!</definedName>
    <definedName name="red_govt_empl" localSheetId="11">#REF!</definedName>
    <definedName name="red_govt_empl" localSheetId="0">#REF!</definedName>
    <definedName name="red_govt_empl" localSheetId="3">#REF!</definedName>
    <definedName name="red_govt_empl">#REF!</definedName>
    <definedName name="RED_NATCPI" localSheetId="11">#REF!</definedName>
    <definedName name="RED_NATCPI" localSheetId="0">#REF!</definedName>
    <definedName name="RED_NATCPI" localSheetId="3">#REF!</definedName>
    <definedName name="RED_NATCPI">#REF!</definedName>
    <definedName name="RED_TBCPI" localSheetId="11">#REF!</definedName>
    <definedName name="RED_TBCPI" localSheetId="0">#REF!</definedName>
    <definedName name="RED_TBCPI" localSheetId="3">#REF!</definedName>
    <definedName name="RED_TBCPI">#REF!</definedName>
    <definedName name="RED_TRD" localSheetId="11">#REF!</definedName>
    <definedName name="RED_TRD" localSheetId="0">#REF!</definedName>
    <definedName name="RED_TRD" localSheetId="3">#REF!</definedName>
    <definedName name="RED_TRD">#REF!</definedName>
    <definedName name="red42b" localSheetId="11">'[46]RED Table 41'!$A$7:$I$114</definedName>
    <definedName name="red42b" localSheetId="0">'[46]RED Table 41'!$A$7:$I$114</definedName>
    <definedName name="red42b" localSheetId="1">'[47]RED Table 41'!$A$7:$I$114</definedName>
    <definedName name="red42b" localSheetId="3">'[46]RED Table 41'!$A$7:$I$114</definedName>
    <definedName name="red42b">'[46]RED Table 41'!$A$7:$I$114</definedName>
    <definedName name="REDTbl3" localSheetId="11">#REF!</definedName>
    <definedName name="REDTbl3" localSheetId="0">#REF!</definedName>
    <definedName name="REDTbl3" localSheetId="1">#REF!</definedName>
    <definedName name="REDTbl3" localSheetId="3">#REF!</definedName>
    <definedName name="REDTbl3" localSheetId="6">#REF!</definedName>
    <definedName name="REDTbl3">#REF!</definedName>
    <definedName name="REDTbl4" localSheetId="11">#REF!</definedName>
    <definedName name="REDTbl4" localSheetId="0">#REF!</definedName>
    <definedName name="REDTbl4" localSheetId="3">#REF!</definedName>
    <definedName name="REDTbl4" localSheetId="6">#REF!</definedName>
    <definedName name="REDTbl4">#REF!</definedName>
    <definedName name="REDTbl5" localSheetId="11">#REF!</definedName>
    <definedName name="REDTbl5" localSheetId="0">#REF!</definedName>
    <definedName name="REDTbl5" localSheetId="3">#REF!</definedName>
    <definedName name="REDTbl5" localSheetId="6">#REF!</definedName>
    <definedName name="REDTbl5">#REF!</definedName>
    <definedName name="REDTbl6" localSheetId="11">#REF!</definedName>
    <definedName name="REDTbl6" localSheetId="0">#REF!</definedName>
    <definedName name="REDTbl6">#REF!</definedName>
    <definedName name="REDTbl7" localSheetId="11">#REF!</definedName>
    <definedName name="REDTbl7" localSheetId="0">#REF!</definedName>
    <definedName name="REDTbl7">#REF!</definedName>
    <definedName name="REDUC">[72]Sheet1!$I$1</definedName>
    <definedName name="reducido">#N/A</definedName>
    <definedName name="REF" localSheetId="11">#REF!</definedName>
    <definedName name="REF" localSheetId="0">#REF!</definedName>
    <definedName name="REF" localSheetId="1">#REF!</definedName>
    <definedName name="REF" localSheetId="3">#REF!</definedName>
    <definedName name="REF" localSheetId="6">#REF!</definedName>
    <definedName name="REF">#REF!</definedName>
    <definedName name="REFERENCIA1">[69]ARBOL!$E$10:$BK$10</definedName>
    <definedName name="Region" localSheetId="11">#REF!</definedName>
    <definedName name="Region" localSheetId="0">#REF!</definedName>
    <definedName name="Region" localSheetId="1">#REF!</definedName>
    <definedName name="Region" localSheetId="3">#REF!</definedName>
    <definedName name="Region" localSheetId="6">#REF!</definedName>
    <definedName name="Region">#REF!</definedName>
    <definedName name="Region_Province_Details" localSheetId="11">#REF!</definedName>
    <definedName name="Region_Province_Details" localSheetId="0">#REF!</definedName>
    <definedName name="Region_Province_Details" localSheetId="3">#REF!</definedName>
    <definedName name="Region_Province_Details" localSheetId="6">#REF!</definedName>
    <definedName name="Region_Province_Details">#REF!</definedName>
    <definedName name="registro" localSheetId="11">#REF!</definedName>
    <definedName name="registro" localSheetId="0">#REF!</definedName>
    <definedName name="registro" localSheetId="3">#REF!</definedName>
    <definedName name="registro" localSheetId="6">#REF!</definedName>
    <definedName name="registro">#REF!</definedName>
    <definedName name="REGREOUT" localSheetId="11" hidden="1">#REF!</definedName>
    <definedName name="REGREOUT" localSheetId="0" hidden="1">#REF!</definedName>
    <definedName name="REGREOUT" localSheetId="1" hidden="1">#REF!</definedName>
    <definedName name="REGREOUT" localSheetId="3" hidden="1">#REF!</definedName>
    <definedName name="REGREOUT" hidden="1">#REF!</definedName>
    <definedName name="REGREX" localSheetId="11" hidden="1">#REF!</definedName>
    <definedName name="REGREX" localSheetId="0" hidden="1">#REF!</definedName>
    <definedName name="REGREX" localSheetId="1" hidden="1">#REF!</definedName>
    <definedName name="REGREX" localSheetId="3" hidden="1">#REF!</definedName>
    <definedName name="REGREX" hidden="1">#REF!</definedName>
    <definedName name="REGREY" localSheetId="11" hidden="1">#REF!</definedName>
    <definedName name="REGREY" localSheetId="0" hidden="1">#REF!</definedName>
    <definedName name="REGREY" localSheetId="1" hidden="1">#REF!</definedName>
    <definedName name="REGREY" localSheetId="3" hidden="1">#REF!</definedName>
    <definedName name="REGREY" hidden="1">#REF!</definedName>
    <definedName name="renegocia" localSheetId="11">[23]Programa!#REF!</definedName>
    <definedName name="renegocia" localSheetId="0">[23]Programa!#REF!</definedName>
    <definedName name="renegocia" localSheetId="1">[24]Programa!#REF!</definedName>
    <definedName name="renegocia" localSheetId="3">[23]Programa!#REF!</definedName>
    <definedName name="renegocia">[23]Programa!#REF!</definedName>
    <definedName name="Rentabilidad">[85]Hoja1!$A$1:$L$77</definedName>
    <definedName name="REPORT" localSheetId="11">#REF!</definedName>
    <definedName name="REPORT" localSheetId="0">#REF!</definedName>
    <definedName name="REPORT" localSheetId="1">#REF!</definedName>
    <definedName name="REPORT" localSheetId="3">#REF!</definedName>
    <definedName name="REPORT" localSheetId="6">#REF!</definedName>
    <definedName name="REPORT">#REF!</definedName>
    <definedName name="REPORT1" localSheetId="11">#REF!</definedName>
    <definedName name="REPORT1" localSheetId="0">#REF!</definedName>
    <definedName name="REPORT1" localSheetId="1">#REF!</definedName>
    <definedName name="REPORT1" localSheetId="3">#REF!</definedName>
    <definedName name="REPORT1" localSheetId="6">#REF!</definedName>
    <definedName name="REPORT1">#REF!</definedName>
    <definedName name="rerer" localSheetId="11" hidden="1">#REF!</definedName>
    <definedName name="rerer" localSheetId="0" hidden="1">#REF!</definedName>
    <definedName name="rerer" localSheetId="1" hidden="1">#REF!</definedName>
    <definedName name="rerer" localSheetId="3" hidden="1">#REF!</definedName>
    <definedName name="rerer" localSheetId="6" hidden="1">#REF!</definedName>
    <definedName name="rerer" hidden="1">#REF!</definedName>
    <definedName name="RES">[69]RESUMEN!$C$5</definedName>
    <definedName name="RESERVA" localSheetId="11">#REF!</definedName>
    <definedName name="RESERVA" localSheetId="0">#REF!</definedName>
    <definedName name="RESERVA" localSheetId="1">#REF!</definedName>
    <definedName name="RESERVA" localSheetId="3">#REF!</definedName>
    <definedName name="RESERVA" localSheetId="6">#REF!</definedName>
    <definedName name="RESERVA">#REF!</definedName>
    <definedName name="RESERVAS" localSheetId="11">#REF!</definedName>
    <definedName name="RESERVAS" localSheetId="0">#REF!</definedName>
    <definedName name="RESERVAS" localSheetId="3">#REF!</definedName>
    <definedName name="RESERVAS" localSheetId="6">#REF!</definedName>
    <definedName name="RESERVAS">#REF!</definedName>
    <definedName name="RESTFINSYS" localSheetId="11">#REF!</definedName>
    <definedName name="RESTFINSYS" localSheetId="0">#REF!</definedName>
    <definedName name="RESTFINSYS" localSheetId="6">#REF!</definedName>
    <definedName name="RESTFINSYS">#REF!</definedName>
    <definedName name="RESTNFPS" localSheetId="11">#REF!</definedName>
    <definedName name="RESTNFPS" localSheetId="0">#REF!</definedName>
    <definedName name="RESTNFPS">#REF!</definedName>
    <definedName name="RESTNFPS_" localSheetId="11">#REF!</definedName>
    <definedName name="RESTNFPS_" localSheetId="0">#REF!</definedName>
    <definedName name="RESTNFPS_">#REF!</definedName>
    <definedName name="RESUMEN">'[157]Evolución Deuda Ene-jun 2004'!#REF!</definedName>
    <definedName name="RESUMEN1">'[158]TP 10C'!#REF!</definedName>
    <definedName name="RESUMEN11" localSheetId="11">#REF!</definedName>
    <definedName name="RESUMEN11" localSheetId="0">#REF!</definedName>
    <definedName name="RESUMEN11" localSheetId="1">#REF!</definedName>
    <definedName name="RESUMEN11" localSheetId="3">#REF!</definedName>
    <definedName name="RESUMEN11" localSheetId="6">#REF!</definedName>
    <definedName name="RESUMEN11">#REF!</definedName>
    <definedName name="RESUMEN2" localSheetId="11">#REF!</definedName>
    <definedName name="RESUMEN2" localSheetId="0">#REF!</definedName>
    <definedName name="RESUMEN2" localSheetId="1">#REF!</definedName>
    <definedName name="RESUMEN2" localSheetId="3">#REF!</definedName>
    <definedName name="RESUMEN2" localSheetId="6">#REF!</definedName>
    <definedName name="RESUMEN2">#REF!</definedName>
    <definedName name="RESUMEN3" localSheetId="11">#REF!</definedName>
    <definedName name="RESUMEN3" localSheetId="0">#REF!</definedName>
    <definedName name="RESUMEN3" localSheetId="1">#REF!</definedName>
    <definedName name="RESUMEN3" localSheetId="3">#REF!</definedName>
    <definedName name="RESUMEN3" localSheetId="6">#REF!</definedName>
    <definedName name="RESUMEN3">#REF!</definedName>
    <definedName name="RESUMEN4" localSheetId="11">#REF!</definedName>
    <definedName name="RESUMEN4" localSheetId="0">#REF!</definedName>
    <definedName name="RESUMEN4" localSheetId="1">#REF!</definedName>
    <definedName name="RESUMEN4" localSheetId="3">#REF!</definedName>
    <definedName name="RESUMEN4">#REF!</definedName>
    <definedName name="RESUMEN5" localSheetId="11">#REF!</definedName>
    <definedName name="RESUMEN5" localSheetId="0">#REF!</definedName>
    <definedName name="RESUMEN5" localSheetId="1">#REF!</definedName>
    <definedName name="RESUMEN5" localSheetId="3">#REF!</definedName>
    <definedName name="RESUMEN5">#REF!</definedName>
    <definedName name="RESUMEN6" localSheetId="11">#REF!</definedName>
    <definedName name="RESUMEN6" localSheetId="0">#REF!</definedName>
    <definedName name="RESUMEN6">#REF!</definedName>
    <definedName name="RESUMEN7" localSheetId="11">#REF!</definedName>
    <definedName name="RESUMEN7" localSheetId="0">#REF!</definedName>
    <definedName name="RESUMEN7">#REF!</definedName>
    <definedName name="RESUMEN9" localSheetId="11">#REF!</definedName>
    <definedName name="RESUMEN9" localSheetId="0">#REF!</definedName>
    <definedName name="RESUMEN9">#REF!</definedName>
    <definedName name="retre" hidden="1">'[103]Fax a enviar'!#REF!</definedName>
    <definedName name="revenue">[72]Sheet3!$A$747:$IV$747</definedName>
    <definedName name="REVENUE_" localSheetId="11">'[40]CGvt Rev'!#REF!</definedName>
    <definedName name="REVENUE_" localSheetId="0">'[40]CGvt Rev'!#REF!</definedName>
    <definedName name="REVENUE_" localSheetId="1">'[41]CGvt Rev'!#REF!</definedName>
    <definedName name="REVENUE_" localSheetId="3">'[40]CGvt Rev'!#REF!</definedName>
    <definedName name="REVENUE_" localSheetId="6">'[40]CGvt Rev'!#REF!</definedName>
    <definedName name="REVENUE_">'[40]CGvt Rev'!#REF!</definedName>
    <definedName name="Revisions">[72]Sheet1!$B$4:$M$46</definedName>
    <definedName name="rf" localSheetId="11">[23]Programa!#REF!</definedName>
    <definedName name="rf" localSheetId="0">[23]Programa!#REF!</definedName>
    <definedName name="rf" localSheetId="1">[24]Programa!#REF!</definedName>
    <definedName name="rf" localSheetId="3">[23]Programa!#REF!</definedName>
    <definedName name="rf" localSheetId="6">[23]Programa!#REF!</definedName>
    <definedName name="rf">[23]Programa!#REF!</definedName>
    <definedName name="RFSP" localSheetId="11">#REF!</definedName>
    <definedName name="RFSP" localSheetId="0">#REF!</definedName>
    <definedName name="RFSP" localSheetId="1">#REF!</definedName>
    <definedName name="RFSP" localSheetId="3">#REF!</definedName>
    <definedName name="RFSP" localSheetId="6">#REF!</definedName>
    <definedName name="RFSP">#REF!</definedName>
    <definedName name="rft" localSheetId="15" hidden="1">{"Riqfin97",#N/A,FALSE,"Tran";"Riqfinpro",#N/A,FALSE,"Tran"}</definedName>
    <definedName name="rft" localSheetId="11" hidden="1">{"Riqfin97",#N/A,FALSE,"Tran";"Riqfinpro",#N/A,FALSE,"Tran"}</definedName>
    <definedName name="rft" localSheetId="0" hidden="1">{"Riqfin97",#N/A,FALSE,"Tran";"Riqfinpro",#N/A,FALSE,"Tran"}</definedName>
    <definedName name="rft" localSheetId="1" hidden="1">{"Riqfin97",#N/A,FALSE,"Tran";"Riqfinpro",#N/A,FALSE,"Tran"}</definedName>
    <definedName name="rft" localSheetId="3" hidden="1">{"Riqfin97",#N/A,FALSE,"Tran";"Riqfinpro",#N/A,FALSE,"Tran"}</definedName>
    <definedName name="rft" localSheetId="6" hidden="1">{"Riqfin97",#N/A,FALSE,"Tran";"Riqfinpro",#N/A,FALSE,"Tran"}</definedName>
    <definedName name="rft" localSheetId="10" hidden="1">{"Riqfin97",#N/A,FALSE,"Tran";"Riqfinpro",#N/A,FALSE,"Tran"}</definedName>
    <definedName name="rft" localSheetId="13" hidden="1">{"Riqfin97",#N/A,FALSE,"Tran";"Riqfinpro",#N/A,FALSE,"Tran"}</definedName>
    <definedName name="rft" hidden="1">{"Riqfin97",#N/A,FALSE,"Tran";"Riqfinpro",#N/A,FALSE,"Tran"}</definedName>
    <definedName name="rfv" localSheetId="15" hidden="1">{"Tab1",#N/A,FALSE,"P";"Tab2",#N/A,FALSE,"P"}</definedName>
    <definedName name="rfv" localSheetId="11" hidden="1">{"Tab1",#N/A,FALSE,"P";"Tab2",#N/A,FALSE,"P"}</definedName>
    <definedName name="rfv" localSheetId="0" hidden="1">{"Tab1",#N/A,FALSE,"P";"Tab2",#N/A,FALSE,"P"}</definedName>
    <definedName name="rfv" localSheetId="1" hidden="1">{"Tab1",#N/A,FALSE,"P";"Tab2",#N/A,FALSE,"P"}</definedName>
    <definedName name="rfv" localSheetId="3" hidden="1">{"Tab1",#N/A,FALSE,"P";"Tab2",#N/A,FALSE,"P"}</definedName>
    <definedName name="rfv" localSheetId="6" hidden="1">{"Tab1",#N/A,FALSE,"P";"Tab2",#N/A,FALSE,"P"}</definedName>
    <definedName name="rfv" localSheetId="10" hidden="1">{"Tab1",#N/A,FALSE,"P";"Tab2",#N/A,FALSE,"P"}</definedName>
    <definedName name="rfv" localSheetId="13" hidden="1">{"Tab1",#N/A,FALSE,"P";"Tab2",#N/A,FALSE,"P"}</definedName>
    <definedName name="rfv" hidden="1">{"Tab1",#N/A,FALSE,"P";"Tab2",#N/A,FALSE,"P"}</definedName>
    <definedName name="RgCcode">[159]EERProfile!$B$2</definedName>
    <definedName name="RgCName">[159]EERProfile!$A$2</definedName>
    <definedName name="rgdfgd" localSheetId="11" hidden="1">#REF!</definedName>
    <definedName name="rgdfgd" localSheetId="0" hidden="1">#REF!</definedName>
    <definedName name="rgdfgd" localSheetId="1" hidden="1">#REF!</definedName>
    <definedName name="rgdfgd" localSheetId="3" hidden="1">#REF!</definedName>
    <definedName name="rgdfgd" localSheetId="6" hidden="1">#REF!</definedName>
    <definedName name="rgdfgd" hidden="1">#REF!</definedName>
    <definedName name="RGDPA" localSheetId="11">#REF!</definedName>
    <definedName name="RGDPA" localSheetId="0">#REF!</definedName>
    <definedName name="RGDPA" localSheetId="3">#REF!</definedName>
    <definedName name="RGDPA" localSheetId="6">#REF!</definedName>
    <definedName name="RGDPA">#REF!</definedName>
    <definedName name="RgFdBaseYr">[159]EERProfile!$O$2</definedName>
    <definedName name="RgFdBper">[159]EERProfile!$M$2</definedName>
    <definedName name="RgFdDefBaseYr">[159]EERProfile!$P$2</definedName>
    <definedName name="RgFdEper">[159]EERProfile!$N$2</definedName>
    <definedName name="RgFdGrFoot">[159]EERProfile!$AC$2</definedName>
    <definedName name="RgFdGrSeries">[159]EERProfile!$AA$2:$AA$7</definedName>
    <definedName name="RgFdGrSeriesVal">[159]EERProfile!$AB$2:$AB$7</definedName>
    <definedName name="RgFdGrType">[159]EERProfile!$Z$2</definedName>
    <definedName name="RgFdPartCseries">[159]EERProfile!$K$2</definedName>
    <definedName name="RgFdPartCsource" localSheetId="11">#REF!</definedName>
    <definedName name="RgFdPartCsource" localSheetId="0">#REF!</definedName>
    <definedName name="RgFdPartCsource" localSheetId="1">#REF!</definedName>
    <definedName name="RgFdPartCsource" localSheetId="3">#REF!</definedName>
    <definedName name="RgFdPartCsource" localSheetId="6">#REF!</definedName>
    <definedName name="RgFdPartCsource">#REF!</definedName>
    <definedName name="RgFdPartEseries" localSheetId="11">#REF!</definedName>
    <definedName name="RgFdPartEseries" localSheetId="0">#REF!</definedName>
    <definedName name="RgFdPartEseries" localSheetId="1">#REF!</definedName>
    <definedName name="RgFdPartEseries" localSheetId="3">#REF!</definedName>
    <definedName name="RgFdPartEseries" localSheetId="6">#REF!</definedName>
    <definedName name="RgFdPartEseries">#REF!</definedName>
    <definedName name="RgFdPartEsource" localSheetId="11">#REF!</definedName>
    <definedName name="RgFdPartEsource" localSheetId="0">#REF!</definedName>
    <definedName name="RgFdPartEsource" localSheetId="1">#REF!</definedName>
    <definedName name="RgFdPartEsource" localSheetId="3">#REF!</definedName>
    <definedName name="RgFdPartEsource" localSheetId="6">#REF!</definedName>
    <definedName name="RgFdPartEsource">#REF!</definedName>
    <definedName name="RgFdPartUserFile">[159]EERProfile!$L$2</definedName>
    <definedName name="RgFdReptCSeries" localSheetId="11">#REF!</definedName>
    <definedName name="RgFdReptCSeries" localSheetId="0">#REF!</definedName>
    <definedName name="RgFdReptCSeries" localSheetId="1">#REF!</definedName>
    <definedName name="RgFdReptCSeries" localSheetId="3">#REF!</definedName>
    <definedName name="RgFdReptCSeries" localSheetId="6">#REF!</definedName>
    <definedName name="RgFdReptCSeries">#REF!</definedName>
    <definedName name="RgFdReptCsource" localSheetId="11">#REF!</definedName>
    <definedName name="RgFdReptCsource" localSheetId="0">#REF!</definedName>
    <definedName name="RgFdReptCsource" localSheetId="1">#REF!</definedName>
    <definedName name="RgFdReptCsource" localSheetId="3">#REF!</definedName>
    <definedName name="RgFdReptCsource" localSheetId="6">#REF!</definedName>
    <definedName name="RgFdReptCsource">#REF!</definedName>
    <definedName name="RgFdReptEseries" localSheetId="11">#REF!</definedName>
    <definedName name="RgFdReptEseries" localSheetId="0">#REF!</definedName>
    <definedName name="RgFdReptEseries" localSheetId="1">#REF!</definedName>
    <definedName name="RgFdReptEseries" localSheetId="3">#REF!</definedName>
    <definedName name="RgFdReptEseries" localSheetId="6">#REF!</definedName>
    <definedName name="RgFdReptEseries">#REF!</definedName>
    <definedName name="RgFdReptEsource" localSheetId="11">#REF!</definedName>
    <definedName name="RgFdReptEsource" localSheetId="0">#REF!</definedName>
    <definedName name="RgFdReptEsource">#REF!</definedName>
    <definedName name="RgFdReptUserFile">[159]EERProfile!$G$2</definedName>
    <definedName name="RgFdSAMethod" localSheetId="11">#REF!</definedName>
    <definedName name="RgFdSAMethod" localSheetId="0">#REF!</definedName>
    <definedName name="RgFdSAMethod" localSheetId="1">#REF!</definedName>
    <definedName name="RgFdSAMethod" localSheetId="3">#REF!</definedName>
    <definedName name="RgFdSAMethod" localSheetId="6">#REF!</definedName>
    <definedName name="RgFdSAMethod">#REF!</definedName>
    <definedName name="RgFdTbBper" localSheetId="11">#REF!</definedName>
    <definedName name="RgFdTbBper" localSheetId="0">#REF!</definedName>
    <definedName name="RgFdTbBper" localSheetId="1">#REF!</definedName>
    <definedName name="RgFdTbBper" localSheetId="3">#REF!</definedName>
    <definedName name="RgFdTbBper" localSheetId="6">#REF!</definedName>
    <definedName name="RgFdTbBper">#REF!</definedName>
    <definedName name="RgFdTbCreate" localSheetId="11">#REF!</definedName>
    <definedName name="RgFdTbCreate" localSheetId="0">#REF!</definedName>
    <definedName name="RgFdTbCreate" localSheetId="1">#REF!</definedName>
    <definedName name="RgFdTbCreate" localSheetId="3">#REF!</definedName>
    <definedName name="RgFdTbCreate" localSheetId="6">#REF!</definedName>
    <definedName name="RgFdTbCreate">#REF!</definedName>
    <definedName name="RgFdTbEper" localSheetId="11">#REF!</definedName>
    <definedName name="RgFdTbEper" localSheetId="0">#REF!</definedName>
    <definedName name="RgFdTbEper">#REF!</definedName>
    <definedName name="RGFdTbFoot" localSheetId="11">#REF!</definedName>
    <definedName name="RGFdTbFoot" localSheetId="0">#REF!</definedName>
    <definedName name="RGFdTbFoot">#REF!</definedName>
    <definedName name="RgFdTbFreq" localSheetId="11">#REF!</definedName>
    <definedName name="RgFdTbFreq" localSheetId="0">#REF!</definedName>
    <definedName name="RgFdTbFreq">#REF!</definedName>
    <definedName name="RgFdTbFreqVal" localSheetId="11">#REF!</definedName>
    <definedName name="RgFdTbFreqVal" localSheetId="0">#REF!</definedName>
    <definedName name="RgFdTbFreqVal">#REF!</definedName>
    <definedName name="RgFdTbSendto" localSheetId="11">#REF!</definedName>
    <definedName name="RgFdTbSendto" localSheetId="0">#REF!</definedName>
    <definedName name="RgFdTbSendto">#REF!</definedName>
    <definedName name="RgFdWgtMethod" localSheetId="11">#REF!</definedName>
    <definedName name="RgFdWgtMethod" localSheetId="0">#REF!</definedName>
    <definedName name="RgFdWgtMethod">#REF!</definedName>
    <definedName name="RGSPA" localSheetId="11">#REF!</definedName>
    <definedName name="RGSPA" localSheetId="0">#REF!</definedName>
    <definedName name="RGSPA">#REF!</definedName>
    <definedName name="rgz\dsf">#N/A</definedName>
    <definedName name="ri" localSheetId="11" hidden="1">#REF!</definedName>
    <definedName name="ri" localSheetId="0" hidden="1">#REF!</definedName>
    <definedName name="ri" localSheetId="1" hidden="1">#REF!</definedName>
    <definedName name="ri" localSheetId="3" hidden="1">#REF!</definedName>
    <definedName name="ri" localSheetId="6" hidden="1">#REF!</definedName>
    <definedName name="ri" hidden="1">#REF!</definedName>
    <definedName name="right" localSheetId="11">#REF!</definedName>
    <definedName name="right" localSheetId="0">#REF!</definedName>
    <definedName name="right" localSheetId="1">#REF!</definedName>
    <definedName name="right" localSheetId="3">#REF!</definedName>
    <definedName name="right" localSheetId="6">#REF!</definedName>
    <definedName name="right">#REF!</definedName>
    <definedName name="RIN" localSheetId="11">#REF!</definedName>
    <definedName name="RIN" localSheetId="0">#REF!</definedName>
    <definedName name="RIN" localSheetId="3">#REF!</definedName>
    <definedName name="RIN" localSheetId="6">#REF!</definedName>
    <definedName name="RIN">#REF!</definedName>
    <definedName name="rindex" localSheetId="11">#REF!</definedName>
    <definedName name="rindex" localSheetId="0">#REF!</definedName>
    <definedName name="rindex" localSheetId="3">#REF!</definedName>
    <definedName name="rindex">#REF!</definedName>
    <definedName name="rinfinpriv" localSheetId="11">#REF!</definedName>
    <definedName name="rinfinpriv" localSheetId="0">#REF!</definedName>
    <definedName name="rinfinpriv">#REF!</definedName>
    <definedName name="RIQFIN" localSheetId="11">#REF!</definedName>
    <definedName name="RIQFIN" localSheetId="0">#REF!</definedName>
    <definedName name="RIQFIN">#REF!</definedName>
    <definedName name="riqueza" localSheetId="11">[23]Programa!#REF!</definedName>
    <definedName name="riqueza" localSheetId="0">[23]Programa!#REF!</definedName>
    <definedName name="riqueza" localSheetId="1">[24]Programa!#REF!</definedName>
    <definedName name="riqueza" localSheetId="3">[23]Programa!#REF!</definedName>
    <definedName name="riqueza">[23]Programa!#REF!</definedName>
    <definedName name="rita">[160]Hoja2!$1:$1048576</definedName>
    <definedName name="rjyktuk" localSheetId="11">[5]!rjyktuk</definedName>
    <definedName name="rjyktuk" localSheetId="0">[5]!rjyktuk</definedName>
    <definedName name="rjyktuk" localSheetId="1">[6]!rjyktuk</definedName>
    <definedName name="rjyktuk" localSheetId="3">[5]!rjyktuk</definedName>
    <definedName name="rjyktuk">[5]!rjyktuk</definedName>
    <definedName name="rngErrorSort">[120]ErrCheck!$A$4</definedName>
    <definedName name="rngLastSave">[120]Main!$G$19</definedName>
    <definedName name="rngLastSent">[120]Main!$G$18</definedName>
    <definedName name="rngLastUpdate">[120]Links!$D$2</definedName>
    <definedName name="rngNeedsUpdate">[120]Links!$E$2</definedName>
    <definedName name="RNGNM" localSheetId="11">#REF!</definedName>
    <definedName name="RNGNM" localSheetId="0">#REF!</definedName>
    <definedName name="RNGNM" localSheetId="1">#REF!</definedName>
    <definedName name="RNGNM" localSheetId="3">#REF!</definedName>
    <definedName name="RNGNM" localSheetId="6">#REF!</definedName>
    <definedName name="RNGNM">#REF!</definedName>
    <definedName name="rngQuestChecked">[120]ErrCheck!$A$3</definedName>
    <definedName name="ROE">[69]ROE!$C$4</definedName>
    <definedName name="ROS">#N/A</definedName>
    <definedName name="Rows_Table" localSheetId="11">#REF!</definedName>
    <definedName name="Rows_Table" localSheetId="0">#REF!</definedName>
    <definedName name="Rows_Table" localSheetId="1">#REF!</definedName>
    <definedName name="Rows_Table" localSheetId="3">#REF!</definedName>
    <definedName name="Rows_Table" localSheetId="6">#REF!</definedName>
    <definedName name="Rows_Table">#REF!</definedName>
    <definedName name="RP98RE" localSheetId="11">#REF!</definedName>
    <definedName name="RP98RE" localSheetId="0">#REF!</definedName>
    <definedName name="RP98RE" localSheetId="3">#REF!</definedName>
    <definedName name="RP98RE" localSheetId="6">#REF!</definedName>
    <definedName name="RP98RE">#REF!</definedName>
    <definedName name="RPJun02">[106]ROE!$B$136</definedName>
    <definedName name="RPJun02_2" localSheetId="11">[107]ROE!$B$136</definedName>
    <definedName name="RPJun02_2" localSheetId="0">[107]ROE!$B$136</definedName>
    <definedName name="RPJun02_2" localSheetId="1">[108]ROE!$B$136</definedName>
    <definedName name="RPJun02_2" localSheetId="3">[107]ROE!$B$136</definedName>
    <definedName name="RPJun02_2">[107]ROE!$B$136</definedName>
    <definedName name="RR" localSheetId="11">#REF!</definedName>
    <definedName name="RR" localSheetId="0">#REF!</definedName>
    <definedName name="RR" localSheetId="1">#REF!</definedName>
    <definedName name="RR" localSheetId="3">#REF!</definedName>
    <definedName name="RR" localSheetId="6">#REF!</definedName>
    <definedName name="RR">#REF!</definedName>
    <definedName name="rrasrra" localSheetId="11">#REF!</definedName>
    <definedName name="rrasrra" localSheetId="0">#REF!</definedName>
    <definedName name="rrasrra" localSheetId="1">#REF!</definedName>
    <definedName name="rrasrra" localSheetId="3">#REF!</definedName>
    <definedName name="rrasrra" localSheetId="6">#REF!</definedName>
    <definedName name="rrasrra">#REF!</definedName>
    <definedName name="rrr" localSheetId="15" hidden="1">{"Riqfin97",#N/A,FALSE,"Tran";"Riqfinpro",#N/A,FALSE,"Tran"}</definedName>
    <definedName name="rrr" localSheetId="11" hidden="1">{"Riqfin97",#N/A,FALSE,"Tran";"Riqfinpro",#N/A,FALSE,"Tran"}</definedName>
    <definedName name="rrr" localSheetId="0" hidden="1">{"Riqfin97",#N/A,FALSE,"Tran";"Riqfinpro",#N/A,FALSE,"Tran"}</definedName>
    <definedName name="rrr" localSheetId="1" hidden="1">{"Riqfin97",#N/A,FALSE,"Tran";"Riqfinpro",#N/A,FALSE,"Tran"}</definedName>
    <definedName name="rrr" localSheetId="3" hidden="1">{"Riqfin97",#N/A,FALSE,"Tran";"Riqfinpro",#N/A,FALSE,"Tran"}</definedName>
    <definedName name="rrr" localSheetId="6" hidden="1">{"Riqfin97",#N/A,FALSE,"Tran";"Riqfinpro",#N/A,FALSE,"Tran"}</definedName>
    <definedName name="rrr" localSheetId="10" hidden="1">{"Riqfin97",#N/A,FALSE,"Tran";"Riqfinpro",#N/A,FALSE,"Tran"}</definedName>
    <definedName name="rrr" localSheetId="13" hidden="1">{"Riqfin97",#N/A,FALSE,"Tran";"Riqfinpro",#N/A,FALSE,"Tran"}</definedName>
    <definedName name="rrr" hidden="1">{"Riqfin97",#N/A,FALSE,"Tran";"Riqfinpro",#N/A,FALSE,"Tran"}</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5" hidden="1">{"Tab1",#N/A,FALSE,"P";"Tab2",#N/A,FALSE,"P"}</definedName>
    <definedName name="rrrrrr" localSheetId="11" hidden="1">{"Tab1",#N/A,FALSE,"P";"Tab2",#N/A,FALSE,"P"}</definedName>
    <definedName name="rrrrrr" localSheetId="0" hidden="1">{"Tab1",#N/A,FALSE,"P";"Tab2",#N/A,FALSE,"P"}</definedName>
    <definedName name="rrrrrr" localSheetId="1" hidden="1">{"Tab1",#N/A,FALSE,"P";"Tab2",#N/A,FALSE,"P"}</definedName>
    <definedName name="rrrrrr" localSheetId="3" hidden="1">{"Tab1",#N/A,FALSE,"P";"Tab2",#N/A,FALSE,"P"}</definedName>
    <definedName name="rrrrrr" localSheetId="6" hidden="1">{"Tab1",#N/A,FALSE,"P";"Tab2",#N/A,FALSE,"P"}</definedName>
    <definedName name="rrrrrr" localSheetId="10" hidden="1">{"Tab1",#N/A,FALSE,"P";"Tab2",#N/A,FALSE,"P"}</definedName>
    <definedName name="rrrrrr" localSheetId="13" hidden="1">{"Tab1",#N/A,FALSE,"P";"Tab2",#N/A,FALSE,"P"}</definedName>
    <definedName name="rrrrrr" hidden="1">{"Tab1",#N/A,FALSE,"P";"Tab2",#N/A,FALSE,"P"}</definedName>
    <definedName name="rrrrrrr" localSheetId="15" hidden="1">{"Tab1",#N/A,FALSE,"P";"Tab2",#N/A,FALSE,"P"}</definedName>
    <definedName name="rrrrrrr" localSheetId="11" hidden="1">{"Tab1",#N/A,FALSE,"P";"Tab2",#N/A,FALSE,"P"}</definedName>
    <definedName name="rrrrrrr" localSheetId="0" hidden="1">{"Tab1",#N/A,FALSE,"P";"Tab2",#N/A,FALSE,"P"}</definedName>
    <definedName name="rrrrrrr" localSheetId="1" hidden="1">{"Tab1",#N/A,FALSE,"P";"Tab2",#N/A,FALSE,"P"}</definedName>
    <definedName name="rrrrrrr" localSheetId="3" hidden="1">{"Tab1",#N/A,FALSE,"P";"Tab2",#N/A,FALSE,"P"}</definedName>
    <definedName name="rrrrrrr" localSheetId="6" hidden="1">{"Tab1",#N/A,FALSE,"P";"Tab2",#N/A,FALSE,"P"}</definedName>
    <definedName name="rrrrrrr" localSheetId="10" hidden="1">{"Tab1",#N/A,FALSE,"P";"Tab2",#N/A,FALSE,"P"}</definedName>
    <definedName name="rrrrrrr" localSheetId="13" hidden="1">{"Tab1",#N/A,FALSE,"P";"Tab2",#N/A,FALSE,"P"}</definedName>
    <definedName name="rrrrrrr" hidden="1">{"Tab1",#N/A,FALSE,"P";"Tab2",#N/A,FALSE,"P"}</definedName>
    <definedName name="rrrrrrrrrrrrr" localSheetId="15" hidden="1">{"Tab1",#N/A,FALSE,"P";"Tab2",#N/A,FALSE,"P"}</definedName>
    <definedName name="rrrrrrrrrrrrr" localSheetId="11" hidden="1">{"Tab1",#N/A,FALSE,"P";"Tab2",#N/A,FALSE,"P"}</definedName>
    <definedName name="rrrrrrrrrrrrr" localSheetId="0" hidden="1">{"Tab1",#N/A,FALSE,"P";"Tab2",#N/A,FALSE,"P"}</definedName>
    <definedName name="rrrrrrrrrrrrr" localSheetId="1" hidden="1">{"Tab1",#N/A,FALSE,"P";"Tab2",#N/A,FALSE,"P"}</definedName>
    <definedName name="rrrrrrrrrrrrr" localSheetId="3" hidden="1">{"Tab1",#N/A,FALSE,"P";"Tab2",#N/A,FALSE,"P"}</definedName>
    <definedName name="rrrrrrrrrrrrr" localSheetId="6" hidden="1">{"Tab1",#N/A,FALSE,"P";"Tab2",#N/A,FALSE,"P"}</definedName>
    <definedName name="rrrrrrrrrrrrr" localSheetId="10" hidden="1">{"Tab1",#N/A,FALSE,"P";"Tab2",#N/A,FALSE,"P"}</definedName>
    <definedName name="rrrrrrrrrrrrr" localSheetId="13" hidden="1">{"Tab1",#N/A,FALSE,"P";"Tab2",#N/A,FALSE,"P"}</definedName>
    <definedName name="rrrrrrrrrrrrr" hidden="1">{"Tab1",#N/A,FALSE,"P";"Tab2",#N/A,FALSE,"P"}</definedName>
    <definedName name="RS" localSheetId="11">#REF!</definedName>
    <definedName name="RS" localSheetId="0">#REF!</definedName>
    <definedName name="RS" localSheetId="1">#REF!</definedName>
    <definedName name="RS" localSheetId="3">#REF!</definedName>
    <definedName name="RS" localSheetId="6">#REF!</definedName>
    <definedName name="RS">#REF!</definedName>
    <definedName name="RS1A" localSheetId="11">#REF!</definedName>
    <definedName name="RS1A" localSheetId="0">#REF!</definedName>
    <definedName name="RS1A" localSheetId="1">#REF!</definedName>
    <definedName name="RS1A" localSheetId="3">#REF!</definedName>
    <definedName name="RS1A" localSheetId="6">#REF!</definedName>
    <definedName name="RS1A">#REF!</definedName>
    <definedName name="RSB" localSheetId="11">#REF!</definedName>
    <definedName name="RSB" localSheetId="0">#REF!</definedName>
    <definedName name="RSB" localSheetId="3">#REF!</definedName>
    <definedName name="RSB" localSheetId="6">#REF!</definedName>
    <definedName name="RSB">#REF!</definedName>
    <definedName name="RSB_AHAP_40R" localSheetId="11">#REF!</definedName>
    <definedName name="RSB_AHAP_40R" localSheetId="0">#REF!</definedName>
    <definedName name="RSB_AHAP_40R" localSheetId="3">#REF!</definedName>
    <definedName name="RSB_AHAP_40R">#REF!</definedName>
    <definedName name="RSB_Bcos_Des_40R" localSheetId="11">#REF!</definedName>
    <definedName name="RSB_Bcos_Des_40R" localSheetId="0">#REF!</definedName>
    <definedName name="RSB_Bcos_Des_40R" localSheetId="3">#REF!</definedName>
    <definedName name="RSB_Bcos_Des_40R">#REF!</definedName>
    <definedName name="RSB_SOCFIN_40R" localSheetId="11">#REF!</definedName>
    <definedName name="RSB_SOCFIN_40R" localSheetId="0">#REF!</definedName>
    <definedName name="RSB_SOCFIN_40R" localSheetId="3">#REF!</definedName>
    <definedName name="RSB_SOCFIN_40R">#REF!</definedName>
    <definedName name="rstd" localSheetId="11">#REF!</definedName>
    <definedName name="rstd" localSheetId="0">#REF!</definedName>
    <definedName name="rstd">#REF!</definedName>
    <definedName name="rt" localSheetId="15" hidden="1">{"Minpmon",#N/A,FALSE,"Monthinput"}</definedName>
    <definedName name="rt" localSheetId="11" hidden="1">{"Minpmon",#N/A,FALSE,"Monthinput"}</definedName>
    <definedName name="rt" localSheetId="0" hidden="1">{"Minpmon",#N/A,FALSE,"Monthinput"}</definedName>
    <definedName name="rt" localSheetId="1" hidden="1">{"Minpmon",#N/A,FALSE,"Monthinput"}</definedName>
    <definedName name="rt" localSheetId="3" hidden="1">{"Minpmon",#N/A,FALSE,"Monthinput"}</definedName>
    <definedName name="rt" localSheetId="6" hidden="1">{"Minpmon",#N/A,FALSE,"Monthinput"}</definedName>
    <definedName name="rt" localSheetId="10" hidden="1">{"Minpmon",#N/A,FALSE,"Monthinput"}</definedName>
    <definedName name="rt" localSheetId="13" hidden="1">{"Minpmon",#N/A,FALSE,"Monthinput"}</definedName>
    <definedName name="rt" hidden="1">{"Minpmon",#N/A,FALSE,"Monthinput"}</definedName>
    <definedName name="rte" localSheetId="15" hidden="1">{"Riqfin97",#N/A,FALSE,"Tran";"Riqfinpro",#N/A,FALSE,"Tran"}</definedName>
    <definedName name="rte" localSheetId="11" hidden="1">{"Riqfin97",#N/A,FALSE,"Tran";"Riqfinpro",#N/A,FALSE,"Tran"}</definedName>
    <definedName name="rte" localSheetId="0" hidden="1">{"Riqfin97",#N/A,FALSE,"Tran";"Riqfinpro",#N/A,FALSE,"Tran"}</definedName>
    <definedName name="rte" localSheetId="1" hidden="1">{"Riqfin97",#N/A,FALSE,"Tran";"Riqfinpro",#N/A,FALSE,"Tran"}</definedName>
    <definedName name="rte" localSheetId="3" hidden="1">{"Riqfin97",#N/A,FALSE,"Tran";"Riqfinpro",#N/A,FALSE,"Tran"}</definedName>
    <definedName name="rte" localSheetId="6" hidden="1">{"Riqfin97",#N/A,FALSE,"Tran";"Riqfinpro",#N/A,FALSE,"Tran"}</definedName>
    <definedName name="rte" localSheetId="10" hidden="1">{"Riqfin97",#N/A,FALSE,"Tran";"Riqfinpro",#N/A,FALSE,"Tran"}</definedName>
    <definedName name="rte" localSheetId="13" hidden="1">{"Riqfin97",#N/A,FALSE,"Tran";"Riqfinpro",#N/A,FALSE,"Tran"}</definedName>
    <definedName name="rte" hidden="1">{"Riqfin97",#N/A,FALSE,"Tran";"Riqfinpro",#N/A,FALSE,"Tran"}</definedName>
    <definedName name="rtre" localSheetId="15" hidden="1">{"Main Economic Indicators",#N/A,FALSE,"C"}</definedName>
    <definedName name="rtre" localSheetId="11" hidden="1">{"Main Economic Indicators",#N/A,FALSE,"C"}</definedName>
    <definedName name="rtre" localSheetId="0" hidden="1">{"Main Economic Indicators",#N/A,FALSE,"C"}</definedName>
    <definedName name="rtre" localSheetId="1" hidden="1">{"Main Economic Indicators",#N/A,FALSE,"C"}</definedName>
    <definedName name="rtre" localSheetId="3" hidden="1">{"Main Economic Indicators",#N/A,FALSE,"C"}</definedName>
    <definedName name="rtre" localSheetId="6" hidden="1">{"Main Economic Indicators",#N/A,FALSE,"C"}</definedName>
    <definedName name="rtre" localSheetId="10" hidden="1">{"Main Economic Indicators",#N/A,FALSE,"C"}</definedName>
    <definedName name="rtre" localSheetId="13" hidden="1">{"Main Economic Indicators",#N/A,FALSE,"C"}</definedName>
    <definedName name="rtre" hidden="1">{"Main Economic Indicators",#N/A,FALSE,"C"}</definedName>
    <definedName name="rtre1" localSheetId="15" hidden="1">{"Main Economic Indicators",#N/A,FALSE,"C"}</definedName>
    <definedName name="rtre1" localSheetId="11" hidden="1">{"Main Economic Indicators",#N/A,FALSE,"C"}</definedName>
    <definedName name="rtre1" localSheetId="0" hidden="1">{"Main Economic Indicators",#N/A,FALSE,"C"}</definedName>
    <definedName name="rtre1" localSheetId="1" hidden="1">{"Main Economic Indicators",#N/A,FALSE,"C"}</definedName>
    <definedName name="rtre1" localSheetId="3" hidden="1">{"Main Economic Indicators",#N/A,FALSE,"C"}</definedName>
    <definedName name="rtre1" localSheetId="6" hidden="1">{"Main Economic Indicators",#N/A,FALSE,"C"}</definedName>
    <definedName name="rtre1" localSheetId="10" hidden="1">{"Main Economic Indicators",#N/A,FALSE,"C"}</definedName>
    <definedName name="rtre1" localSheetId="13" hidden="1">{"Main Economic Indicators",#N/A,FALSE,"C"}</definedName>
    <definedName name="rtre1" hidden="1">{"Main Economic Indicators",#N/A,FALSE,"C"}</definedName>
    <definedName name="rty" localSheetId="15" hidden="1">{"Riqfin97",#N/A,FALSE,"Tran";"Riqfinpro",#N/A,FALSE,"Tran"}</definedName>
    <definedName name="rty" localSheetId="11" hidden="1">{"Riqfin97",#N/A,FALSE,"Tran";"Riqfinpro",#N/A,FALSE,"Tran"}</definedName>
    <definedName name="rty" localSheetId="0" hidden="1">{"Riqfin97",#N/A,FALSE,"Tran";"Riqfinpro",#N/A,FALSE,"Tran"}</definedName>
    <definedName name="rty" localSheetId="1" hidden="1">{"Riqfin97",#N/A,FALSE,"Tran";"Riqfinpro",#N/A,FALSE,"Tran"}</definedName>
    <definedName name="rty" localSheetId="3" hidden="1">{"Riqfin97",#N/A,FALSE,"Tran";"Riqfinpro",#N/A,FALSE,"Tran"}</definedName>
    <definedName name="rty" localSheetId="6" hidden="1">{"Riqfin97",#N/A,FALSE,"Tran";"Riqfinpro",#N/A,FALSE,"Tran"}</definedName>
    <definedName name="rty" localSheetId="10" hidden="1">{"Riqfin97",#N/A,FALSE,"Tran";"Riqfinpro",#N/A,FALSE,"Tran"}</definedName>
    <definedName name="rty" localSheetId="13" hidden="1">{"Riqfin97",#N/A,FALSE,"Tran";"Riqfinpro",#N/A,FALSE,"Tran"}</definedName>
    <definedName name="rty" hidden="1">{"Riqfin97",#N/A,FALSE,"Tran";"Riqfinpro",#N/A,FALSE,"Tran"}</definedName>
    <definedName name="RUIZ" localSheetId="11">#REF!</definedName>
    <definedName name="RUIZ" localSheetId="0">#REF!</definedName>
    <definedName name="RUIZ" localSheetId="1">#REF!</definedName>
    <definedName name="RUIZ" localSheetId="3">#REF!</definedName>
    <definedName name="RUIZ" localSheetId="6">#REF!</definedName>
    <definedName name="RUIZ">#REF!</definedName>
    <definedName name="Rwvu.PLA2." localSheetId="0" hidden="1">#REF!</definedName>
    <definedName name="Rwvu.PLA2." localSheetId="1" hidden="1">#REF!</definedName>
    <definedName name="Rwvu.PLA2." localSheetId="3" hidden="1">'[55]COP FED'!#REF!</definedName>
    <definedName name="Rwvu.PLA2." localSheetId="6" hidden="1">'[55]COP FED'!#REF!</definedName>
    <definedName name="Rwvu.PLA2." hidden="1">'[55]COP FED'!#REF!</definedName>
    <definedName name="rx" localSheetId="11" hidden="1">#REF!</definedName>
    <definedName name="rx" localSheetId="0" hidden="1">#REF!</definedName>
    <definedName name="rx" localSheetId="1" hidden="1">#REF!</definedName>
    <definedName name="rx" localSheetId="3" hidden="1">#REF!</definedName>
    <definedName name="rx" localSheetId="6" hidden="1">#REF!</definedName>
    <definedName name="rx" hidden="1">#REF!</definedName>
    <definedName name="rXDR">[56]CIRRs!$C$109</definedName>
    <definedName name="s" localSheetId="15" hidden="1">{"Tab1",#N/A,FALSE,"P";"Tab2",#N/A,FALSE,"P"}</definedName>
    <definedName name="s" localSheetId="11" hidden="1">{"Tab1",#N/A,FALSE,"P";"Tab2",#N/A,FALSE,"P"}</definedName>
    <definedName name="s" localSheetId="0" hidden="1">{"Tab1",#N/A,FALSE,"P";"Tab2",#N/A,FALSE,"P"}</definedName>
    <definedName name="s" localSheetId="1" hidden="1">{"Tab1",#N/A,FALSE,"P";"Tab2",#N/A,FALSE,"P"}</definedName>
    <definedName name="s" localSheetId="3" hidden="1">{"Tab1",#N/A,FALSE,"P";"Tab2",#N/A,FALSE,"P"}</definedName>
    <definedName name="s" localSheetId="6" hidden="1">{"Tab1",#N/A,FALSE,"P";"Tab2",#N/A,FALSE,"P"}</definedName>
    <definedName name="s" localSheetId="10" hidden="1">{"Tab1",#N/A,FALSE,"P";"Tab2",#N/A,FALSE,"P"}</definedName>
    <definedName name="s" localSheetId="13" hidden="1">{"Tab1",#N/A,FALSE,"P";"Tab2",#N/A,FALSE,"P"}</definedName>
    <definedName name="s" hidden="1">{"Tab1",#N/A,FALSE,"P";"Tab2",#N/A,FALSE,"P"}</definedName>
    <definedName name="S_" localSheetId="11">#REF!</definedName>
    <definedName name="S_" localSheetId="0">#REF!</definedName>
    <definedName name="S_" localSheetId="1">#REF!</definedName>
    <definedName name="S_" localSheetId="3">#REF!</definedName>
    <definedName name="S_" localSheetId="6">#REF!</definedName>
    <definedName name="S_">#REF!</definedName>
    <definedName name="S_1A" localSheetId="11">#REF!</definedName>
    <definedName name="S_1A" localSheetId="0">#REF!</definedName>
    <definedName name="S_1A" localSheetId="1">#REF!</definedName>
    <definedName name="S_1A" localSheetId="3">#REF!</definedName>
    <definedName name="S_1A" localSheetId="6">#REF!</definedName>
    <definedName name="S_1A">#REF!</definedName>
    <definedName name="SA_Tab" localSheetId="11">#REF!</definedName>
    <definedName name="SA_Tab" localSheetId="0">#REF!</definedName>
    <definedName name="SA_Tab" localSheetId="3">#REF!</definedName>
    <definedName name="SA_Tab" localSheetId="6">#REF!</definedName>
    <definedName name="SA_Tab">#REF!</definedName>
    <definedName name="sad" localSheetId="15" hidden="1">{"Riqfin97",#N/A,FALSE,"Tran";"Riqfinpro",#N/A,FALSE,"Tran"}</definedName>
    <definedName name="sad" localSheetId="11" hidden="1">{"Riqfin97",#N/A,FALSE,"Tran";"Riqfinpro",#N/A,FALSE,"Tran"}</definedName>
    <definedName name="sad" localSheetId="0" hidden="1">{"Riqfin97",#N/A,FALSE,"Tran";"Riqfinpro",#N/A,FALSE,"Tran"}</definedName>
    <definedName name="sad" localSheetId="1" hidden="1">{"Riqfin97",#N/A,FALSE,"Tran";"Riqfinpro",#N/A,FALSE,"Tran"}</definedName>
    <definedName name="sad" localSheetId="3" hidden="1">{"Riqfin97",#N/A,FALSE,"Tran";"Riqfinpro",#N/A,FALSE,"Tran"}</definedName>
    <definedName name="sad" localSheetId="6" hidden="1">{"Riqfin97",#N/A,FALSE,"Tran";"Riqfinpro",#N/A,FALSE,"Tran"}</definedName>
    <definedName name="sad" localSheetId="10" hidden="1">{"Riqfin97",#N/A,FALSE,"Tran";"Riqfinpro",#N/A,FALSE,"Tran"}</definedName>
    <definedName name="sad" localSheetId="13" hidden="1">{"Riqfin97",#N/A,FALSE,"Tran";"Riqfinpro",#N/A,FALSE,"Tran"}</definedName>
    <definedName name="sad" hidden="1">{"Riqfin97",#N/A,FALSE,"Tran";"Riqfinpro",#N/A,FALSE,"Tran"}</definedName>
    <definedName name="Salida_Recimp98" localSheetId="11">#REF!</definedName>
    <definedName name="Salida_Recimp98" localSheetId="0">#REF!</definedName>
    <definedName name="Salida_Recimp98" localSheetId="1">#REF!</definedName>
    <definedName name="Salida_Recimp98" localSheetId="3">#REF!</definedName>
    <definedName name="Salida_Recimp98" localSheetId="6">#REF!</definedName>
    <definedName name="Salida_Recimp98">#REF!</definedName>
    <definedName name="Salida_Recimp99" localSheetId="11">#REF!</definedName>
    <definedName name="Salida_Recimp99" localSheetId="0">#REF!</definedName>
    <definedName name="Salida_Recimp99" localSheetId="3">#REF!</definedName>
    <definedName name="Salida_Recimp99" localSheetId="6">#REF!</definedName>
    <definedName name="Salida_Recimp99">#REF!</definedName>
    <definedName name="SALO" localSheetId="11">#REF!</definedName>
    <definedName name="SALO" localSheetId="0">#REF!</definedName>
    <definedName name="SALO" localSheetId="3">#REF!</definedName>
    <definedName name="SALO" localSheetId="6">#REF!</definedName>
    <definedName name="SALO">#REF!</definedName>
    <definedName name="SAR" localSheetId="11">#REF!</definedName>
    <definedName name="SAR" localSheetId="0">#REF!</definedName>
    <definedName name="SAR" localSheetId="1">#REF!</definedName>
    <definedName name="SAR" localSheetId="3">#REF!</definedName>
    <definedName name="SAR">#REF!</definedName>
    <definedName name="sbn" localSheetId="11">#REF!</definedName>
    <definedName name="sbn" localSheetId="0">#REF!</definedName>
    <definedName name="sbn">#REF!</definedName>
    <definedName name="Scale" localSheetId="11">#REF!</definedName>
    <definedName name="Scale" localSheetId="0">#REF!</definedName>
    <definedName name="Scale" localSheetId="1">#REF!</definedName>
    <definedName name="Scale" localSheetId="3">#REF!</definedName>
    <definedName name="Scale">#REF!</definedName>
    <definedName name="ScaleLabel" localSheetId="11">#REF!</definedName>
    <definedName name="ScaleLabel" localSheetId="0">#REF!</definedName>
    <definedName name="ScaleLabel" localSheetId="1">#REF!</definedName>
    <definedName name="ScaleLabel" localSheetId="3">#REF!</definedName>
    <definedName name="ScaleLabel">#REF!</definedName>
    <definedName name="ScaleMultiplier" localSheetId="11">#REF!</definedName>
    <definedName name="ScaleMultiplier" localSheetId="0">#REF!</definedName>
    <definedName name="ScaleMultiplier" localSheetId="1">#REF!</definedName>
    <definedName name="ScaleMultiplier" localSheetId="3">#REF!</definedName>
    <definedName name="ScaleMultiplier">#REF!</definedName>
    <definedName name="ScaleType" localSheetId="11">#REF!</definedName>
    <definedName name="ScaleType" localSheetId="0">#REF!</definedName>
    <definedName name="ScaleType" localSheetId="1">#REF!</definedName>
    <definedName name="ScaleType" localSheetId="3">#REF!</definedName>
    <definedName name="ScaleType">#REF!</definedName>
    <definedName name="SCEN2" localSheetId="11">'[161]BOP Summary'!$AU$1</definedName>
    <definedName name="SCEN2" localSheetId="0">'[161]BOP Summary'!$AU$1</definedName>
    <definedName name="SCEN2" localSheetId="1">'[162]BOP Summary'!$AU$1</definedName>
    <definedName name="SCEN2" localSheetId="3">'[161]BOP Summary'!$AU$1</definedName>
    <definedName name="SCEN2">'[161]BOP Summary'!$AU$1</definedName>
    <definedName name="SCHILL" localSheetId="11">#REF!</definedName>
    <definedName name="SCHILL" localSheetId="0">#REF!</definedName>
    <definedName name="SCHILL" localSheetId="1">#REF!</definedName>
    <definedName name="SCHILL" localSheetId="3">#REF!</definedName>
    <definedName name="SCHILL" localSheetId="6">#REF!</definedName>
    <definedName name="SCHILL">#REF!</definedName>
    <definedName name="SCHILL1" localSheetId="11">#REF!</definedName>
    <definedName name="SCHILL1" localSheetId="0">#REF!</definedName>
    <definedName name="SCHILL1" localSheetId="1">#REF!</definedName>
    <definedName name="SCHILL1" localSheetId="3">#REF!</definedName>
    <definedName name="SCHILL1" localSheetId="6">#REF!</definedName>
    <definedName name="SCHILL1">#REF!</definedName>
    <definedName name="SCOTT1" localSheetId="11">#REF!</definedName>
    <definedName name="SCOTT1" localSheetId="0">#REF!</definedName>
    <definedName name="SCOTT1" localSheetId="1">#REF!</definedName>
    <definedName name="SCOTT1" localSheetId="3">#REF!</definedName>
    <definedName name="SCOTT1" localSheetId="6">#REF!</definedName>
    <definedName name="SCOTT1">#REF!</definedName>
    <definedName name="sd" localSheetId="11">#REF!</definedName>
    <definedName name="sd" localSheetId="0">#REF!</definedName>
    <definedName name="sd" localSheetId="1">#REF!</definedName>
    <definedName name="sd" localSheetId="3">#REF!</definedName>
    <definedName name="sd">#REF!</definedName>
    <definedName name="sdfsdfsdfsd" localSheetId="15" hidden="1">{"Riqfin97",#N/A,FALSE,"Tran";"Riqfinpro",#N/A,FALSE,"Tran"}</definedName>
    <definedName name="sdfsdfsdfsd" localSheetId="11" hidden="1">{"Riqfin97",#N/A,FALSE,"Tran";"Riqfinpro",#N/A,FALSE,"Tran"}</definedName>
    <definedName name="sdfsdfsdfsd" localSheetId="0" hidden="1">{"Riqfin97",#N/A,FALSE,"Tran";"Riqfinpro",#N/A,FALSE,"Tran"}</definedName>
    <definedName name="sdfsdfsdfsd" localSheetId="1" hidden="1">{"Riqfin97",#N/A,FALSE,"Tran";"Riqfinpro",#N/A,FALSE,"Tran"}</definedName>
    <definedName name="sdfsdfsdfsd" localSheetId="3" hidden="1">{"Riqfin97",#N/A,FALSE,"Tran";"Riqfinpro",#N/A,FALSE,"Tran"}</definedName>
    <definedName name="sdfsdfsdfsd" localSheetId="6" hidden="1">{"Riqfin97",#N/A,FALSE,"Tran";"Riqfinpro",#N/A,FALSE,"Tran"}</definedName>
    <definedName name="sdfsdfsdfsd" localSheetId="10" hidden="1">{"Riqfin97",#N/A,FALSE,"Tran";"Riqfinpro",#N/A,FALSE,"Tran"}</definedName>
    <definedName name="sdfsdfsdfsd" localSheetId="13" hidden="1">{"Riqfin97",#N/A,FALSE,"Tran";"Riqfinpro",#N/A,FALSE,"Tran"}</definedName>
    <definedName name="sdfsdfsdfsd" hidden="1">{"Riqfin97",#N/A,FALSE,"Tran";"Riqfinpro",#N/A,FALSE,"Tran"}</definedName>
    <definedName name="sdr" localSheetId="15" hidden="1">{"Riqfin97",#N/A,FALSE,"Tran";"Riqfinpro",#N/A,FALSE,"Tran"}</definedName>
    <definedName name="sdr" localSheetId="11" hidden="1">{"Riqfin97",#N/A,FALSE,"Tran";"Riqfinpro",#N/A,FALSE,"Tran"}</definedName>
    <definedName name="sdr" localSheetId="0" hidden="1">{"Riqfin97",#N/A,FALSE,"Tran";"Riqfinpro",#N/A,FALSE,"Tran"}</definedName>
    <definedName name="sdr" localSheetId="1" hidden="1">{"Riqfin97",#N/A,FALSE,"Tran";"Riqfinpro",#N/A,FALSE,"Tran"}</definedName>
    <definedName name="sdr" localSheetId="3" hidden="1">{"Riqfin97",#N/A,FALSE,"Tran";"Riqfinpro",#N/A,FALSE,"Tran"}</definedName>
    <definedName name="sdr" localSheetId="6" hidden="1">{"Riqfin97",#N/A,FALSE,"Tran";"Riqfinpro",#N/A,FALSE,"Tran"}</definedName>
    <definedName name="sdr" localSheetId="10" hidden="1">{"Riqfin97",#N/A,FALSE,"Tran";"Riqfinpro",#N/A,FALSE,"Tran"}</definedName>
    <definedName name="sdr" localSheetId="13" hidden="1">{"Riqfin97",#N/A,FALSE,"Tran";"Riqfinpro",#N/A,FALSE,"Tran"}</definedName>
    <definedName name="sdr" hidden="1">{"Riqfin97",#N/A,FALSE,"Tran";"Riqfinpro",#N/A,FALSE,"Tran"}</definedName>
    <definedName name="sds_gdp_exp_lari" localSheetId="11">#REF!</definedName>
    <definedName name="sds_gdp_exp_lari" localSheetId="0">#REF!</definedName>
    <definedName name="sds_gdp_exp_lari" localSheetId="1">#REF!</definedName>
    <definedName name="sds_gdp_exp_lari" localSheetId="3">#REF!</definedName>
    <definedName name="sds_gdp_exp_lari" localSheetId="6">#REF!</definedName>
    <definedName name="sds_gdp_exp_lari">#REF!</definedName>
    <definedName name="sds_gdp_origin" localSheetId="11">#REF!</definedName>
    <definedName name="sds_gdp_origin" localSheetId="0">#REF!</definedName>
    <definedName name="sds_gdp_origin" localSheetId="1">#REF!</definedName>
    <definedName name="sds_gdp_origin" localSheetId="3">#REF!</definedName>
    <definedName name="sds_gdp_origin" localSheetId="6">#REF!</definedName>
    <definedName name="sds_gdp_origin">#REF!</definedName>
    <definedName name="sds_gpd_exp_gdp" localSheetId="11">#REF!</definedName>
    <definedName name="sds_gpd_exp_gdp" localSheetId="0">#REF!</definedName>
    <definedName name="sds_gpd_exp_gdp" localSheetId="1">#REF!</definedName>
    <definedName name="sds_gpd_exp_gdp" localSheetId="3">#REF!</definedName>
    <definedName name="sds_gpd_exp_gdp" localSheetId="6">#REF!</definedName>
    <definedName name="sds_gpd_exp_gdp">#REF!</definedName>
    <definedName name="sdsd" localSheetId="0" hidden="1">#REF!</definedName>
    <definedName name="sdsd" localSheetId="1" hidden="1">#REF!</definedName>
    <definedName name="sdsd" localSheetId="3" hidden="1">'[103]Fax a enviar'!#REF!</definedName>
    <definedName name="sdsd" localSheetId="6" hidden="1">'[103]Fax a enviar'!#REF!</definedName>
    <definedName name="sdsd" hidden="1">'[103]Fax a enviar'!#REF!</definedName>
    <definedName name="sdsds" localSheetId="11" hidden="1">#REF!</definedName>
    <definedName name="sdsds" localSheetId="0" hidden="1">#REF!</definedName>
    <definedName name="sdsds" localSheetId="1" hidden="1">#REF!</definedName>
    <definedName name="sdsds" localSheetId="3" hidden="1">#REF!</definedName>
    <definedName name="sdsds" localSheetId="6" hidden="1">#REF!</definedName>
    <definedName name="sdsds" hidden="1">#REF!</definedName>
    <definedName name="SECIND" localSheetId="11">#REF!</definedName>
    <definedName name="SECIND" localSheetId="0">#REF!</definedName>
    <definedName name="SECIND" localSheetId="3">#REF!</definedName>
    <definedName name="SECIND" localSheetId="6">#REF!</definedName>
    <definedName name="SECIND">#REF!</definedName>
    <definedName name="SECTORES" localSheetId="11">[147]SPNF!#REF!</definedName>
    <definedName name="SECTORES" localSheetId="0">[147]SPNF!#REF!</definedName>
    <definedName name="SECTORES" localSheetId="1">[148]SPNF!#REF!</definedName>
    <definedName name="SECTORES" localSheetId="3">[147]SPNF!#REF!</definedName>
    <definedName name="SECTORES" localSheetId="6">[147]SPNF!#REF!</definedName>
    <definedName name="SECTORES">[147]SPNF!#REF!</definedName>
    <definedName name="seguimiento" localSheetId="11">#REF!</definedName>
    <definedName name="seguimiento" localSheetId="0">#REF!</definedName>
    <definedName name="seguimiento" localSheetId="1">#REF!</definedName>
    <definedName name="seguimiento" localSheetId="3">#REF!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11">#REF!</definedName>
    <definedName name="sei" localSheetId="0">#REF!</definedName>
    <definedName name="sei" localSheetId="1">#REF!</definedName>
    <definedName name="sei" localSheetId="3">#REF!</definedName>
    <definedName name="sei" localSheetId="6">#REF!</definedName>
    <definedName name="sei">#REF!</definedName>
    <definedName name="SEK" localSheetId="11">#REF!</definedName>
    <definedName name="SEK" localSheetId="0">#REF!</definedName>
    <definedName name="SEK" localSheetId="1">#REF!</definedName>
    <definedName name="SEK" localSheetId="3">#REF!</definedName>
    <definedName name="SEK" localSheetId="6">#REF!</definedName>
    <definedName name="SEK">#REF!</definedName>
    <definedName name="Selected_Economic_and_Financial_Indicators" localSheetId="11">#REF!</definedName>
    <definedName name="Selected_Economic_and_Financial_Indicators" localSheetId="0">#REF!</definedName>
    <definedName name="Selected_Economic_and_Financial_Indicators" localSheetId="6">#REF!</definedName>
    <definedName name="Selected_Economic_and_Financial_Indicators">#REF!</definedName>
    <definedName name="SelNE" localSheetId="11">#REF!</definedName>
    <definedName name="SelNE" localSheetId="0">#REF!</definedName>
    <definedName name="SelNE">#REF!</definedName>
    <definedName name="SelNEperc" localSheetId="11">#REF!</definedName>
    <definedName name="SelNEperc" localSheetId="0">#REF!</definedName>
    <definedName name="SelNEperc">#REF!</definedName>
    <definedName name="SEMANAL" localSheetId="11">#REF!</definedName>
    <definedName name="SEMANAL" localSheetId="0">#REF!</definedName>
    <definedName name="SEMANAL">#REF!</definedName>
    <definedName name="sencount" hidden="1">2</definedName>
    <definedName name="SEP._89" localSheetId="11">#REF!</definedName>
    <definedName name="SEP._89" localSheetId="0">#REF!</definedName>
    <definedName name="SEP._89" localSheetId="1">#REF!</definedName>
    <definedName name="SEP._89" localSheetId="3">#REF!</definedName>
    <definedName name="SEP._89" localSheetId="6">#REF!</definedName>
    <definedName name="SEP._89">#REF!</definedName>
    <definedName name="ser" localSheetId="15" hidden="1">{"Riqfin97",#N/A,FALSE,"Tran";"Riqfinpro",#N/A,FALSE,"Tran"}</definedName>
    <definedName name="ser" localSheetId="11" hidden="1">{"Riqfin97",#N/A,FALSE,"Tran";"Riqfinpro",#N/A,FALSE,"Tran"}</definedName>
    <definedName name="ser" localSheetId="0" hidden="1">{"Riqfin97",#N/A,FALSE,"Tran";"Riqfinpro",#N/A,FALSE,"Tran"}</definedName>
    <definedName name="ser" localSheetId="1" hidden="1">{"Riqfin97",#N/A,FALSE,"Tran";"Riqfinpro",#N/A,FALSE,"Tran"}</definedName>
    <definedName name="ser" localSheetId="3" hidden="1">{"Riqfin97",#N/A,FALSE,"Tran";"Riqfinpro",#N/A,FALSE,"Tran"}</definedName>
    <definedName name="ser" localSheetId="6" hidden="1">{"Riqfin97",#N/A,FALSE,"Tran";"Riqfinpro",#N/A,FALSE,"Tran"}</definedName>
    <definedName name="ser" localSheetId="10" hidden="1">{"Riqfin97",#N/A,FALSE,"Tran";"Riqfinpro",#N/A,FALSE,"Tran"}</definedName>
    <definedName name="ser" localSheetId="13" hidden="1">{"Riqfin97",#N/A,FALSE,"Tran";"Riqfinpro",#N/A,FALSE,"Tran"}</definedName>
    <definedName name="ser" hidden="1">{"Riqfin97",#N/A,FALSE,"Tran";"Riqfinpro",#N/A,FALSE,"Tran"}</definedName>
    <definedName name="SHEET_A._Contents_and_file_description" localSheetId="11">#REF!</definedName>
    <definedName name="SHEET_A._Contents_and_file_description" localSheetId="0">#REF!</definedName>
    <definedName name="SHEET_A._Contents_and_file_description" localSheetId="1">#REF!</definedName>
    <definedName name="SHEET_A._Contents_and_file_description" localSheetId="3">#REF!</definedName>
    <definedName name="SHEET_A._Contents_and_file_description" localSheetId="6">#REF!</definedName>
    <definedName name="SHEET_A._Contents_and_file_description">#REF!</definedName>
    <definedName name="SHEET_B._DATA_FROM_TO_OTHER_FILES" localSheetId="11">#REF!</definedName>
    <definedName name="SHEET_B._DATA_FROM_TO_OTHER_FILES" localSheetId="0">#REF!</definedName>
    <definedName name="SHEET_B._DATA_FROM_TO_OTHER_FILES" localSheetId="3">#REF!</definedName>
    <definedName name="SHEET_B._DATA_FROM_TO_OTHER_FILES" localSheetId="6">#REF!</definedName>
    <definedName name="SHEET_B._DATA_FROM_TO_OTHER_FILES">#REF!</definedName>
    <definedName name="SHEET_C._RAW_DATA1" localSheetId="11">#REF!</definedName>
    <definedName name="SHEET_C._RAW_DATA1" localSheetId="0">#REF!</definedName>
    <definedName name="SHEET_C._RAW_DATA1" localSheetId="3">#REF!</definedName>
    <definedName name="SHEET_C._RAW_DATA1" localSheetId="6">#REF!</definedName>
    <definedName name="SHEET_C._RAW_DATA1">#REF!</definedName>
    <definedName name="SHEET_C._RAW_DATA2" localSheetId="11">#REF!</definedName>
    <definedName name="SHEET_C._RAW_DATA2" localSheetId="0">#REF!</definedName>
    <definedName name="SHEET_C._RAW_DATA2">#REF!</definedName>
    <definedName name="SHEET_D._DATA_TRANSFORMATIONS" localSheetId="11">#REF!</definedName>
    <definedName name="SHEET_D._DATA_TRANSFORMATIONS" localSheetId="0">#REF!</definedName>
    <definedName name="SHEET_D._DATA_TRANSFORMATIONS">#REF!</definedName>
    <definedName name="SHEET_E._FINAL_TABLES" localSheetId="11">#REF!</definedName>
    <definedName name="SHEET_E._FINAL_TABLES" localSheetId="0">#REF!</definedName>
    <definedName name="SHEET_E._FINAL_TABLES">#REF!</definedName>
    <definedName name="Sheet1_Chart_2_ChartType" hidden="1">64</definedName>
    <definedName name="SID" localSheetId="11">#REF!</definedName>
    <definedName name="SID" localSheetId="0">#REF!</definedName>
    <definedName name="SID" localSheetId="1">#REF!</definedName>
    <definedName name="SID" localSheetId="3">#REF!</definedName>
    <definedName name="SID" localSheetId="6">#REF!</definedName>
    <definedName name="SID">#REF!</definedName>
    <definedName name="SIDXGOB">'[95]SFISCAL-MOD'!$A$146:$IV$146</definedName>
    <definedName name="SING" localSheetId="11">#REF!</definedName>
    <definedName name="SING" localSheetId="0">#REF!</definedName>
    <definedName name="SING" localSheetId="1">#REF!</definedName>
    <definedName name="SING" localSheetId="3">#REF!</definedName>
    <definedName name="SING" localSheetId="6">#REF!</definedName>
    <definedName name="SING">#REF!</definedName>
    <definedName name="SING1" localSheetId="11">#REF!</definedName>
    <definedName name="SING1" localSheetId="0">#REF!</definedName>
    <definedName name="SING1" localSheetId="1">#REF!</definedName>
    <definedName name="SING1" localSheetId="3">#REF!</definedName>
    <definedName name="SING1" localSheetId="6">#REF!</definedName>
    <definedName name="SING1">#REF!</definedName>
    <definedName name="SISBANCARIO" localSheetId="11">#REF!</definedName>
    <definedName name="SISBANCARIO" localSheetId="0">#REF!</definedName>
    <definedName name="SISBANCARIO" localSheetId="6">#REF!</definedName>
    <definedName name="SISBANCARIO">#REF!</definedName>
    <definedName name="sisfin1" localSheetId="11">#REF!</definedName>
    <definedName name="sisfin1" localSheetId="0">#REF!</definedName>
    <definedName name="sisfin1">#REF!</definedName>
    <definedName name="sisfin2" localSheetId="11">#REF!</definedName>
    <definedName name="sisfin2" localSheetId="0">#REF!</definedName>
    <definedName name="sisfin2">#REF!</definedName>
    <definedName name="SISTEMA_BANCARIO_NACIONAL" localSheetId="11">#REF!</definedName>
    <definedName name="SISTEMA_BANCARIO_NACIONAL" localSheetId="0">#REF!</definedName>
    <definedName name="SISTEMA_BANCARIO_NACIONAL">#REF!</definedName>
    <definedName name="sksksksk" localSheetId="11">#REF!</definedName>
    <definedName name="sksksksk" localSheetId="0">#REF!</definedName>
    <definedName name="sksksksk">#REF!</definedName>
    <definedName name="snp" localSheetId="3">'[141]Credit ratings on 1st issues'!#REF!</definedName>
    <definedName name="snp">'[141]Credit ratings on 1st issues'!#REF!</definedName>
    <definedName name="SOL">[69]SOLVENCIA!$D$5</definedName>
    <definedName name="Solvencia">'[54]Ranking Bancario'!$B$4:$F$54</definedName>
    <definedName name="SortRange" localSheetId="11">#REF!</definedName>
    <definedName name="SortRange" localSheetId="0">#REF!</definedName>
    <definedName name="SortRange" localSheetId="1">#REF!</definedName>
    <definedName name="SortRange" localSheetId="3">#REF!</definedName>
    <definedName name="SortRange" localSheetId="6">#REF!</definedName>
    <definedName name="SortRange">#REF!</definedName>
    <definedName name="SP" localSheetId="11">#REF!</definedName>
    <definedName name="SP" localSheetId="0">#REF!</definedName>
    <definedName name="SP" localSheetId="3">#REF!</definedName>
    <definedName name="SP" localSheetId="6">#REF!</definedName>
    <definedName name="SP">#REF!</definedName>
    <definedName name="Spain_wt">'[74]OECD wgt'!$B$31</definedName>
    <definedName name="SPG" localSheetId="11">#REF!</definedName>
    <definedName name="SPG" localSheetId="0">#REF!</definedName>
    <definedName name="SPG" localSheetId="1">#REF!</definedName>
    <definedName name="SPG" localSheetId="3">#REF!</definedName>
    <definedName name="SPG" localSheetId="6">#REF!</definedName>
    <definedName name="SPG">#REF!</definedName>
    <definedName name="SPN">#N/A</definedName>
    <definedName name="spnf" localSheetId="4">'[146]SPNF Acuerdo Incl. Int.'!spnf</definedName>
    <definedName name="spnf" localSheetId="0">#REF!</definedName>
    <definedName name="spnf" localSheetId="1">#REF!</definedName>
    <definedName name="spnf" localSheetId="3">'[146]SPNF Acuerdo Incl. Int.'!spnf</definedName>
    <definedName name="spnf" localSheetId="6">'[146]SPNF Acuerdo Incl. Int.'!spnf</definedName>
    <definedName name="spnf" localSheetId="10">'[146]SPNF Acuerdo Incl. Int.'!spnf</definedName>
    <definedName name="spnf" localSheetId="13">'[146]SPNF Acuerdo Incl. Int.'!spnf</definedName>
    <definedName name="spnf">'[146]SPNF Acuerdo Incl. Int.'!spnf</definedName>
    <definedName name="Spread_Between_Highest_and_Lowest_Rates">'[75]Inter-Bank'!$N$5</definedName>
    <definedName name="SPSS" localSheetId="11">#REF!</definedName>
    <definedName name="SPSS" localSheetId="0">#REF!</definedName>
    <definedName name="SPSS" localSheetId="1">#REF!</definedName>
    <definedName name="SPSS" localSheetId="3">#REF!</definedName>
    <definedName name="SPSS" localSheetId="6">#REF!</definedName>
    <definedName name="SPSS">#REF!</definedName>
    <definedName name="SRTable" localSheetId="11">#REF!</definedName>
    <definedName name="SRTable" localSheetId="0">#REF!</definedName>
    <definedName name="SRTable" localSheetId="1">#REF!</definedName>
    <definedName name="SRTable" localSheetId="3">#REF!</definedName>
    <definedName name="SRTable" localSheetId="6">#REF!</definedName>
    <definedName name="SRTable">#REF!</definedName>
    <definedName name="srtable1" localSheetId="11">#REF!</definedName>
    <definedName name="srtable1" localSheetId="0">#REF!</definedName>
    <definedName name="srtable1" localSheetId="1">#REF!</definedName>
    <definedName name="srtable1" localSheetId="3">#REF!</definedName>
    <definedName name="srtable1" localSheetId="6">#REF!</definedName>
    <definedName name="srtable1">#REF!</definedName>
    <definedName name="srtbl" localSheetId="11">#REF!</definedName>
    <definedName name="srtbl" localSheetId="0">#REF!</definedName>
    <definedName name="srtbl">#REF!</definedName>
    <definedName name="SS">[163]IMATA!$B$45:$B$108</definedName>
    <definedName name="SSperc" localSheetId="11">#REF!</definedName>
    <definedName name="SSperc" localSheetId="0">#REF!</definedName>
    <definedName name="SSperc" localSheetId="1">#REF!</definedName>
    <definedName name="SSperc" localSheetId="3">#REF!</definedName>
    <definedName name="SSperc" localSheetId="6">#REF!</definedName>
    <definedName name="SSperc">#REF!</definedName>
    <definedName name="sss" localSheetId="15" hidden="1">{"Minpmon",#N/A,FALSE,"Monthinput"}</definedName>
    <definedName name="sss" localSheetId="11" hidden="1">{"Minpmon",#N/A,FALSE,"Monthinput"}</definedName>
    <definedName name="sss" localSheetId="0" hidden="1">{"Minpmon",#N/A,FALSE,"Monthinput"}</definedName>
    <definedName name="sss" localSheetId="1" hidden="1">{"Minpmon",#N/A,FALSE,"Monthinput"}</definedName>
    <definedName name="sss" localSheetId="3" hidden="1">{"Minpmon",#N/A,FALSE,"Monthinput"}</definedName>
    <definedName name="sss" localSheetId="6" hidden="1">{"Minpmon",#N/A,FALSE,"Monthinput"}</definedName>
    <definedName name="sss" localSheetId="10" hidden="1">{"Minpmon",#N/A,FALSE,"Monthinput"}</definedName>
    <definedName name="sss" localSheetId="13" hidden="1">{"Minpmon",#N/A,FALSE,"Monthinput"}</definedName>
    <definedName name="sss" hidden="1">{"Minpmon",#N/A,FALSE,"Monthinput"}</definedName>
    <definedName name="ssss" localSheetId="15" hidden="1">{"Riqfin97",#N/A,FALSE,"Tran";"Riqfinpro",#N/A,FALSE,"Tran"}</definedName>
    <definedName name="ssss" localSheetId="11" hidden="1">{"Riqfin97",#N/A,FALSE,"Tran";"Riqfinpro",#N/A,FALSE,"Tran"}</definedName>
    <definedName name="ssss" localSheetId="0" hidden="1">{"Riqfin97",#N/A,FALSE,"Tran";"Riqfinpro",#N/A,FALSE,"Tran"}</definedName>
    <definedName name="ssss" localSheetId="1" hidden="1">{"Riqfin97",#N/A,FALSE,"Tran";"Riqfinpro",#N/A,FALSE,"Tran"}</definedName>
    <definedName name="ssss" localSheetId="3" hidden="1">{"Riqfin97",#N/A,FALSE,"Tran";"Riqfinpro",#N/A,FALSE,"Tran"}</definedName>
    <definedName name="ssss" localSheetId="6" hidden="1">{"Riqfin97",#N/A,FALSE,"Tran";"Riqfinpro",#N/A,FALSE,"Tran"}</definedName>
    <definedName name="ssss" localSheetId="10" hidden="1">{"Riqfin97",#N/A,FALSE,"Tran";"Riqfinpro",#N/A,FALSE,"Tran"}</definedName>
    <definedName name="ssss" localSheetId="13" hidden="1">{"Riqfin97",#N/A,FALSE,"Tran";"Riqfinpro",#N/A,FALSE,"Tran"}</definedName>
    <definedName name="ssss" hidden="1">{"Riqfin97",#N/A,FALSE,"Tran";"Riqfinpro",#N/A,FALSE,"Tran"}</definedName>
    <definedName name="ssssss">#N/A</definedName>
    <definedName name="Staff" localSheetId="11">#REF!</definedName>
    <definedName name="Staff" localSheetId="0">#REF!</definedName>
    <definedName name="Staff" localSheetId="1">#REF!</definedName>
    <definedName name="Staff" localSheetId="3">#REF!</definedName>
    <definedName name="Staff" localSheetId="6">#REF!</definedName>
    <definedName name="Staff">#REF!</definedName>
    <definedName name="staffrp" localSheetId="11">#REF!</definedName>
    <definedName name="staffrp" localSheetId="0">#REF!</definedName>
    <definedName name="staffrp" localSheetId="3">#REF!</definedName>
    <definedName name="staffrp" localSheetId="6">#REF!</definedName>
    <definedName name="staffrp">#REF!</definedName>
    <definedName name="START" localSheetId="11">#REF!</definedName>
    <definedName name="START" localSheetId="0">#REF!</definedName>
    <definedName name="START" localSheetId="3">#REF!</definedName>
    <definedName name="START" localSheetId="6">#REF!</definedName>
    <definedName name="START">#REF!</definedName>
    <definedName name="StartPosition" localSheetId="11">#REF!</definedName>
    <definedName name="StartPosition" localSheetId="0">#REF!</definedName>
    <definedName name="StartPosition" localSheetId="1">#REF!</definedName>
    <definedName name="StartPosition" localSheetId="3">#REF!</definedName>
    <definedName name="StartPosition">#REF!</definedName>
    <definedName name="STFQTAB" localSheetId="11">#REF!</definedName>
    <definedName name="STFQTAB" localSheetId="0">#REF!</definedName>
    <definedName name="STFQTAB" localSheetId="3">#REF!</definedName>
    <definedName name="STFQTAB">#REF!</definedName>
    <definedName name="STOCK">[152]STOCK!$D$4:$K$69</definedName>
    <definedName name="stocksumm" localSheetId="11">#REF!</definedName>
    <definedName name="stocksumm" localSheetId="0">#REF!</definedName>
    <definedName name="stocksumm" localSheetId="1">#REF!</definedName>
    <definedName name="stocksumm" localSheetId="3">#REF!</definedName>
    <definedName name="stocksumm" localSheetId="6">#REF!</definedName>
    <definedName name="stocksumm">#REF!</definedName>
    <definedName name="STOP" localSheetId="11">#REF!</definedName>
    <definedName name="STOP" localSheetId="0">#REF!</definedName>
    <definedName name="STOP" localSheetId="3">#REF!</definedName>
    <definedName name="STOP" localSheetId="6">#REF!</definedName>
    <definedName name="STOP">#REF!</definedName>
    <definedName name="STTAB4" localSheetId="11">#REF!</definedName>
    <definedName name="STTAB4" localSheetId="0">#REF!</definedName>
    <definedName name="STTAB4" localSheetId="6">#REF!</definedName>
    <definedName name="STTAB4">#REF!</definedName>
    <definedName name="SUM">[13]BoP!$E$313:$BE$365</definedName>
    <definedName name="SUMA_FIJA_FINANCIADA_CON__LA_COPARTICIPACION_FEDERAL_DE_NACION__LEY_N__23621_ART._1">[4]C!$B$19:$N$19</definedName>
    <definedName name="SUMGDP" localSheetId="11">[127]NA!#REF!</definedName>
    <definedName name="SUMGDP" localSheetId="0">[127]NA!#REF!</definedName>
    <definedName name="SUMGDP" localSheetId="1">[128]NA!#REF!</definedName>
    <definedName name="SUMGDP" localSheetId="3">[127]NA!#REF!</definedName>
    <definedName name="SUMGDP" localSheetId="6">[127]NA!#REF!</definedName>
    <definedName name="SUMGDP">[127]NA!#REF!</definedName>
    <definedName name="SUMTAB">[164]CPI:NA!$A$272:$R$990</definedName>
    <definedName name="SUPLI" localSheetId="11">#REF!</definedName>
    <definedName name="SUPLI" localSheetId="0">#REF!</definedName>
    <definedName name="SUPLI" localSheetId="1">#REF!</definedName>
    <definedName name="SUPLI" localSheetId="3">#REF!</definedName>
    <definedName name="SUPLI" localSheetId="6">#REF!</definedName>
    <definedName name="SUPLI">#REF!</definedName>
    <definedName name="SUPLIDORES" localSheetId="11">#REF!</definedName>
    <definedName name="SUPLIDORES" localSheetId="0">#REF!</definedName>
    <definedName name="SUPLIDORES" localSheetId="1">#REF!</definedName>
    <definedName name="SUPLIDORES" localSheetId="3">#REF!</definedName>
    <definedName name="SUPLIDORES" localSheetId="6">#REF!</definedName>
    <definedName name="SUPLIDORES">#REF!</definedName>
    <definedName name="SUPPLY">[87]MONTHLY!$A$87:$Q$193</definedName>
    <definedName name="SUPPLY2">[87]MONTHLY!$A$422:$Z$477</definedName>
    <definedName name="SUPUES" localSheetId="11">#REF!</definedName>
    <definedName name="SUPUES" localSheetId="0">#REF!</definedName>
    <definedName name="SUPUES" localSheetId="1">#REF!</definedName>
    <definedName name="SUPUES" localSheetId="3">#REF!</definedName>
    <definedName name="SUPUES" localSheetId="6">#REF!</definedName>
    <definedName name="SUPUES">#REF!</definedName>
    <definedName name="supuestos" localSheetId="11">#REF!</definedName>
    <definedName name="supuestos" localSheetId="0">#REF!</definedName>
    <definedName name="supuestos" localSheetId="1">#REF!</definedName>
    <definedName name="supuestos" localSheetId="3">#REF!</definedName>
    <definedName name="supuestos" localSheetId="6">#REF!</definedName>
    <definedName name="supuestos">#REF!</definedName>
    <definedName name="swe" localSheetId="15" hidden="1">{"Tab1",#N/A,FALSE,"P";"Tab2",#N/A,FALSE,"P"}</definedName>
    <definedName name="swe" localSheetId="11" hidden="1">{"Tab1",#N/A,FALSE,"P";"Tab2",#N/A,FALSE,"P"}</definedName>
    <definedName name="swe" localSheetId="0" hidden="1">{"Tab1",#N/A,FALSE,"P";"Tab2",#N/A,FALSE,"P"}</definedName>
    <definedName name="swe" localSheetId="1" hidden="1">{"Tab1",#N/A,FALSE,"P";"Tab2",#N/A,FALSE,"P"}</definedName>
    <definedName name="swe" localSheetId="3" hidden="1">{"Tab1",#N/A,FALSE,"P";"Tab2",#N/A,FALSE,"P"}</definedName>
    <definedName name="swe" localSheetId="6" hidden="1">{"Tab1",#N/A,FALSE,"P";"Tab2",#N/A,FALSE,"P"}</definedName>
    <definedName name="swe" localSheetId="10" hidden="1">{"Tab1",#N/A,FALSE,"P";"Tab2",#N/A,FALSE,"P"}</definedName>
    <definedName name="swe" localSheetId="13" hidden="1">{"Tab1",#N/A,FALSE,"P";"Tab2",#N/A,FALSE,"P"}</definedName>
    <definedName name="swe" hidden="1">{"Tab1",#N/A,FALSE,"P";"Tab2",#N/A,FALSE,"P"}</definedName>
    <definedName name="Sweden_wt">'[74]OECD wgt'!$B$32</definedName>
    <definedName name="SwitchColor" localSheetId="11">#REF!</definedName>
    <definedName name="SwitchColor" localSheetId="0">#REF!</definedName>
    <definedName name="SwitchColor" localSheetId="1">#REF!</definedName>
    <definedName name="SwitchColor" localSheetId="3">#REF!</definedName>
    <definedName name="SwitchColor" localSheetId="6">#REF!</definedName>
    <definedName name="SwitchColor">#REF!</definedName>
    <definedName name="Switzerland_wt">'[74]OECD wgt'!$B$33</definedName>
    <definedName name="Swvu.PLA1." localSheetId="0" hidden="1">'[55]COP FED'!#REF!</definedName>
    <definedName name="Swvu.PLA1." localSheetId="1" hidden="1">'[55]COP FED'!#REF!</definedName>
    <definedName name="Swvu.PLA1." localSheetId="3" hidden="1">'[55]COP FED'!#REF!</definedName>
    <definedName name="Swvu.PLA1." localSheetId="6" hidden="1">'[55]COP FED'!#REF!</definedName>
    <definedName name="Swvu.PLA1." hidden="1">'[55]COP FED'!#REF!</definedName>
    <definedName name="Swvu.PLA2." hidden="1">'[55]COP FED'!$A$1:$N$49</definedName>
    <definedName name="sxc" localSheetId="15" hidden="1">{"Riqfin97",#N/A,FALSE,"Tran";"Riqfinpro",#N/A,FALSE,"Tran"}</definedName>
    <definedName name="sxc" localSheetId="11" hidden="1">{"Riqfin97",#N/A,FALSE,"Tran";"Riqfinpro",#N/A,FALSE,"Tran"}</definedName>
    <definedName name="sxc" localSheetId="0" hidden="1">{"Riqfin97",#N/A,FALSE,"Tran";"Riqfinpro",#N/A,FALSE,"Tran"}</definedName>
    <definedName name="sxc" localSheetId="1" hidden="1">{"Riqfin97",#N/A,FALSE,"Tran";"Riqfinpro",#N/A,FALSE,"Tran"}</definedName>
    <definedName name="sxc" localSheetId="3" hidden="1">{"Riqfin97",#N/A,FALSE,"Tran";"Riqfinpro",#N/A,FALSE,"Tran"}</definedName>
    <definedName name="sxc" localSheetId="6" hidden="1">{"Riqfin97",#N/A,FALSE,"Tran";"Riqfinpro",#N/A,FALSE,"Tran"}</definedName>
    <definedName name="sxc" localSheetId="10" hidden="1">{"Riqfin97",#N/A,FALSE,"Tran";"Riqfinpro",#N/A,FALSE,"Tran"}</definedName>
    <definedName name="sxc" localSheetId="13" hidden="1">{"Riqfin97",#N/A,FALSE,"Tran";"Riqfinpro",#N/A,FALSE,"Tran"}</definedName>
    <definedName name="sxc" hidden="1">{"Riqfin97",#N/A,FALSE,"Tran";"Riqfinpro",#N/A,FALSE,"Tran"}</definedName>
    <definedName name="sxe" localSheetId="15" hidden="1">{"Riqfin97",#N/A,FALSE,"Tran";"Riqfinpro",#N/A,FALSE,"Tran"}</definedName>
    <definedName name="sxe" localSheetId="11" hidden="1">{"Riqfin97",#N/A,FALSE,"Tran";"Riqfinpro",#N/A,FALSE,"Tran"}</definedName>
    <definedName name="sxe" localSheetId="0" hidden="1">{"Riqfin97",#N/A,FALSE,"Tran";"Riqfinpro",#N/A,FALSE,"Tran"}</definedName>
    <definedName name="sxe" localSheetId="1" hidden="1">{"Riqfin97",#N/A,FALSE,"Tran";"Riqfinpro",#N/A,FALSE,"Tran"}</definedName>
    <definedName name="sxe" localSheetId="3" hidden="1">{"Riqfin97",#N/A,FALSE,"Tran";"Riqfinpro",#N/A,FALSE,"Tran"}</definedName>
    <definedName name="sxe" localSheetId="6" hidden="1">{"Riqfin97",#N/A,FALSE,"Tran";"Riqfinpro",#N/A,FALSE,"Tran"}</definedName>
    <definedName name="sxe" localSheetId="10" hidden="1">{"Riqfin97",#N/A,FALSE,"Tran";"Riqfinpro",#N/A,FALSE,"Tran"}</definedName>
    <definedName name="sxe" localSheetId="13" hidden="1">{"Riqfin97",#N/A,FALSE,"Tran";"Riqfinpro",#N/A,FALSE,"Tran"}</definedName>
    <definedName name="sxe" hidden="1">{"Riqfin97",#N/A,FALSE,"Tran";"Riqfinpro",#N/A,FALSE,"Tran"}</definedName>
    <definedName name="t" localSheetId="15" hidden="1">{"Minpmon",#N/A,FALSE,"Monthinput"}</definedName>
    <definedName name="t" localSheetId="11" hidden="1">{"Minpmon",#N/A,FALSE,"Monthinput"}</definedName>
    <definedName name="t" localSheetId="0" hidden="1">{"Minpmon",#N/A,FALSE,"Monthinput"}</definedName>
    <definedName name="t" localSheetId="1" hidden="1">{"Minpmon",#N/A,FALSE,"Monthinput"}</definedName>
    <definedName name="t" localSheetId="3" hidden="1">{"Minpmon",#N/A,FALSE,"Monthinput"}</definedName>
    <definedName name="t" localSheetId="6" hidden="1">{"Minpmon",#N/A,FALSE,"Monthinput"}</definedName>
    <definedName name="t" localSheetId="10" hidden="1">{"Minpmon",#N/A,FALSE,"Monthinput"}</definedName>
    <definedName name="t" localSheetId="13" hidden="1">{"Minpmon",#N/A,FALSE,"Monthinput"}</definedName>
    <definedName name="t" hidden="1">{"Minpmon",#N/A,FALSE,"Monthinput"}</definedName>
    <definedName name="Tab_2" localSheetId="11">#REF!</definedName>
    <definedName name="Tab_2" localSheetId="0">#REF!</definedName>
    <definedName name="Tab_2" localSheetId="1">#REF!</definedName>
    <definedName name="Tab_2" localSheetId="3">#REF!</definedName>
    <definedName name="Tab_2" localSheetId="6">#REF!</definedName>
    <definedName name="Tab_2">#REF!</definedName>
    <definedName name="Tab_Assumptions" localSheetId="11">#REF!</definedName>
    <definedName name="Tab_Assumptions" localSheetId="0">#REF!</definedName>
    <definedName name="Tab_Assumptions" localSheetId="3">#REF!</definedName>
    <definedName name="Tab_Assumptions" localSheetId="6">#REF!</definedName>
    <definedName name="Tab_Assumptions">#REF!</definedName>
    <definedName name="Tab_results" localSheetId="11">#REF!</definedName>
    <definedName name="Tab_results" localSheetId="0">#REF!</definedName>
    <definedName name="Tab_results" localSheetId="3">#REF!</definedName>
    <definedName name="Tab_results" localSheetId="6">#REF!</definedName>
    <definedName name="Tab_results">#REF!</definedName>
    <definedName name="Tab1_A" localSheetId="11">#REF!</definedName>
    <definedName name="Tab1_A" localSheetId="0">#REF!</definedName>
    <definedName name="Tab1_A">#REF!</definedName>
    <definedName name="Tab1_B" localSheetId="11">#REF!</definedName>
    <definedName name="Tab1_B" localSheetId="0">#REF!</definedName>
    <definedName name="Tab1_B">#REF!</definedName>
    <definedName name="tab1a" localSheetId="11">#REF!</definedName>
    <definedName name="tab1a" localSheetId="0">#REF!</definedName>
    <definedName name="tab1a">#REF!</definedName>
    <definedName name="tab1b" localSheetId="11">#REF!</definedName>
    <definedName name="tab1b" localSheetId="0">#REF!</definedName>
    <definedName name="tab1b">#REF!</definedName>
    <definedName name="TAB1CK" localSheetId="11">#REF!</definedName>
    <definedName name="TAB1CK" localSheetId="0">#REF!</definedName>
    <definedName name="TAB1CK">#REF!</definedName>
    <definedName name="Tab2_DSA">[165]Output_1!#REF!</definedName>
    <definedName name="Tab25a" localSheetId="11">#REF!</definedName>
    <definedName name="Tab25a" localSheetId="0">#REF!</definedName>
    <definedName name="Tab25a" localSheetId="1">#REF!</definedName>
    <definedName name="Tab25a" localSheetId="3">#REF!</definedName>
    <definedName name="Tab25a" localSheetId="6">#REF!</definedName>
    <definedName name="Tab25a">#REF!</definedName>
    <definedName name="Tab25b" localSheetId="11">#REF!</definedName>
    <definedName name="Tab25b" localSheetId="0">#REF!</definedName>
    <definedName name="Tab25b" localSheetId="1">#REF!</definedName>
    <definedName name="Tab25b" localSheetId="3">#REF!</definedName>
    <definedName name="Tab25b" localSheetId="6">#REF!</definedName>
    <definedName name="Tab25b">#REF!</definedName>
    <definedName name="TAB2A" localSheetId="11">#REF!</definedName>
    <definedName name="TAB2A" localSheetId="0">#REF!</definedName>
    <definedName name="TAB2A" localSheetId="6">#REF!</definedName>
    <definedName name="TAB2A">#REF!</definedName>
    <definedName name="tab2GC" localSheetId="11">#REF!</definedName>
    <definedName name="tab2GC" localSheetId="0">#REF!</definedName>
    <definedName name="tab2GC">#REF!</definedName>
    <definedName name="tab3BPS" localSheetId="11">#REF!</definedName>
    <definedName name="tab3BPS" localSheetId="0">#REF!</definedName>
    <definedName name="tab3BPS">#REF!</definedName>
    <definedName name="tab4Int" localSheetId="11">#REF!</definedName>
    <definedName name="tab4Int" localSheetId="0">#REF!</definedName>
    <definedName name="tab4Int">#REF!</definedName>
    <definedName name="TAB5A" localSheetId="11">#REF!</definedName>
    <definedName name="TAB5A" localSheetId="0">#REF!</definedName>
    <definedName name="TAB5A">#REF!</definedName>
    <definedName name="tab5Emp" localSheetId="11">#REF!</definedName>
    <definedName name="tab5Emp" localSheetId="0">#REF!</definedName>
    <definedName name="tab5Emp">#REF!</definedName>
    <definedName name="TAB6A">'[42]Annual Tables'!#REF!</definedName>
    <definedName name="TAB6B">'[42]Annual Tables'!#REF!</definedName>
    <definedName name="tab6BCU" localSheetId="11">#REF!</definedName>
    <definedName name="tab6BCU" localSheetId="0">#REF!</definedName>
    <definedName name="tab6BCU" localSheetId="1">#REF!</definedName>
    <definedName name="tab6BCU" localSheetId="3">#REF!</definedName>
    <definedName name="tab6BCU" localSheetId="6">#REF!</definedName>
    <definedName name="tab6BCU">#REF!</definedName>
    <definedName name="TAB6C" localSheetId="11">#REF!</definedName>
    <definedName name="TAB6C" localSheetId="0">#REF!</definedName>
    <definedName name="TAB6C" localSheetId="3">#REF!</definedName>
    <definedName name="TAB6C" localSheetId="6">#REF!</definedName>
    <definedName name="TAB6C">#REF!</definedName>
    <definedName name="TAB7A" localSheetId="11">#REF!</definedName>
    <definedName name="TAB7A" localSheetId="0">#REF!</definedName>
    <definedName name="TAB7A" localSheetId="3">#REF!</definedName>
    <definedName name="TAB7A" localSheetId="6">#REF!</definedName>
    <definedName name="TAB7A">#REF!</definedName>
    <definedName name="tab7DGI" localSheetId="11">#REF!</definedName>
    <definedName name="tab7DGI" localSheetId="0">#REF!</definedName>
    <definedName name="tab7DGI">#REF!</definedName>
    <definedName name="Tabasic" localSheetId="11">#REF!</definedName>
    <definedName name="Tabasic" localSheetId="0">#REF!</definedName>
    <definedName name="Tabasic">#REF!</definedName>
    <definedName name="Tabe" localSheetId="11">#REF!</definedName>
    <definedName name="Tabe" localSheetId="0">#REF!</definedName>
    <definedName name="Tabe" localSheetId="1">#REF!</definedName>
    <definedName name="Tabe" localSheetId="3">#REF!</definedName>
    <definedName name="Tabe">#REF!</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11"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3"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1">#REF!</definedName>
    <definedName name="Table" localSheetId="0">#REF!</definedName>
    <definedName name="Table" localSheetId="1">#REF!</definedName>
    <definedName name="Table" localSheetId="3">#REF!</definedName>
    <definedName name="Table" localSheetId="6">#REF!</definedName>
    <definedName name="Table">#REF!</definedName>
    <definedName name="Table__47">[166]RED47!$A$1:$I$53</definedName>
    <definedName name="TABLE_1">'[167]150dp'!$A$3:$K$94</definedName>
    <definedName name="Table_16.__Guatemala__National_Accounts_at_Current_Prices" localSheetId="11">#REF!</definedName>
    <definedName name="Table_16.__Guatemala__National_Accounts_at_Current_Prices" localSheetId="0">#REF!</definedName>
    <definedName name="Table_16.__Guatemala__National_Accounts_at_Current_Prices" localSheetId="1">#REF!</definedName>
    <definedName name="Table_16.__Guatemala__National_Accounts_at_Current_Prices" localSheetId="3">#REF!</definedName>
    <definedName name="Table_16.__Guatemala__National_Accounts_at_Current_Prices" localSheetId="6">#REF!</definedName>
    <definedName name="Table_16.__Guatemala__National_Accounts_at_Current_Prices">#REF!</definedName>
    <definedName name="Table_2._Country_X___Public_Sector_Financing_1" localSheetId="11">#REF!</definedName>
    <definedName name="Table_2._Country_X___Public_Sector_Financing_1" localSheetId="0">#REF!</definedName>
    <definedName name="Table_2._Country_X___Public_Sector_Financing_1" localSheetId="1">#REF!</definedName>
    <definedName name="Table_2._Country_X___Public_Sector_Financing_1" localSheetId="3">#REF!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11">#REF!</definedName>
    <definedName name="Table_20.cont__Guatemala___Selected_Agricultural_Sector_Statistics__concluded" localSheetId="0">#REF!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 localSheetId="11">#REF!</definedName>
    <definedName name="Table_28._Guatemala___Selected_Wage_Indicators_1" localSheetId="0">#REF!</definedName>
    <definedName name="Table_28._Guatemala___Selected_Wage_Indicators_1">#REF!</definedName>
    <definedName name="Table_28a._Guatemala___Selected_Wage_Indicators_1" localSheetId="11">#REF!</definedName>
    <definedName name="Table_28a._Guatemala___Selected_Wage_Indicators_1" localSheetId="0">#REF!</definedName>
    <definedName name="Table_28a._Guatemala___Selected_Wage_Indicators_1">#REF!</definedName>
    <definedName name="Table_3.5b" localSheetId="11">#REF!</definedName>
    <definedName name="Table_3.5b" localSheetId="0">#REF!</definedName>
    <definedName name="Table_3.5b" localSheetId="1">#REF!</definedName>
    <definedName name="Table_3.5b" localSheetId="3">#REF!</definedName>
    <definedName name="Table_3.5b">#REF!</definedName>
    <definedName name="Table_30a._Guatemala___Selected_Employment_and_Labor_Productivity_Indicators" localSheetId="11">#REF!</definedName>
    <definedName name="Table_30a._Guatemala___Selected_Employment_and_Labor_Productivity_Indicators" localSheetId="0">#REF!</definedName>
    <definedName name="Table_30a._Guatemala___Selected_Employment_and_Labor_Productivity_Indicators">#REF!</definedName>
    <definedName name="Table_31._Guatemala___Selected_Wage_and_Employment_Indicators_1" localSheetId="11">#REF!</definedName>
    <definedName name="Table_31._Guatemala___Selected_Wage_and_Employment_Indicators_1" localSheetId="0">#REF!</definedName>
    <definedName name="Table_31._Guatemala___Selected_Wage_and_Employment_Indicators_1">#REF!</definedName>
    <definedName name="Table_32.__Guatemala__Trends_in_Unit_Labor_Costs__ULC___Real_Wages__Productivity_and_Employment" localSheetId="11">#REF!</definedName>
    <definedName name="Table_32.__Guatemala__Trends_in_Unit_Labor_Costs__ULC___Real_Wages__Productivity_and_Employment" localSheetId="0">#REF!</definedName>
    <definedName name="Table_32.__Guatemala__Trends_in_Unit_Labor_Costs__ULC___Real_Wages__Productivity_and_Employment">#REF!</definedName>
    <definedName name="Table_33.__Guatemala__Indicators_of_Competitiveness" localSheetId="11">#REF!</definedName>
    <definedName name="Table_33.__Guatemala__Indicators_of_Competitiveness" localSheetId="0">#REF!</definedName>
    <definedName name="Table_33.__Guatemala__Indicators_of_Competitiveness">#REF!</definedName>
    <definedName name="Table_4._Guatemala___Consumer_Price_Indices__1" localSheetId="11">#REF!</definedName>
    <definedName name="Table_4._Guatemala___Consumer_Price_Indices__1" localSheetId="0">#REF!</definedName>
    <definedName name="Table_4._Guatemala___Consumer_Price_Indices__1">#REF!</definedName>
    <definedName name="Table_4SR" localSheetId="11">#REF!</definedName>
    <definedName name="Table_4SR" localSheetId="0">#REF!</definedName>
    <definedName name="Table_4SR">#REF!</definedName>
    <definedName name="Table_5a" localSheetId="11">#REF!</definedName>
    <definedName name="Table_5a" localSheetId="0">#REF!</definedName>
    <definedName name="Table_5a">#REF!</definedName>
    <definedName name="Table_7SR" localSheetId="11">#REF!</definedName>
    <definedName name="Table_7SR" localSheetId="0">#REF!</definedName>
    <definedName name="Table_7SR">#REF!</definedName>
    <definedName name="Table_A.__Guatemala__Trends_in_Private_Sector_Unit_Labor_Costs__ULC___Real_Wages__Productivity_and_Employment" localSheetId="11">#REF!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#REF!</definedName>
    <definedName name="Table_debt" localSheetId="11">#REF!</definedName>
    <definedName name="Table_debt" localSheetId="0">#REF!</definedName>
    <definedName name="Table_debt">#REF!</definedName>
    <definedName name="Table_Template" localSheetId="11">#REF!</definedName>
    <definedName name="Table_Template" localSheetId="0">#REF!</definedName>
    <definedName name="Table_Template" localSheetId="3">#REF!</definedName>
    <definedName name="Table_Template">#REF!</definedName>
    <definedName name="table1" localSheetId="11">#REF!</definedName>
    <definedName name="table1" localSheetId="0">#REF!</definedName>
    <definedName name="table1" localSheetId="1">#REF!</definedName>
    <definedName name="table1" localSheetId="3">#REF!</definedName>
    <definedName name="table1">#REF!</definedName>
    <definedName name="table10">'[167]150dp'!$A$1:$F$58</definedName>
    <definedName name="table11" localSheetId="11">#REF!</definedName>
    <definedName name="table11" localSheetId="0">#REF!</definedName>
    <definedName name="table11" localSheetId="1">#REF!</definedName>
    <definedName name="table11" localSheetId="3">#REF!</definedName>
    <definedName name="table11" localSheetId="6">#REF!</definedName>
    <definedName name="table11">#REF!</definedName>
    <definedName name="table11?" localSheetId="11">#REF!</definedName>
    <definedName name="table11?" localSheetId="0">#REF!</definedName>
    <definedName name="table11?" localSheetId="1">#REF!</definedName>
    <definedName name="table11?" localSheetId="3">#REF!</definedName>
    <definedName name="table11?" localSheetId="6">#REF!</definedName>
    <definedName name="table11?">#REF!</definedName>
    <definedName name="table12" localSheetId="11">#REF!</definedName>
    <definedName name="table12" localSheetId="0">#REF!</definedName>
    <definedName name="table12" localSheetId="1">#REF!</definedName>
    <definedName name="table12" localSheetId="3">#REF!</definedName>
    <definedName name="table12" localSheetId="6">#REF!</definedName>
    <definedName name="table12">#REF!</definedName>
    <definedName name="table13" localSheetId="11">#REF!</definedName>
    <definedName name="table13" localSheetId="0">#REF!</definedName>
    <definedName name="table13">#REF!</definedName>
    <definedName name="table15" localSheetId="11">#REF!</definedName>
    <definedName name="table15" localSheetId="0">#REF!</definedName>
    <definedName name="table15">#REF!</definedName>
    <definedName name="table16" localSheetId="11">#REF!</definedName>
    <definedName name="table16" localSheetId="0">#REF!</definedName>
    <definedName name="table16">#REF!</definedName>
    <definedName name="table17" localSheetId="11">#REF!</definedName>
    <definedName name="table17" localSheetId="0">#REF!</definedName>
    <definedName name="table17">#REF!</definedName>
    <definedName name="table18" localSheetId="11">#REF!</definedName>
    <definedName name="table18" localSheetId="0">#REF!</definedName>
    <definedName name="table18">#REF!</definedName>
    <definedName name="table19" localSheetId="11">#REF!</definedName>
    <definedName name="table19" localSheetId="0">#REF!</definedName>
    <definedName name="table19">#REF!</definedName>
    <definedName name="Table2" localSheetId="11">#REF!</definedName>
    <definedName name="Table2" localSheetId="0">#REF!</definedName>
    <definedName name="Table2" localSheetId="3">#REF!</definedName>
    <definedName name="Table2">#REF!</definedName>
    <definedName name="table20" localSheetId="11">#REF!</definedName>
    <definedName name="table20" localSheetId="0">#REF!</definedName>
    <definedName name="table20">#REF!</definedName>
    <definedName name="table21" localSheetId="11">#REF!</definedName>
    <definedName name="table21" localSheetId="0">#REF!</definedName>
    <definedName name="table21">#REF!</definedName>
    <definedName name="table22a" localSheetId="11">#REF!</definedName>
    <definedName name="table22a" localSheetId="0">#REF!</definedName>
    <definedName name="table22a">#REF!</definedName>
    <definedName name="table22b" localSheetId="11">#REF!</definedName>
    <definedName name="table22b" localSheetId="0">#REF!</definedName>
    <definedName name="table22b">#REF!</definedName>
    <definedName name="table25" localSheetId="11">#REF!</definedName>
    <definedName name="table25" localSheetId="0">#REF!</definedName>
    <definedName name="table25">#REF!</definedName>
    <definedName name="table26" localSheetId="11">#REF!</definedName>
    <definedName name="table26" localSheetId="0">#REF!</definedName>
    <definedName name="table26">#REF!</definedName>
    <definedName name="table3">'[168]Table 8'!$A$3:$K$61</definedName>
    <definedName name="table4" localSheetId="11">#REF!</definedName>
    <definedName name="table4" localSheetId="0">#REF!</definedName>
    <definedName name="table4" localSheetId="1">#REF!</definedName>
    <definedName name="table4" localSheetId="3">#REF!</definedName>
    <definedName name="table4" localSheetId="6">#REF!</definedName>
    <definedName name="table4">#REF!</definedName>
    <definedName name="table41" localSheetId="11">#REF!</definedName>
    <definedName name="table41" localSheetId="0">#REF!</definedName>
    <definedName name="table41" localSheetId="1">#REF!</definedName>
    <definedName name="table41" localSheetId="3">#REF!</definedName>
    <definedName name="table41" localSheetId="6">#REF!</definedName>
    <definedName name="table41">#REF!</definedName>
    <definedName name="Table5" localSheetId="0">#REF!</definedName>
    <definedName name="Table5" localSheetId="1">#REF!</definedName>
    <definedName name="Table5" localSheetId="3">[169]Stfrprtables!#REF!</definedName>
    <definedName name="Table5" localSheetId="6">[169]Stfrprtables!#REF!</definedName>
    <definedName name="Table5">[169]Stfrprtables!#REF!</definedName>
    <definedName name="table6" localSheetId="11">#REF!</definedName>
    <definedName name="table6" localSheetId="0">#REF!</definedName>
    <definedName name="table6" localSheetId="1">#REF!</definedName>
    <definedName name="table6" localSheetId="3">#REF!</definedName>
    <definedName name="table6" localSheetId="6">#REF!</definedName>
    <definedName name="table6">#REF!</definedName>
    <definedName name="table7" localSheetId="11">#REF!</definedName>
    <definedName name="table7" localSheetId="0">#REF!</definedName>
    <definedName name="table7" localSheetId="1">#REF!</definedName>
    <definedName name="table7" localSheetId="3">#REF!</definedName>
    <definedName name="table7" localSheetId="6">#REF!</definedName>
    <definedName name="table7">#REF!</definedName>
    <definedName name="Table8">'[50]shared data'!$A$1:$E$32</definedName>
    <definedName name="table9" localSheetId="11">#REF!</definedName>
    <definedName name="table9" localSheetId="0">#REF!</definedName>
    <definedName name="table9" localSheetId="1">#REF!</definedName>
    <definedName name="table9" localSheetId="3">#REF!</definedName>
    <definedName name="table9" localSheetId="6">#REF!</definedName>
    <definedName name="table9">#REF!</definedName>
    <definedName name="TableA" localSheetId="11">#REF!</definedName>
    <definedName name="TableA" localSheetId="0">#REF!</definedName>
    <definedName name="TableA" localSheetId="1">#REF!</definedName>
    <definedName name="TableA" localSheetId="3">#REF!</definedName>
    <definedName name="TableA" localSheetId="6">#REF!</definedName>
    <definedName name="TableA">#REF!</definedName>
    <definedName name="TableB1" localSheetId="11">#REF!</definedName>
    <definedName name="TableB1" localSheetId="0">#REF!</definedName>
    <definedName name="TableB1" localSheetId="1">#REF!</definedName>
    <definedName name="TableB1" localSheetId="3">#REF!</definedName>
    <definedName name="TableB1" localSheetId="6">#REF!</definedName>
    <definedName name="TableB1">#REF!</definedName>
    <definedName name="TableB2" localSheetId="11">#REF!</definedName>
    <definedName name="TableB2" localSheetId="0">#REF!</definedName>
    <definedName name="TableB2" localSheetId="1">#REF!</definedName>
    <definedName name="TableB2" localSheetId="3">#REF!</definedName>
    <definedName name="TableB2">#REF!</definedName>
    <definedName name="TableB3" localSheetId="11">#REF!</definedName>
    <definedName name="TableB3" localSheetId="0">#REF!</definedName>
    <definedName name="TableB3" localSheetId="3">#REF!</definedName>
    <definedName name="TableB3">#REF!</definedName>
    <definedName name="TableC1" localSheetId="11">#REF!</definedName>
    <definedName name="TableC1" localSheetId="0">#REF!</definedName>
    <definedName name="TableC1" localSheetId="3">#REF!</definedName>
    <definedName name="TableC1">#REF!</definedName>
    <definedName name="TableC2" localSheetId="11">#REF!</definedName>
    <definedName name="TableC2" localSheetId="0">#REF!</definedName>
    <definedName name="TableC2" localSheetId="3">#REF!</definedName>
    <definedName name="TableC2">#REF!</definedName>
    <definedName name="TableC3" localSheetId="11">#REF!</definedName>
    <definedName name="TableC3" localSheetId="0">#REF!</definedName>
    <definedName name="TableC3" localSheetId="3">#REF!</definedName>
    <definedName name="TableC3">#REF!</definedName>
    <definedName name="tabreal" localSheetId="11">#REF!</definedName>
    <definedName name="tabreal" localSheetId="0">#REF!</definedName>
    <definedName name="tabreal">#REF!</definedName>
    <definedName name="TAME" localSheetId="11">#REF!</definedName>
    <definedName name="TAME" localSheetId="0">#REF!</definedName>
    <definedName name="TAME">#REF!</definedName>
    <definedName name="TASA" localSheetId="11">#REF!</definedName>
    <definedName name="TASA" localSheetId="0">#REF!</definedName>
    <definedName name="TASA" localSheetId="1">#REF!</definedName>
    <definedName name="TASA" localSheetId="3">#REF!</definedName>
    <definedName name="TASA">#REF!</definedName>
    <definedName name="TASAS" localSheetId="11">#REF!</definedName>
    <definedName name="TASAS" localSheetId="0">#REF!</definedName>
    <definedName name="TASAS" localSheetId="1">#REF!</definedName>
    <definedName name="TASAS" localSheetId="3">#REF!</definedName>
    <definedName name="TASAS">#REF!</definedName>
    <definedName name="Tasas_Interes_06R">[170]A!$A$1:$T$54</definedName>
    <definedName name="Tbl_GFN" localSheetId="11">[171]Table_GEF!$B$2:$T$53</definedName>
    <definedName name="Tbl_GFN" localSheetId="0">[171]Table_GEF!$B$2:$T$53</definedName>
    <definedName name="Tbl_GFN" localSheetId="1">[172]Table_GEF!$B$2:$T$53</definedName>
    <definedName name="Tbl_GFN" localSheetId="3">[171]Table_GEF!$B$2:$T$53</definedName>
    <definedName name="Tbl_GFN">[171]Table_GEF!$B$2:$T$53</definedName>
    <definedName name="tblChecks">[120]ErrCheck!$A$3:$E$5</definedName>
    <definedName name="tblLinks">[120]Links!$A$4:$F$33</definedName>
    <definedName name="tc">#VALUE!</definedName>
    <definedName name="TCN">[95]SREAL!A$158</definedName>
    <definedName name="TD" localSheetId="11">#REF!</definedName>
    <definedName name="TD" localSheetId="0">#REF!</definedName>
    <definedName name="TD" localSheetId="1">#REF!</definedName>
    <definedName name="TD" localSheetId="3">#REF!</definedName>
    <definedName name="TD" localSheetId="6">#REF!</definedName>
    <definedName name="TD">#REF!</definedName>
    <definedName name="TD1A" localSheetId="11">#REF!</definedName>
    <definedName name="TD1A" localSheetId="0">#REF!</definedName>
    <definedName name="TD1A" localSheetId="1">#REF!</definedName>
    <definedName name="TD1A" localSheetId="3">#REF!</definedName>
    <definedName name="TD1A" localSheetId="6">#REF!</definedName>
    <definedName name="TD1A">#REF!</definedName>
    <definedName name="TDATE" localSheetId="11">#REF!</definedName>
    <definedName name="TDATE" localSheetId="0">#REF!</definedName>
    <definedName name="TDATE" localSheetId="6">#REF!</definedName>
    <definedName name="TDATE">#REF!</definedName>
    <definedName name="teetwetw" localSheetId="11" hidden="1">#REF!</definedName>
    <definedName name="teetwetw" localSheetId="0" hidden="1">#REF!</definedName>
    <definedName name="teetwetw" localSheetId="1" hidden="1">#REF!</definedName>
    <definedName name="teetwetw" localSheetId="3" hidden="1">#REF!</definedName>
    <definedName name="teetwetw" hidden="1">#REF!</definedName>
    <definedName name="TELAS" localSheetId="11">#REF!</definedName>
    <definedName name="TELAS" localSheetId="0">#REF!</definedName>
    <definedName name="TELAS" localSheetId="3">#REF!</definedName>
    <definedName name="TELAS">#REF!</definedName>
    <definedName name="Template_Table" localSheetId="11">#REF!</definedName>
    <definedName name="Template_Table" localSheetId="0">#REF!</definedName>
    <definedName name="Template_Table" localSheetId="3">#REF!</definedName>
    <definedName name="Template_Table">#REF!</definedName>
    <definedName name="terte" localSheetId="11" hidden="1">#REF!</definedName>
    <definedName name="terte" localSheetId="0" hidden="1">#REF!</definedName>
    <definedName name="terte" localSheetId="1" hidden="1">#REF!</definedName>
    <definedName name="terte" localSheetId="3" hidden="1">#REF!</definedName>
    <definedName name="terte" hidden="1">#REF!</definedName>
    <definedName name="tete" localSheetId="11" hidden="1">#REF!</definedName>
    <definedName name="tete" localSheetId="0" hidden="1">#REF!</definedName>
    <definedName name="tete" localSheetId="1" hidden="1">#REF!</definedName>
    <definedName name="tete" localSheetId="3" hidden="1">#REF!</definedName>
    <definedName name="tete" hidden="1">#REF!</definedName>
    <definedName name="tetetwe" localSheetId="0" hidden="1">'[110]Fax a enviar'!#REF!</definedName>
    <definedName name="tetetwe" localSheetId="1" hidden="1">'[110]Fax a enviar'!#REF!</definedName>
    <definedName name="tetetwe" localSheetId="3" hidden="1">'[110]Fax a enviar'!#REF!</definedName>
    <definedName name="tetetwe" localSheetId="6" hidden="1">'[110]Fax a enviar'!#REF!</definedName>
    <definedName name="tetetwe" hidden="1">'[110]Fax a enviar'!#REF!</definedName>
    <definedName name="TEXTO1" localSheetId="11">#REF!</definedName>
    <definedName name="TEXTO1" localSheetId="0">#REF!</definedName>
    <definedName name="TEXTO1" localSheetId="1">#REF!</definedName>
    <definedName name="TEXTO1" localSheetId="3">#REF!</definedName>
    <definedName name="TEXTO1" localSheetId="6">#REF!</definedName>
    <definedName name="TEXTO1">#REF!</definedName>
    <definedName name="TEXTO2" localSheetId="11">#REF!</definedName>
    <definedName name="TEXTO2" localSheetId="0">#REF!</definedName>
    <definedName name="TEXTO2" localSheetId="1">#REF!</definedName>
    <definedName name="TEXTO2" localSheetId="3">#REF!</definedName>
    <definedName name="TEXTO2" localSheetId="6">#REF!</definedName>
    <definedName name="TEXTO2">#REF!</definedName>
    <definedName name="textToday" localSheetId="11">#REF!</definedName>
    <definedName name="textToday" localSheetId="0">#REF!</definedName>
    <definedName name="textToday" localSheetId="1">#REF!</definedName>
    <definedName name="textToday" localSheetId="3">#REF!</definedName>
    <definedName name="textToday" localSheetId="6">#REF!</definedName>
    <definedName name="textToday">#REF!</definedName>
    <definedName name="TIPOCAMBIO" localSheetId="11">#REF!</definedName>
    <definedName name="TIPOCAMBIO" localSheetId="0">#REF!</definedName>
    <definedName name="TIPOCAMBIO" localSheetId="1">#REF!</definedName>
    <definedName name="TIPOCAMBIO" localSheetId="3">#REF!</definedName>
    <definedName name="TIPOCAMBIO">#REF!</definedName>
    <definedName name="TITLES" localSheetId="11">#REF!</definedName>
    <definedName name="TITLES" localSheetId="0">#REF!</definedName>
    <definedName name="TITLES" localSheetId="3">#REF!</definedName>
    <definedName name="TITLES">#REF!</definedName>
    <definedName name="TítuloDeColumna1" localSheetId="11">#REF!</definedName>
    <definedName name="TítuloDeColumna1" localSheetId="0">#REF!</definedName>
    <definedName name="TítuloDeColumna1" localSheetId="3">#REF!</definedName>
    <definedName name="TítuloDeColumna1">#REF!</definedName>
    <definedName name="TítuloDeColumna2" localSheetId="11">#REF!</definedName>
    <definedName name="TítuloDeColumna2" localSheetId="0">#REF!</definedName>
    <definedName name="TítuloDeColumna2" localSheetId="3">#REF!</definedName>
    <definedName name="TítuloDeColumna2">#REF!</definedName>
    <definedName name="títulos" localSheetId="11">#REF!</definedName>
    <definedName name="títulos" localSheetId="0">#REF!</definedName>
    <definedName name="títulos">#REF!</definedName>
    <definedName name="_xlnm.Print_Titles" localSheetId="11">#REF!</definedName>
    <definedName name="_xlnm.Print_Titles" localSheetId="0">#REF!</definedName>
    <definedName name="_xlnm.Print_Titles" localSheetId="1">#REF!</definedName>
    <definedName name="_xlnm.Print_Titles" localSheetId="3">#REF!</definedName>
    <definedName name="_xlnm.Print_Titles">#REF!</definedName>
    <definedName name="tj" localSheetId="15" hidden="1">{"Riqfin97",#N/A,FALSE,"Tran";"Riqfinpro",#N/A,FALSE,"Tran"}</definedName>
    <definedName name="tj" localSheetId="11" hidden="1">{"Riqfin97",#N/A,FALSE,"Tran";"Riqfinpro",#N/A,FALSE,"Tran"}</definedName>
    <definedName name="tj" localSheetId="0" hidden="1">{"Riqfin97",#N/A,FALSE,"Tran";"Riqfinpro",#N/A,FALSE,"Tran"}</definedName>
    <definedName name="tj" localSheetId="1" hidden="1">{"Riqfin97",#N/A,FALSE,"Tran";"Riqfinpro",#N/A,FALSE,"Tran"}</definedName>
    <definedName name="tj" localSheetId="3" hidden="1">{"Riqfin97",#N/A,FALSE,"Tran";"Riqfinpro",#N/A,FALSE,"Tran"}</definedName>
    <definedName name="tj" localSheetId="6" hidden="1">{"Riqfin97",#N/A,FALSE,"Tran";"Riqfinpro",#N/A,FALSE,"Tran"}</definedName>
    <definedName name="tj" localSheetId="10" hidden="1">{"Riqfin97",#N/A,FALSE,"Tran";"Riqfinpro",#N/A,FALSE,"Tran"}</definedName>
    <definedName name="tj" localSheetId="13" hidden="1">{"Riqfin97",#N/A,FALSE,"Tran";"Riqfinpro",#N/A,FALSE,"Tran"}</definedName>
    <definedName name="tj" hidden="1">{"Riqfin97",#N/A,FALSE,"Tran";"Riqfinpro",#N/A,FALSE,"Tran"}</definedName>
    <definedName name="tjutju" hidden="1">'[103]Fax a enviar'!#REF!</definedName>
    <definedName name="TM" localSheetId="11">#REF!</definedName>
    <definedName name="TM" localSheetId="0">#REF!</definedName>
    <definedName name="TM" localSheetId="1">#REF!</definedName>
    <definedName name="TM" localSheetId="3">#REF!</definedName>
    <definedName name="TM" localSheetId="6">#REF!</definedName>
    <definedName name="TM">#REF!</definedName>
    <definedName name="TM_D" localSheetId="11">#REF!</definedName>
    <definedName name="TM_D" localSheetId="0">#REF!</definedName>
    <definedName name="TM_D" localSheetId="1">#REF!</definedName>
    <definedName name="TM_D" localSheetId="3">#REF!</definedName>
    <definedName name="TM_D" localSheetId="6">#REF!</definedName>
    <definedName name="TM_D">#REF!</definedName>
    <definedName name="TM_DPCH" localSheetId="11">#REF!</definedName>
    <definedName name="TM_DPCH" localSheetId="0">#REF!</definedName>
    <definedName name="TM_DPCH" localSheetId="1">#REF!</definedName>
    <definedName name="TM_DPCH" localSheetId="3">#REF!</definedName>
    <definedName name="TM_DPCH" localSheetId="6">#REF!</definedName>
    <definedName name="TM_DPCH">#REF!</definedName>
    <definedName name="TM_R" localSheetId="11">#REF!</definedName>
    <definedName name="TM_R" localSheetId="0">#REF!</definedName>
    <definedName name="TM_R" localSheetId="3">#REF!</definedName>
    <definedName name="TM_R">#REF!</definedName>
    <definedName name="TM_RPCH" localSheetId="11">#REF!</definedName>
    <definedName name="TM_RPCH" localSheetId="0">#REF!</definedName>
    <definedName name="TM_RPCH" localSheetId="3">#REF!</definedName>
    <definedName name="TM_RPCH">#REF!</definedName>
    <definedName name="TMG" localSheetId="11">#REF!</definedName>
    <definedName name="TMG" localSheetId="0">#REF!</definedName>
    <definedName name="TMG" localSheetId="3">#REF!</definedName>
    <definedName name="TMG">#REF!</definedName>
    <definedName name="TMG_D">[83]Q5!$E$23:$AH$23</definedName>
    <definedName name="TMG_DPCH" localSheetId="11">#REF!</definedName>
    <definedName name="TMG_DPCH" localSheetId="0">#REF!</definedName>
    <definedName name="TMG_DPCH" localSheetId="1">#REF!</definedName>
    <definedName name="TMG_DPCH" localSheetId="3">#REF!</definedName>
    <definedName name="TMG_DPCH" localSheetId="6">#REF!</definedName>
    <definedName name="TMG_DPCH">#REF!</definedName>
    <definedName name="TMG_R" localSheetId="11">#REF!</definedName>
    <definedName name="TMG_R" localSheetId="0">#REF!</definedName>
    <definedName name="TMG_R" localSheetId="1">#REF!</definedName>
    <definedName name="TMG_R" localSheetId="3">#REF!</definedName>
    <definedName name="TMG_R" localSheetId="6">#REF!</definedName>
    <definedName name="TMG_R">#REF!</definedName>
    <definedName name="TMG_RPCH" localSheetId="11">#REF!</definedName>
    <definedName name="TMG_RPCH" localSheetId="0">#REF!</definedName>
    <definedName name="TMG_RPCH" localSheetId="1">#REF!</definedName>
    <definedName name="TMG_RPCH" localSheetId="3">#REF!</definedName>
    <definedName name="TMG_RPCH" localSheetId="6">#REF!</definedName>
    <definedName name="TMG_RPCH">#REF!</definedName>
    <definedName name="TMGO">#N/A</definedName>
    <definedName name="TMGO_D" localSheetId="11">#REF!</definedName>
    <definedName name="TMGO_D" localSheetId="0">#REF!</definedName>
    <definedName name="TMGO_D" localSheetId="1">#REF!</definedName>
    <definedName name="TMGO_D" localSheetId="3">#REF!</definedName>
    <definedName name="TMGO_D" localSheetId="6">#REF!</definedName>
    <definedName name="TMGO_D">#REF!</definedName>
    <definedName name="TMGO_DPCH" localSheetId="11">#REF!</definedName>
    <definedName name="TMGO_DPCH" localSheetId="0">#REF!</definedName>
    <definedName name="TMGO_DPCH" localSheetId="1">#REF!</definedName>
    <definedName name="TMGO_DPCH" localSheetId="3">#REF!</definedName>
    <definedName name="TMGO_DPCH" localSheetId="6">#REF!</definedName>
    <definedName name="TMGO_DPCH">#REF!</definedName>
    <definedName name="TMGO_R" localSheetId="11">#REF!</definedName>
    <definedName name="TMGO_R" localSheetId="0">#REF!</definedName>
    <definedName name="TMGO_R" localSheetId="1">#REF!</definedName>
    <definedName name="TMGO_R" localSheetId="3">#REF!</definedName>
    <definedName name="TMGO_R" localSheetId="6">#REF!</definedName>
    <definedName name="TMGO_R">#REF!</definedName>
    <definedName name="TMGO_RPCH" localSheetId="11">#REF!</definedName>
    <definedName name="TMGO_RPCH" localSheetId="0">#REF!</definedName>
    <definedName name="TMGO_RPCH" localSheetId="3">#REF!</definedName>
    <definedName name="TMGO_RPCH">#REF!</definedName>
    <definedName name="TMGXO" localSheetId="11">#REF!</definedName>
    <definedName name="TMGXO" localSheetId="0">#REF!</definedName>
    <definedName name="TMGXO" localSheetId="3">#REF!</definedName>
    <definedName name="TMGXO">#REF!</definedName>
    <definedName name="TMGXO_D" localSheetId="11">#REF!</definedName>
    <definedName name="TMGXO_D" localSheetId="0">#REF!</definedName>
    <definedName name="TMGXO_D" localSheetId="3">#REF!</definedName>
    <definedName name="TMGXO_D">#REF!</definedName>
    <definedName name="TMGXO_DPCH" localSheetId="11">#REF!</definedName>
    <definedName name="TMGXO_DPCH" localSheetId="0">#REF!</definedName>
    <definedName name="TMGXO_DPCH" localSheetId="3">#REF!</definedName>
    <definedName name="TMGXO_DPCH">#REF!</definedName>
    <definedName name="TMGXO_R" localSheetId="11">#REF!</definedName>
    <definedName name="TMGXO_R" localSheetId="0">#REF!</definedName>
    <definedName name="TMGXO_R" localSheetId="3">#REF!</definedName>
    <definedName name="TMGXO_R">#REF!</definedName>
    <definedName name="TMGXO_RPCH" localSheetId="11">#REF!</definedName>
    <definedName name="TMGXO_RPCH" localSheetId="0">#REF!</definedName>
    <definedName name="TMGXO_RPCH" localSheetId="3">#REF!</definedName>
    <definedName name="TMGXO_RPCH">#REF!</definedName>
    <definedName name="TMS" localSheetId="11">#REF!</definedName>
    <definedName name="TMS" localSheetId="0">#REF!</definedName>
    <definedName name="TMS" localSheetId="3">#REF!</definedName>
    <definedName name="TMS">#REF!</definedName>
    <definedName name="TNAME" localSheetId="11">#REF!</definedName>
    <definedName name="TNAME" localSheetId="0">#REF!</definedName>
    <definedName name="TNAME">#REF!</definedName>
    <definedName name="tnt">#N/A</definedName>
    <definedName name="TNTmar">#N/A</definedName>
    <definedName name="tntoct">#N/A</definedName>
    <definedName name="TOC" localSheetId="11">#REF!</definedName>
    <definedName name="TOC" localSheetId="0">#REF!</definedName>
    <definedName name="TOC" localSheetId="1">#REF!</definedName>
    <definedName name="TOC" localSheetId="3">#REF!</definedName>
    <definedName name="TOC" localSheetId="6">#REF!</definedName>
    <definedName name="TOC">#REF!</definedName>
    <definedName name="TODO">[173]BCC!$A$1:$N$821,[173]BCC!$A$822:$N$1624</definedName>
    <definedName name="TOT00" localSheetId="11">#REF!</definedName>
    <definedName name="TOT00" localSheetId="0">#REF!</definedName>
    <definedName name="TOT00" localSheetId="1">#REF!</definedName>
    <definedName name="TOT00" localSheetId="3">#REF!</definedName>
    <definedName name="TOT00" localSheetId="6">#REF!</definedName>
    <definedName name="TOT00">#REF!</definedName>
    <definedName name="TOTAL" localSheetId="11">#REF!</definedName>
    <definedName name="TOTAL" localSheetId="0">#REF!</definedName>
    <definedName name="TOTAL" localSheetId="1">#REF!</definedName>
    <definedName name="TOTAL" localSheetId="3">#REF!</definedName>
    <definedName name="TOTAL" localSheetId="6">#REF!</definedName>
    <definedName name="TOTAL">#REF!</definedName>
    <definedName name="TOWEO" localSheetId="11">#REF!</definedName>
    <definedName name="TOWEO" localSheetId="0">#REF!</definedName>
    <definedName name="TOWEO" localSheetId="6">#REF!</definedName>
    <definedName name="TOWEO">#REF!</definedName>
    <definedName name="Trade" localSheetId="11">#REF!</definedName>
    <definedName name="Trade" localSheetId="0">#REF!</definedName>
    <definedName name="Trade" localSheetId="3">#REF!</definedName>
    <definedName name="Trade">#REF!</definedName>
    <definedName name="TRADE3" localSheetId="3">[20]Trade!#REF!</definedName>
    <definedName name="TRADE3">[20]Trade!#REF!</definedName>
    <definedName name="trans" localSheetId="11">#REF!</definedName>
    <definedName name="trans" localSheetId="0">#REF!</definedName>
    <definedName name="trans" localSheetId="1">#REF!</definedName>
    <definedName name="trans" localSheetId="3">#REF!</definedName>
    <definedName name="trans" localSheetId="6">#REF!</definedName>
    <definedName name="trans">#REF!</definedName>
    <definedName name="TransChoice" localSheetId="15">OFFSET(TransList,0,0,COUNTA(TransList),1)</definedName>
    <definedName name="TransChoice" localSheetId="4">OFFSET(TransList,0,0,COUNTA(TransList),1)</definedName>
    <definedName name="TransChoice" localSheetId="11">OFFSET(TransList,0,0,COUNTA(TransList),1)</definedName>
    <definedName name="TransChoice" localSheetId="0">OFFSET(TransList,0,0,COUNTA(TransList),1)</definedName>
    <definedName name="TransChoice" localSheetId="1">OFFSET(TransList,0,0,COUNTA(TransList),1)</definedName>
    <definedName name="TransChoice" localSheetId="3">OFFSET(TransList,0,0,COUNTA(TransList),1)</definedName>
    <definedName name="TransChoice" localSheetId="6">OFFSET(TransList,0,0,COUNTA(TransList),1)</definedName>
    <definedName name="TransChoice" localSheetId="10">OFFSET(TransList,0,0,COUNTA(TransList),1)</definedName>
    <definedName name="TransChoice" localSheetId="13">OFFSET(TransList,0,0,COUNTA(TransList),1)</definedName>
    <definedName name="TransChoice">OFFSET(TransList,0,0,COUNTA(TransList),1)</definedName>
    <definedName name="Transfer_check" localSheetId="11">#REF!</definedName>
    <definedName name="Transfer_check" localSheetId="0">#REF!</definedName>
    <definedName name="Transfer_check" localSheetId="1">#REF!</definedName>
    <definedName name="Transfer_check" localSheetId="3">#REF!</definedName>
    <definedName name="Transfer_check" localSheetId="6">#REF!</definedName>
    <definedName name="Transfer_check">#REF!</definedName>
    <definedName name="TRANSFERENCIA" localSheetId="4">[84]!TRANSFERENCIA</definedName>
    <definedName name="TRANSFERENCIA" localSheetId="0">#REF!</definedName>
    <definedName name="TRANSFERENCIA" localSheetId="1">#REF!</definedName>
    <definedName name="TRANSFERENCIA" localSheetId="3">[84]!TRANSFERENCIA</definedName>
    <definedName name="TRANSFERENCIA" localSheetId="6">[84]!TRANSFERENCIA</definedName>
    <definedName name="TRANSFERENCIA" localSheetId="10">[84]!TRANSFERENCIA</definedName>
    <definedName name="TRANSFERENCIA" localSheetId="13">[84]!TRANSFERENCIA</definedName>
    <definedName name="TRANSFERENCIA">[84]!TRANSFERENCIA</definedName>
    <definedName name="TRANSFERENCIA_DE_SERVICIOS__LEY_N__24049_Y_COMPLEMENTARIAS">[4]C!$B$14:$N$14</definedName>
    <definedName name="TRANSNAVE" localSheetId="11">#REF!</definedName>
    <definedName name="TRANSNAVE" localSheetId="0">#REF!</definedName>
    <definedName name="TRANSNAVE" localSheetId="1">#REF!</definedName>
    <definedName name="TRANSNAVE" localSheetId="3">#REF!</definedName>
    <definedName name="TRANSNAVE" localSheetId="6">#REF!</definedName>
    <definedName name="TRANSNAVE">#REF!</definedName>
    <definedName name="transp">#N/A</definedName>
    <definedName name="transporte">#N/A</definedName>
    <definedName name="TRAS">#N/A</definedName>
    <definedName name="trert" localSheetId="0" hidden="1">#REF!</definedName>
    <definedName name="trert" localSheetId="1" hidden="1">#REF!</definedName>
    <definedName name="trert" localSheetId="3" hidden="1">'[110]Fax a enviar'!#REF!</definedName>
    <definedName name="trert" localSheetId="6" hidden="1">'[110]Fax a enviar'!#REF!</definedName>
    <definedName name="trert" hidden="1">'[110]Fax a enviar'!#REF!</definedName>
    <definedName name="TRIGO" localSheetId="11">#REF!</definedName>
    <definedName name="TRIGO" localSheetId="0">#REF!</definedName>
    <definedName name="TRIGO" localSheetId="1">#REF!</definedName>
    <definedName name="TRIGO" localSheetId="3">#REF!</definedName>
    <definedName name="TRIGO" localSheetId="6">#REF!</definedName>
    <definedName name="TRIGO">#REF!</definedName>
    <definedName name="Trim">[140]Codigos!$A$5:$E$11</definedName>
    <definedName name="trim9702" localSheetId="0">[174]bop1!#REF!</definedName>
    <definedName name="trim9702" localSheetId="1">[174]bop1!#REF!</definedName>
    <definedName name="trim9702" localSheetId="3">[174]bop1!#REF!</definedName>
    <definedName name="trim9702" localSheetId="6">[174]bop1!#REF!</definedName>
    <definedName name="trim9702">[174]bop1!#REF!</definedName>
    <definedName name="trim9798990001" localSheetId="0">'[175]bop1datos rev'!#REF!</definedName>
    <definedName name="trim9798990001" localSheetId="1">'[175]bop1datos rev'!#REF!</definedName>
    <definedName name="trim9798990001" localSheetId="3">'[175]bop1datos rev'!#REF!</definedName>
    <definedName name="trim9798990001" localSheetId="6">'[175]bop1datos rev'!#REF!</definedName>
    <definedName name="trim9798990001">'[175]bop1datos rev'!#REF!</definedName>
    <definedName name="trimestres9902" localSheetId="0">[174]bop1!#REF!</definedName>
    <definedName name="trimestres9902" localSheetId="1">[174]bop1!#REF!</definedName>
    <definedName name="trimestres9902" localSheetId="3">[174]bop1!#REF!</definedName>
    <definedName name="trimestres9902" localSheetId="6">[174]bop1!#REF!</definedName>
    <definedName name="trimestres9902">[174]bop1!#REF!</definedName>
    <definedName name="trrtr" localSheetId="11" hidden="1">#REF!</definedName>
    <definedName name="trrtr" localSheetId="0" hidden="1">#REF!</definedName>
    <definedName name="trrtr" localSheetId="1" hidden="1">#REF!</definedName>
    <definedName name="trrtr" localSheetId="3" hidden="1">#REF!</definedName>
    <definedName name="trrtr" localSheetId="6" hidden="1">#REF!</definedName>
    <definedName name="trrtr" hidden="1">#REF!</definedName>
    <definedName name="trtert" localSheetId="0" hidden="1">#REF!</definedName>
    <definedName name="trtert" localSheetId="1" hidden="1">#REF!</definedName>
    <definedName name="trtert" localSheetId="3" hidden="1">'[110]Fax a enviar'!#REF!</definedName>
    <definedName name="trtert" localSheetId="6" hidden="1">'[110]Fax a enviar'!#REF!</definedName>
    <definedName name="trtert" hidden="1">'[110]Fax a enviar'!#REF!</definedName>
    <definedName name="trtr" localSheetId="0" hidden="1">#REF!</definedName>
    <definedName name="trtr" localSheetId="1" hidden="1">#REF!</definedName>
    <definedName name="trtr" localSheetId="3" hidden="1">'[110]Fax a enviar'!#REF!</definedName>
    <definedName name="trtr" localSheetId="6" hidden="1">'[110]Fax a enviar'!#REF!</definedName>
    <definedName name="trtr" hidden="1">'[110]Fax a enviar'!#REF!</definedName>
    <definedName name="tt" localSheetId="11">#REF!</definedName>
    <definedName name="tt" localSheetId="0">#REF!</definedName>
    <definedName name="tt" localSheetId="1">#REF!</definedName>
    <definedName name="tt" localSheetId="3">#REF!</definedName>
    <definedName name="tt" localSheetId="6">#REF!</definedName>
    <definedName name="tt">#REF!</definedName>
    <definedName name="tta" localSheetId="11">#REF!</definedName>
    <definedName name="tta" localSheetId="0">#REF!</definedName>
    <definedName name="tta" localSheetId="1">#REF!</definedName>
    <definedName name="tta" localSheetId="3">#REF!</definedName>
    <definedName name="tta" localSheetId="6">#REF!</definedName>
    <definedName name="tta">#REF!</definedName>
    <definedName name="ttaa" localSheetId="11">#REF!</definedName>
    <definedName name="ttaa" localSheetId="0">#REF!</definedName>
    <definedName name="ttaa" localSheetId="1">#REF!</definedName>
    <definedName name="ttaa" localSheetId="3">#REF!</definedName>
    <definedName name="ttaa" localSheetId="6">#REF!</definedName>
    <definedName name="ttaa">#REF!</definedName>
    <definedName name="ttetet" localSheetId="3" hidden="1">'[110]Fax a enviar'!#REF!</definedName>
    <definedName name="ttetet" localSheetId="6" hidden="1">'[110]Fax a enviar'!#REF!</definedName>
    <definedName name="ttetet" hidden="1">'[110]Fax a enviar'!#REF!</definedName>
    <definedName name="ttt" localSheetId="3" hidden="1">'[103]Fax a enviar'!#REF!</definedName>
    <definedName name="ttt" localSheetId="6" hidden="1">'[103]Fax a enviar'!#REF!</definedName>
    <definedName name="ttt" hidden="1">'[103]Fax a enviar'!#REF!</definedName>
    <definedName name="tttt" localSheetId="15" hidden="1">{"Tab1",#N/A,FALSE,"P";"Tab2",#N/A,FALSE,"P"}</definedName>
    <definedName name="tttt" localSheetId="11" hidden="1">{"Tab1",#N/A,FALSE,"P";"Tab2",#N/A,FALSE,"P"}</definedName>
    <definedName name="tttt" localSheetId="0" hidden="1">{"Tab1",#N/A,FALSE,"P";"Tab2",#N/A,FALSE,"P"}</definedName>
    <definedName name="tttt" localSheetId="1" hidden="1">{"Tab1",#N/A,FALSE,"P";"Tab2",#N/A,FALSE,"P"}</definedName>
    <definedName name="tttt" localSheetId="3" hidden="1">{"Tab1",#N/A,FALSE,"P";"Tab2",#N/A,FALSE,"P"}</definedName>
    <definedName name="tttt" localSheetId="6" hidden="1">{"Tab1",#N/A,FALSE,"P";"Tab2",#N/A,FALSE,"P"}</definedName>
    <definedName name="tttt" localSheetId="10" hidden="1">{"Tab1",#N/A,FALSE,"P";"Tab2",#N/A,FALSE,"P"}</definedName>
    <definedName name="tttt" localSheetId="13" hidden="1">{"Tab1",#N/A,FALSE,"P";"Tab2",#N/A,FALSE,"P"}</definedName>
    <definedName name="tttt" hidden="1">{"Tab1",#N/A,FALSE,"P";"Tab2",#N/A,FALSE,"P"}</definedName>
    <definedName name="ttttt" hidden="1">[139]M!#REF!</definedName>
    <definedName name="twetwee" localSheetId="11" hidden="1">#REF!</definedName>
    <definedName name="twetwee" localSheetId="0" hidden="1">#REF!</definedName>
    <definedName name="twetwee" localSheetId="1" hidden="1">#REF!</definedName>
    <definedName name="twetwee" localSheetId="3" hidden="1">#REF!</definedName>
    <definedName name="twetwee" localSheetId="6" hidden="1">#REF!</definedName>
    <definedName name="twetwee" hidden="1">#REF!</definedName>
    <definedName name="TX" localSheetId="11">#REF!</definedName>
    <definedName name="TX" localSheetId="0">#REF!</definedName>
    <definedName name="TX" localSheetId="1">#REF!</definedName>
    <definedName name="TX" localSheetId="3">#REF!</definedName>
    <definedName name="TX" localSheetId="6">#REF!</definedName>
    <definedName name="TX">#REF!</definedName>
    <definedName name="TX_D" localSheetId="11">#REF!</definedName>
    <definedName name="TX_D" localSheetId="0">#REF!</definedName>
    <definedName name="TX_D" localSheetId="3">#REF!</definedName>
    <definedName name="TX_D" localSheetId="6">#REF!</definedName>
    <definedName name="TX_D">#REF!</definedName>
    <definedName name="TX_DPCH" localSheetId="11">#REF!</definedName>
    <definedName name="TX_DPCH" localSheetId="0">#REF!</definedName>
    <definedName name="TX_DPCH" localSheetId="3">#REF!</definedName>
    <definedName name="TX_DPCH">#REF!</definedName>
    <definedName name="TX_R" localSheetId="11">#REF!</definedName>
    <definedName name="TX_R" localSheetId="0">#REF!</definedName>
    <definedName name="TX_R" localSheetId="3">#REF!</definedName>
    <definedName name="TX_R">#REF!</definedName>
    <definedName name="TX_RPCH" localSheetId="11">#REF!</definedName>
    <definedName name="TX_RPCH" localSheetId="0">#REF!</definedName>
    <definedName name="TX_RPCH" localSheetId="3">#REF!</definedName>
    <definedName name="TX_RPCH">#REF!</definedName>
    <definedName name="TXG" localSheetId="11">#REF!</definedName>
    <definedName name="TXG" localSheetId="0">#REF!</definedName>
    <definedName name="TXG" localSheetId="3">#REF!</definedName>
    <definedName name="TXG">#REF!</definedName>
    <definedName name="TXG_D">#N/A</definedName>
    <definedName name="TXG_DPCH" localSheetId="11">#REF!</definedName>
    <definedName name="TXG_DPCH" localSheetId="0">#REF!</definedName>
    <definedName name="TXG_DPCH" localSheetId="1">#REF!</definedName>
    <definedName name="TXG_DPCH" localSheetId="3">#REF!</definedName>
    <definedName name="TXG_DPCH" localSheetId="6">#REF!</definedName>
    <definedName name="TXG_DPCH">#REF!</definedName>
    <definedName name="TXG_R" localSheetId="11">#REF!</definedName>
    <definedName name="TXG_R" localSheetId="0">#REF!</definedName>
    <definedName name="TXG_R" localSheetId="1">#REF!</definedName>
    <definedName name="TXG_R" localSheetId="3">#REF!</definedName>
    <definedName name="TXG_R" localSheetId="6">#REF!</definedName>
    <definedName name="TXG_R">#REF!</definedName>
    <definedName name="TXG_RPCH" localSheetId="11">#REF!</definedName>
    <definedName name="TXG_RPCH" localSheetId="0">#REF!</definedName>
    <definedName name="TXG_RPCH" localSheetId="1">#REF!</definedName>
    <definedName name="TXG_RPCH" localSheetId="3">#REF!</definedName>
    <definedName name="TXG_RPCH" localSheetId="6">#REF!</definedName>
    <definedName name="TXG_RPCH">#REF!</definedName>
    <definedName name="TXGO">#N/A</definedName>
    <definedName name="TXGO_D" localSheetId="11">#REF!</definedName>
    <definedName name="TXGO_D" localSheetId="0">#REF!</definedName>
    <definedName name="TXGO_D" localSheetId="1">#REF!</definedName>
    <definedName name="TXGO_D" localSheetId="3">#REF!</definedName>
    <definedName name="TXGO_D" localSheetId="6">#REF!</definedName>
    <definedName name="TXGO_D">#REF!</definedName>
    <definedName name="TXGO_DPCH" localSheetId="11">#REF!</definedName>
    <definedName name="TXGO_DPCH" localSheetId="0">#REF!</definedName>
    <definedName name="TXGO_DPCH" localSheetId="1">#REF!</definedName>
    <definedName name="TXGO_DPCH" localSheetId="3">#REF!</definedName>
    <definedName name="TXGO_DPCH" localSheetId="6">#REF!</definedName>
    <definedName name="TXGO_DPCH">#REF!</definedName>
    <definedName name="TXGO_R" localSheetId="11">#REF!</definedName>
    <definedName name="TXGO_R" localSheetId="0">#REF!</definedName>
    <definedName name="TXGO_R" localSheetId="1">#REF!</definedName>
    <definedName name="TXGO_R" localSheetId="3">#REF!</definedName>
    <definedName name="TXGO_R" localSheetId="6">#REF!</definedName>
    <definedName name="TXGO_R">#REF!</definedName>
    <definedName name="TXGO_RPCH" localSheetId="11">#REF!</definedName>
    <definedName name="TXGO_RPCH" localSheetId="0">#REF!</definedName>
    <definedName name="TXGO_RPCH" localSheetId="3">#REF!</definedName>
    <definedName name="TXGO_RPCH">#REF!</definedName>
    <definedName name="TXGXO" localSheetId="11">#REF!</definedName>
    <definedName name="TXGXO" localSheetId="0">#REF!</definedName>
    <definedName name="TXGXO" localSheetId="3">#REF!</definedName>
    <definedName name="TXGXO">#REF!</definedName>
    <definedName name="TXGXO_D" localSheetId="11">#REF!</definedName>
    <definedName name="TXGXO_D" localSheetId="0">#REF!</definedName>
    <definedName name="TXGXO_D" localSheetId="3">#REF!</definedName>
    <definedName name="TXGXO_D">#REF!</definedName>
    <definedName name="TXGXO_DPCH" localSheetId="11">#REF!</definedName>
    <definedName name="TXGXO_DPCH" localSheetId="0">#REF!</definedName>
    <definedName name="TXGXO_DPCH" localSheetId="3">#REF!</definedName>
    <definedName name="TXGXO_DPCH">#REF!</definedName>
    <definedName name="TXGXO_R" localSheetId="11">#REF!</definedName>
    <definedName name="TXGXO_R" localSheetId="0">#REF!</definedName>
    <definedName name="TXGXO_R" localSheetId="3">#REF!</definedName>
    <definedName name="TXGXO_R">#REF!</definedName>
    <definedName name="TXGXO_RPCH" localSheetId="11">#REF!</definedName>
    <definedName name="TXGXO_RPCH" localSheetId="0">#REF!</definedName>
    <definedName name="TXGXO_RPCH" localSheetId="3">#REF!</definedName>
    <definedName name="TXGXO_RPCH">#REF!</definedName>
    <definedName name="TXS" localSheetId="11">#REF!</definedName>
    <definedName name="TXS" localSheetId="0">#REF!</definedName>
    <definedName name="TXS" localSheetId="3">#REF!</definedName>
    <definedName name="TXS">#REF!</definedName>
    <definedName name="ty" localSheetId="15" hidden="1">{"Riqfin97",#N/A,FALSE,"Tran";"Riqfinpro",#N/A,FALSE,"Tran"}</definedName>
    <definedName name="ty" localSheetId="11" hidden="1">{"Riqfin97",#N/A,FALSE,"Tran";"Riqfinpro",#N/A,FALSE,"Tran"}</definedName>
    <definedName name="ty" localSheetId="0" hidden="1">{"Riqfin97",#N/A,FALSE,"Tran";"Riqfinpro",#N/A,FALSE,"Tran"}</definedName>
    <definedName name="ty" localSheetId="1" hidden="1">{"Riqfin97",#N/A,FALSE,"Tran";"Riqfinpro",#N/A,FALSE,"Tran"}</definedName>
    <definedName name="ty" localSheetId="3" hidden="1">{"Riqfin97",#N/A,FALSE,"Tran";"Riqfinpro",#N/A,FALSE,"Tran"}</definedName>
    <definedName name="ty" localSheetId="6" hidden="1">{"Riqfin97",#N/A,FALSE,"Tran";"Riqfinpro",#N/A,FALSE,"Tran"}</definedName>
    <definedName name="ty" localSheetId="10" hidden="1">{"Riqfin97",#N/A,FALSE,"Tran";"Riqfinpro",#N/A,FALSE,"Tran"}</definedName>
    <definedName name="ty" localSheetId="13" hidden="1">{"Riqfin97",#N/A,FALSE,"Tran";"Riqfinpro",#N/A,FALSE,"Tran"}</definedName>
    <definedName name="ty" hidden="1">{"Riqfin97",#N/A,FALSE,"Tran";"Riqfinpro",#N/A,FALSE,"Tran"}</definedName>
    <definedName name="UAED" localSheetId="11">#REF!</definedName>
    <definedName name="UAED" localSheetId="0">#REF!</definedName>
    <definedName name="UAED" localSheetId="1">#REF!</definedName>
    <definedName name="UAED" localSheetId="3">#REF!</definedName>
    <definedName name="UAED" localSheetId="6">#REF!</definedName>
    <definedName name="UAED">#REF!</definedName>
    <definedName name="UAED1" localSheetId="11">#REF!</definedName>
    <definedName name="UAED1" localSheetId="0">#REF!</definedName>
    <definedName name="UAED1" localSheetId="1">#REF!</definedName>
    <definedName name="UAED1" localSheetId="3">#REF!</definedName>
    <definedName name="UAED1" localSheetId="6">#REF!</definedName>
    <definedName name="UAED1">#REF!</definedName>
    <definedName name="UC" localSheetId="11">#REF!</definedName>
    <definedName name="UC" localSheetId="0">#REF!</definedName>
    <definedName name="UC" localSheetId="1">#REF!</definedName>
    <definedName name="UC" localSheetId="3">#REF!</definedName>
    <definedName name="UC" localSheetId="6">#REF!</definedName>
    <definedName name="UC">#REF!</definedName>
    <definedName name="UC1A" localSheetId="11">#REF!</definedName>
    <definedName name="UC1A" localSheetId="0">#REF!</definedName>
    <definedName name="UC1A" localSheetId="1">#REF!</definedName>
    <definedName name="UC1A" localSheetId="3">#REF!</definedName>
    <definedName name="UC1A">#REF!</definedName>
    <definedName name="UCC" localSheetId="11">#REF!</definedName>
    <definedName name="UCC" localSheetId="0">#REF!</definedName>
    <definedName name="UCC">#REF!</definedName>
    <definedName name="UDCTA" localSheetId="11">#REF!</definedName>
    <definedName name="UDCTA" localSheetId="0">#REF!</definedName>
    <definedName name="UDCTA">#REF!</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'[74]OECD wgt'!$B$9</definedName>
    <definedName name="unemp_96Q3" localSheetId="11">#REF!</definedName>
    <definedName name="unemp_96Q3" localSheetId="0">#REF!</definedName>
    <definedName name="unemp_96Q3" localSheetId="1">#REF!</definedName>
    <definedName name="unemp_96Q3" localSheetId="3">#REF!</definedName>
    <definedName name="unemp_96Q3" localSheetId="6">#REF!</definedName>
    <definedName name="unemp_96Q3">#REF!</definedName>
    <definedName name="unemp_96Q4" localSheetId="11">#REF!</definedName>
    <definedName name="unemp_96Q4" localSheetId="0">#REF!</definedName>
    <definedName name="unemp_96Q4" localSheetId="1">#REF!</definedName>
    <definedName name="unemp_96Q4" localSheetId="3">#REF!</definedName>
    <definedName name="unemp_96Q4" localSheetId="6">#REF!</definedName>
    <definedName name="unemp_96Q4">#REF!</definedName>
    <definedName name="unemp_97Q1" localSheetId="11">#REF!</definedName>
    <definedName name="unemp_97Q1" localSheetId="0">#REF!</definedName>
    <definedName name="unemp_97Q1" localSheetId="1">#REF!</definedName>
    <definedName name="unemp_97Q1" localSheetId="3">#REF!</definedName>
    <definedName name="unemp_97Q1" localSheetId="6">#REF!</definedName>
    <definedName name="unemp_97Q1">#REF!</definedName>
    <definedName name="unemp_97Q2" localSheetId="11">#REF!</definedName>
    <definedName name="unemp_97Q2" localSheetId="0">#REF!</definedName>
    <definedName name="unemp_97Q2" localSheetId="3">#REF!</definedName>
    <definedName name="unemp_97Q2">#REF!</definedName>
    <definedName name="unemp_nat" localSheetId="11">#REF!</definedName>
    <definedName name="unemp_nat" localSheetId="0">#REF!</definedName>
    <definedName name="unemp_nat" localSheetId="3">#REF!</definedName>
    <definedName name="unemp_nat">#REF!</definedName>
    <definedName name="unemp_urbrural" localSheetId="11">#REF!</definedName>
    <definedName name="unemp_urbrural" localSheetId="0">#REF!</definedName>
    <definedName name="unemp_urbrural" localSheetId="3">#REF!</definedName>
    <definedName name="unemp_urbrural">#REF!</definedName>
    <definedName name="UNION_FENOSA" localSheetId="11">#REF!</definedName>
    <definedName name="UNION_FENOSA" localSheetId="0">#REF!</definedName>
    <definedName name="UNION_FENOSA">#REF!</definedName>
    <definedName name="UnitsLabel" localSheetId="11">#REF!</definedName>
    <definedName name="UnitsLabel" localSheetId="0">#REF!</definedName>
    <definedName name="UnitsLabel" localSheetId="1">#REF!</definedName>
    <definedName name="UnitsLabel" localSheetId="3">#REF!</definedName>
    <definedName name="UnitsLabel">#REF!</definedName>
    <definedName name="Universities" localSheetId="11">#REF!</definedName>
    <definedName name="Universities" localSheetId="0">#REF!</definedName>
    <definedName name="Universities">#REF!</definedName>
    <definedName name="Uruguay" localSheetId="11">'[176]SVI table'!$E$10:$L$73</definedName>
    <definedName name="Uruguay" localSheetId="0">'[176]SVI table'!$E$10:$L$73</definedName>
    <definedName name="Uruguay" localSheetId="1">'[177]SVI table'!$E$10:$L$73</definedName>
    <definedName name="Uruguay" localSheetId="3">'[176]SVI table'!$E$10:$L$73</definedName>
    <definedName name="Uruguay">'[176]SVI table'!$E$10:$L$73</definedName>
    <definedName name="US_1" localSheetId="11">OFFSET(#REF!,0,0,COUNT(#REF!),1)</definedName>
    <definedName name="US_1" localSheetId="0">OFFSET(#REF!,0,0,COUNT(#REF!),1)</definedName>
    <definedName name="US_1" localSheetId="1">OFFSET(#REF!,0,0,COUNT(#REF!),1)</definedName>
    <definedName name="US_1" localSheetId="3">OFFSET(#REF!,0,0,COUNT(#REF!),1)</definedName>
    <definedName name="US_1" localSheetId="6">OFFSET(#REF!,0,0,COUNT(#REF!),1)</definedName>
    <definedName name="US_1">OFFSET(#REF!,0,0,COUNT(#REF!),1)</definedName>
    <definedName name="US_2" localSheetId="11">OFFSET(#REF!,0,0,COUNT(#REF!),1)</definedName>
    <definedName name="US_2" localSheetId="0">OFFSET(#REF!,0,0,COUNT(#REF!),1)</definedName>
    <definedName name="US_2" localSheetId="3">OFFSET(#REF!,0,0,COUNT(#REF!),1)</definedName>
    <definedName name="US_2">OFFSET(#REF!,0,0,COUNT(#REF!),1)</definedName>
    <definedName name="USA_wt">'[74]OECD wgt'!$B$4</definedName>
    <definedName name="USavg" localSheetId="11">OFFSET(#REF!,0,0,COUNT(#REF!),1)</definedName>
    <definedName name="USavg" localSheetId="0">OFFSET(#REF!,0,0,COUNT(#REF!),1)</definedName>
    <definedName name="USavg" localSheetId="3">OFFSET(#REF!,0,0,COUNT(#REF!),1)</definedName>
    <definedName name="USavg" localSheetId="6">OFFSET(#REF!,0,0,COUNT(#REF!),1)</definedName>
    <definedName name="USavg">OFFSET(#REF!,0,0,COUNT(#REF!),1)</definedName>
    <definedName name="USCRUDE87" localSheetId="11">#REF!</definedName>
    <definedName name="USCRUDE87" localSheetId="0">#REF!</definedName>
    <definedName name="USCRUDE87" localSheetId="1">#REF!</definedName>
    <definedName name="USCRUDE87" localSheetId="3">#REF!</definedName>
    <definedName name="USCRUDE87" localSheetId="6">#REF!</definedName>
    <definedName name="USCRUDE87">#REF!</definedName>
    <definedName name="USCRUDE88" localSheetId="11">#REF!</definedName>
    <definedName name="USCRUDE88" localSheetId="0">#REF!</definedName>
    <definedName name="USCRUDE88" localSheetId="1">#REF!</definedName>
    <definedName name="USCRUDE88" localSheetId="3">#REF!</definedName>
    <definedName name="USCRUDE88" localSheetId="6">#REF!</definedName>
    <definedName name="USCRUDE88">#REF!</definedName>
    <definedName name="USD" localSheetId="11">#REF!</definedName>
    <definedName name="USD" localSheetId="0">#REF!</definedName>
    <definedName name="USD" localSheetId="6">#REF!</definedName>
    <definedName name="USD">#REF!</definedName>
    <definedName name="USDIST87" localSheetId="11">#REF!</definedName>
    <definedName name="USDIST87" localSheetId="0">#REF!</definedName>
    <definedName name="USDIST87" localSheetId="1">#REF!</definedName>
    <definedName name="USDIST87" localSheetId="3">#REF!</definedName>
    <definedName name="USDIST87">#REF!</definedName>
    <definedName name="USDIST88" localSheetId="11">#REF!</definedName>
    <definedName name="USDIST88" localSheetId="0">#REF!</definedName>
    <definedName name="USDIST88" localSheetId="1">#REF!</definedName>
    <definedName name="USDIST88" localSheetId="3">#REF!</definedName>
    <definedName name="USDIST88">#REF!</definedName>
    <definedName name="USDSR" localSheetId="11">#REF!</definedName>
    <definedName name="USDSR" localSheetId="0">#REF!</definedName>
    <definedName name="USDSR" localSheetId="3">#REF!</definedName>
    <definedName name="USDSR">#REF!</definedName>
    <definedName name="USMG87" localSheetId="11">#REF!</definedName>
    <definedName name="USMG87" localSheetId="0">#REF!</definedName>
    <definedName name="USMG87" localSheetId="1">#REF!</definedName>
    <definedName name="USMG87" localSheetId="3">#REF!</definedName>
    <definedName name="USMG87">#REF!</definedName>
    <definedName name="USMG88" localSheetId="11">#REF!</definedName>
    <definedName name="USMG88" localSheetId="0">#REF!</definedName>
    <definedName name="USMG88" localSheetId="1">#REF!</definedName>
    <definedName name="USMG88" localSheetId="3">#REF!</definedName>
    <definedName name="USMG88">#REF!</definedName>
    <definedName name="USmin" localSheetId="11">OFFSET(#REF!,0,0,COUNT(#REF!),1)</definedName>
    <definedName name="USmin" localSheetId="0">OFFSET(#REF!,0,0,COUNT(#REF!),1)</definedName>
    <definedName name="USmin" localSheetId="1">OFFSET(#REF!,0,0,COUNT(#REF!),1)</definedName>
    <definedName name="USmin" localSheetId="3">OFFSET(#REF!,0,0,COUNT(#REF!),1)</definedName>
    <definedName name="USmin" localSheetId="6">OFFSET(#REF!,0,0,COUNT(#REF!),1)</definedName>
    <definedName name="USmin">OFFSET(#REF!,0,0,COUNT(#REF!),1)</definedName>
    <definedName name="USPROD87" localSheetId="11">#REF!</definedName>
    <definedName name="USPROD87" localSheetId="0">#REF!</definedName>
    <definedName name="USPROD87" localSheetId="1">#REF!</definedName>
    <definedName name="USPROD87" localSheetId="3">#REF!</definedName>
    <definedName name="USPROD87" localSheetId="6">#REF!</definedName>
    <definedName name="USPROD87">#REF!</definedName>
    <definedName name="USPROD88" localSheetId="11">#REF!</definedName>
    <definedName name="USPROD88" localSheetId="0">#REF!</definedName>
    <definedName name="USPROD88" localSheetId="1">#REF!</definedName>
    <definedName name="USPROD88" localSheetId="3">#REF!</definedName>
    <definedName name="USPROD88" localSheetId="6">#REF!</definedName>
    <definedName name="USPROD88">#REF!</definedName>
    <definedName name="USRFO87" localSheetId="11">#REF!</definedName>
    <definedName name="USRFO87" localSheetId="0">#REF!</definedName>
    <definedName name="USRFO87" localSheetId="1">#REF!</definedName>
    <definedName name="USRFO87" localSheetId="3">#REF!</definedName>
    <definedName name="USRFO87" localSheetId="6">#REF!</definedName>
    <definedName name="USRFO87">#REF!</definedName>
    <definedName name="USRFO88" localSheetId="11">#REF!</definedName>
    <definedName name="USRFO88" localSheetId="0">#REF!</definedName>
    <definedName name="USRFO88" localSheetId="1">#REF!</definedName>
    <definedName name="USRFO88" localSheetId="3">#REF!</definedName>
    <definedName name="USRFO88">#REF!</definedName>
    <definedName name="USrng" localSheetId="11">OFFSET(#REF!,0,0,COUNT(#REF!),1)</definedName>
    <definedName name="USrng" localSheetId="0">OFFSET(#REF!,0,0,COUNT(#REF!),1)</definedName>
    <definedName name="USrng" localSheetId="1">OFFSET(#REF!,0,0,COUNT(#REF!),1)</definedName>
    <definedName name="USrng" localSheetId="3">OFFSET(#REF!,0,0,COUNT(#REF!),1)</definedName>
    <definedName name="USrng" localSheetId="6">OFFSET(#REF!,0,0,COUNT(#REF!),1)</definedName>
    <definedName name="USrng">OFFSET(#REF!,0,0,COUNT(#REF!),1)</definedName>
    <definedName name="USSR" localSheetId="11">#REF!</definedName>
    <definedName name="USSR" localSheetId="0">#REF!</definedName>
    <definedName name="USSR" localSheetId="1">#REF!</definedName>
    <definedName name="USSR" localSheetId="3">#REF!</definedName>
    <definedName name="USSR" localSheetId="6">#REF!</definedName>
    <definedName name="USSR">#REF!</definedName>
    <definedName name="USTOT87" localSheetId="11">#REF!</definedName>
    <definedName name="USTOT87" localSheetId="0">#REF!</definedName>
    <definedName name="USTOT87" localSheetId="1">#REF!</definedName>
    <definedName name="USTOT87" localSheetId="3">#REF!</definedName>
    <definedName name="USTOT87" localSheetId="6">#REF!</definedName>
    <definedName name="USTOT87">#REF!</definedName>
    <definedName name="USTOT88" localSheetId="11">#REF!</definedName>
    <definedName name="USTOT88" localSheetId="0">#REF!</definedName>
    <definedName name="USTOT88" localSheetId="1">#REF!</definedName>
    <definedName name="USTOT88" localSheetId="3">#REF!</definedName>
    <definedName name="USTOT88" localSheetId="6">#REF!</definedName>
    <definedName name="USTOT88">#REF!</definedName>
    <definedName name="uu" localSheetId="15" hidden="1">{"Riqfin97",#N/A,FALSE,"Tran";"Riqfinpro",#N/A,FALSE,"Tran"}</definedName>
    <definedName name="uu" localSheetId="11" hidden="1">{"Riqfin97",#N/A,FALSE,"Tran";"Riqfinpro",#N/A,FALSE,"Tran"}</definedName>
    <definedName name="uu" localSheetId="0" hidden="1">{"Riqfin97",#N/A,FALSE,"Tran";"Riqfinpro",#N/A,FALSE,"Tran"}</definedName>
    <definedName name="uu" localSheetId="1" hidden="1">{"Riqfin97",#N/A,FALSE,"Tran";"Riqfinpro",#N/A,FALSE,"Tran"}</definedName>
    <definedName name="uu" localSheetId="3" hidden="1">{"Riqfin97",#N/A,FALSE,"Tran";"Riqfinpro",#N/A,FALSE,"Tran"}</definedName>
    <definedName name="uu" localSheetId="6" hidden="1">{"Riqfin97",#N/A,FALSE,"Tran";"Riqfinpro",#N/A,FALSE,"Tran"}</definedName>
    <definedName name="uu" localSheetId="10" hidden="1">{"Riqfin97",#N/A,FALSE,"Tran";"Riqfinpro",#N/A,FALSE,"Tran"}</definedName>
    <definedName name="uu" localSheetId="13" hidden="1">{"Riqfin97",#N/A,FALSE,"Tran";"Riqfinpro",#N/A,FALSE,"Tran"}</definedName>
    <definedName name="uu" hidden="1">{"Riqfin97",#N/A,FALSE,"Tran";"Riqfinpro",#N/A,FALSE,"Tran"}</definedName>
    <definedName name="uuu" localSheetId="15" hidden="1">{"Riqfin97",#N/A,FALSE,"Tran";"Riqfinpro",#N/A,FALSE,"Tran"}</definedName>
    <definedName name="uuu" localSheetId="11" hidden="1">{"Riqfin97",#N/A,FALSE,"Tran";"Riqfinpro",#N/A,FALSE,"Tran"}</definedName>
    <definedName name="uuu" localSheetId="0" hidden="1">{"Riqfin97",#N/A,FALSE,"Tran";"Riqfinpro",#N/A,FALSE,"Tran"}</definedName>
    <definedName name="uuu" localSheetId="1" hidden="1">{"Riqfin97",#N/A,FALSE,"Tran";"Riqfinpro",#N/A,FALSE,"Tran"}</definedName>
    <definedName name="uuu" localSheetId="3" hidden="1">{"Riqfin97",#N/A,FALSE,"Tran";"Riqfinpro",#N/A,FALSE,"Tran"}</definedName>
    <definedName name="uuu" localSheetId="6" hidden="1">{"Riqfin97",#N/A,FALSE,"Tran";"Riqfinpro",#N/A,FALSE,"Tran"}</definedName>
    <definedName name="uuu" localSheetId="10" hidden="1">{"Riqfin97",#N/A,FALSE,"Tran";"Riqfinpro",#N/A,FALSE,"Tran"}</definedName>
    <definedName name="uuu" localSheetId="13" hidden="1">{"Riqfin97",#N/A,FALSE,"Tran";"Riqfinpro",#N/A,FALSE,"Tran"}</definedName>
    <definedName name="uuu" hidden="1">{"Riqfin97",#N/A,FALSE,"Tran";"Riqfinpro",#N/A,FALSE,"Tran"}</definedName>
    <definedName name="uuuuu">'[178]Quarterly Raw Data'!#REF!</definedName>
    <definedName name="uuuuuu" localSheetId="15" hidden="1">{"Riqfin97",#N/A,FALSE,"Tran";"Riqfinpro",#N/A,FALSE,"Tran"}</definedName>
    <definedName name="uuuuuu" localSheetId="11" hidden="1">{"Riqfin97",#N/A,FALSE,"Tran";"Riqfinpro",#N/A,FALSE,"Tran"}</definedName>
    <definedName name="uuuuuu" localSheetId="0" hidden="1">{"Riqfin97",#N/A,FALSE,"Tran";"Riqfinpro",#N/A,FALSE,"Tran"}</definedName>
    <definedName name="uuuuuu" localSheetId="1" hidden="1">{"Riqfin97",#N/A,FALSE,"Tran";"Riqfinpro",#N/A,FALSE,"Tran"}</definedName>
    <definedName name="uuuuuu" localSheetId="3" hidden="1">{"Riqfin97",#N/A,FALSE,"Tran";"Riqfinpro",#N/A,FALSE,"Tran"}</definedName>
    <definedName name="uuuuuu" localSheetId="6" hidden="1">{"Riqfin97",#N/A,FALSE,"Tran";"Riqfinpro",#N/A,FALSE,"Tran"}</definedName>
    <definedName name="uuuuuu" localSheetId="10" hidden="1">{"Riqfin97",#N/A,FALSE,"Tran";"Riqfinpro",#N/A,FALSE,"Tran"}</definedName>
    <definedName name="uuuuuu" localSheetId="13" hidden="1">{"Riqfin97",#N/A,FALSE,"Tran";"Riqfinpro",#N/A,FALSE,"Tran"}</definedName>
    <definedName name="uuuuuu" hidden="1">{"Riqfin97",#N/A,FALSE,"Tran";"Riqfinpro",#N/A,FALSE,"Tran"}</definedName>
    <definedName name="v">#N/A</definedName>
    <definedName name="VALID_FORMATS" localSheetId="11">#REF!</definedName>
    <definedName name="VALID_FORMATS" localSheetId="0">#REF!</definedName>
    <definedName name="VALID_FORMATS" localSheetId="1">#REF!</definedName>
    <definedName name="VALID_FORMATS" localSheetId="3">#REF!</definedName>
    <definedName name="VALID_FORMATS" localSheetId="6">#REF!</definedName>
    <definedName name="VALID_FORMATS">#REF!</definedName>
    <definedName name="VenceHoy" localSheetId="11">#REF!</definedName>
    <definedName name="VenceHoy" localSheetId="0">#REF!</definedName>
    <definedName name="VenceHoy" localSheetId="1">#REF!</definedName>
    <definedName name="VenceHoy" localSheetId="3">#REF!</definedName>
    <definedName name="VenceHoy" localSheetId="6">#REF!</definedName>
    <definedName name="VenceHoy">#REF!</definedName>
    <definedName name="venci" localSheetId="11">#REF!</definedName>
    <definedName name="venci" localSheetId="0">#REF!</definedName>
    <definedName name="venci" localSheetId="6">#REF!</definedName>
    <definedName name="venci">#REF!</definedName>
    <definedName name="venci2000" localSheetId="11">#REF!</definedName>
    <definedName name="venci2000" localSheetId="0">#REF!</definedName>
    <definedName name="venci2000">#REF!</definedName>
    <definedName name="venci2001" localSheetId="11">#REF!</definedName>
    <definedName name="venci2001" localSheetId="0">#REF!</definedName>
    <definedName name="venci2001">#REF!</definedName>
    <definedName name="venci2002" localSheetId="11">#REF!</definedName>
    <definedName name="venci2002" localSheetId="0">#REF!</definedName>
    <definedName name="venci2002">#REF!</definedName>
    <definedName name="venci2003" localSheetId="11">#REF!</definedName>
    <definedName name="venci2003" localSheetId="0">#REF!</definedName>
    <definedName name="venci2003">#REF!</definedName>
    <definedName name="venci98" localSheetId="11">[23]Programa!#REF!</definedName>
    <definedName name="venci98" localSheetId="0">[23]Programa!#REF!</definedName>
    <definedName name="venci98" localSheetId="1">[24]Programa!#REF!</definedName>
    <definedName name="venci98" localSheetId="3">[23]Programa!#REF!</definedName>
    <definedName name="venci98">[23]Programa!#REF!</definedName>
    <definedName name="venci98j" localSheetId="11">[23]Programa!#REF!</definedName>
    <definedName name="venci98j" localSheetId="0">[23]Programa!#REF!</definedName>
    <definedName name="venci98j" localSheetId="1">[24]Programa!#REF!</definedName>
    <definedName name="venci98j" localSheetId="3">[23]Programa!#REF!</definedName>
    <definedName name="venci98j">[23]Programa!#REF!</definedName>
    <definedName name="venci98s" localSheetId="11">#REF!</definedName>
    <definedName name="venci98s" localSheetId="0">#REF!</definedName>
    <definedName name="venci98s" localSheetId="1">#REF!</definedName>
    <definedName name="venci98s" localSheetId="3">#REF!</definedName>
    <definedName name="venci98s" localSheetId="6">#REF!</definedName>
    <definedName name="venci98s">#REF!</definedName>
    <definedName name="venci99" localSheetId="11">#REF!</definedName>
    <definedName name="venci99" localSheetId="0">#REF!</definedName>
    <definedName name="venci99" localSheetId="3">#REF!</definedName>
    <definedName name="venci99" localSheetId="6">#REF!</definedName>
    <definedName name="venci99">#REF!</definedName>
    <definedName name="VENEZU" localSheetId="11">#REF!</definedName>
    <definedName name="VENEZU" localSheetId="0">#REF!</definedName>
    <definedName name="VENEZU" localSheetId="1">#REF!</definedName>
    <definedName name="VENEZU" localSheetId="3">#REF!</definedName>
    <definedName name="VENEZU" localSheetId="6">#REF!</definedName>
    <definedName name="VENEZU">#REF!</definedName>
    <definedName name="VENEZUELA">"bANCOS"</definedName>
    <definedName name="VIAAEREA" localSheetId="11">#REF!</definedName>
    <definedName name="VIAAEREA" localSheetId="0">#REF!</definedName>
    <definedName name="VIAAEREA" localSheetId="1">#REF!</definedName>
    <definedName name="VIAAEREA" localSheetId="3">#REF!</definedName>
    <definedName name="VIAAEREA" localSheetId="6">#REF!</definedName>
    <definedName name="VIAAEREA">#REF!</definedName>
    <definedName name="volume_trade" localSheetId="11">#REF!</definedName>
    <definedName name="volume_trade" localSheetId="0">#REF!</definedName>
    <definedName name="volume_trade" localSheetId="3">#REF!</definedName>
    <definedName name="volume_trade" localSheetId="6">#REF!</definedName>
    <definedName name="volume_trade">#REF!</definedName>
    <definedName name="VTITLES" localSheetId="11">#REF!</definedName>
    <definedName name="VTITLES" localSheetId="0">#REF!</definedName>
    <definedName name="VTITLES" localSheetId="3">#REF!</definedName>
    <definedName name="VTITLES" localSheetId="6">#REF!</definedName>
    <definedName name="VTITLES">#REF!</definedName>
    <definedName name="vv" localSheetId="15" hidden="1">{"Tab1",#N/A,FALSE,"P";"Tab2",#N/A,FALSE,"P"}</definedName>
    <definedName name="vv" localSheetId="11" hidden="1">{"Tab1",#N/A,FALSE,"P";"Tab2",#N/A,FALSE,"P"}</definedName>
    <definedName name="vv" localSheetId="0" hidden="1">{"Tab1",#N/A,FALSE,"P";"Tab2",#N/A,FALSE,"P"}</definedName>
    <definedName name="vv" localSheetId="1" hidden="1">{"Tab1",#N/A,FALSE,"P";"Tab2",#N/A,FALSE,"P"}</definedName>
    <definedName name="vv" localSheetId="3" hidden="1">{"Tab1",#N/A,FALSE,"P";"Tab2",#N/A,FALSE,"P"}</definedName>
    <definedName name="vv" localSheetId="6" hidden="1">{"Tab1",#N/A,FALSE,"P";"Tab2",#N/A,FALSE,"P"}</definedName>
    <definedName name="vv" localSheetId="10" hidden="1">{"Tab1",#N/A,FALSE,"P";"Tab2",#N/A,FALSE,"P"}</definedName>
    <definedName name="vv" localSheetId="13" hidden="1">{"Tab1",#N/A,FALSE,"P";"Tab2",#N/A,FALSE,"P"}</definedName>
    <definedName name="vv" hidden="1">{"Tab1",#N/A,FALSE,"P";"Tab2",#N/A,FALSE,"P"}</definedName>
    <definedName name="vvv" localSheetId="15" hidden="1">{"Tab1",#N/A,FALSE,"P";"Tab2",#N/A,FALSE,"P"}</definedName>
    <definedName name="vvv" localSheetId="11" hidden="1">{"Tab1",#N/A,FALSE,"P";"Tab2",#N/A,FALSE,"P"}</definedName>
    <definedName name="vvv" localSheetId="0" hidden="1">{"Tab1",#N/A,FALSE,"P";"Tab2",#N/A,FALSE,"P"}</definedName>
    <definedName name="vvv" localSheetId="1" hidden="1">{"Tab1",#N/A,FALSE,"P";"Tab2",#N/A,FALSE,"P"}</definedName>
    <definedName name="vvv" localSheetId="3" hidden="1">{"Tab1",#N/A,FALSE,"P";"Tab2",#N/A,FALSE,"P"}</definedName>
    <definedName name="vvv" localSheetId="6" hidden="1">{"Tab1",#N/A,FALSE,"P";"Tab2",#N/A,FALSE,"P"}</definedName>
    <definedName name="vvv" localSheetId="10" hidden="1">{"Tab1",#N/A,FALSE,"P";"Tab2",#N/A,FALSE,"P"}</definedName>
    <definedName name="vvv" localSheetId="13" hidden="1">{"Tab1",#N/A,FALSE,"P";"Tab2",#N/A,FALSE,"P"}</definedName>
    <definedName name="vvv" hidden="1">{"Tab1",#N/A,FALSE,"P";"Tab2",#N/A,FALSE,"P"}</definedName>
    <definedName name="vvvv" localSheetId="15" hidden="1">{"Minpmon",#N/A,FALSE,"Monthinput"}</definedName>
    <definedName name="vvvv" localSheetId="11" hidden="1">{"Minpmon",#N/A,FALSE,"Monthinput"}</definedName>
    <definedName name="vvvv" localSheetId="0" hidden="1">{"Minpmon",#N/A,FALSE,"Monthinput"}</definedName>
    <definedName name="vvvv" localSheetId="1" hidden="1">{"Minpmon",#N/A,FALSE,"Monthinput"}</definedName>
    <definedName name="vvvv" localSheetId="3" hidden="1">{"Minpmon",#N/A,FALSE,"Monthinput"}</definedName>
    <definedName name="vvvv" localSheetId="6" hidden="1">{"Minpmon",#N/A,FALSE,"Monthinput"}</definedName>
    <definedName name="vvvv" localSheetId="10" hidden="1">{"Minpmon",#N/A,FALSE,"Monthinput"}</definedName>
    <definedName name="vvvv" localSheetId="13" hidden="1">{"Minpmon",#N/A,FALSE,"Monthinput"}</definedName>
    <definedName name="vvvv" hidden="1">{"Minpmon",#N/A,FALSE,"Monthinput"}</definedName>
    <definedName name="vvvvvvvvvvvv" localSheetId="15" hidden="1">{"Riqfin97",#N/A,FALSE,"Tran";"Riqfinpro",#N/A,FALSE,"Tran"}</definedName>
    <definedName name="vvvvvvvvvvvv" localSheetId="11" hidden="1">{"Riqfin97",#N/A,FALSE,"Tran";"Riqfinpro",#N/A,FALSE,"Tran"}</definedName>
    <definedName name="vvvvvvvvvvvv" localSheetId="0" hidden="1">{"Riqfin97",#N/A,FALSE,"Tran";"Riqfinpro",#N/A,FALSE,"Tran"}</definedName>
    <definedName name="vvvvvvvvvvvv" localSheetId="1" hidden="1">{"Riqfin97",#N/A,FALSE,"Tran";"Riqfinpro",#N/A,FALSE,"Tran"}</definedName>
    <definedName name="vvvvvvvvvvvv" localSheetId="3" hidden="1">{"Riqfin97",#N/A,FALSE,"Tran";"Riqfinpro",#N/A,FALSE,"Tran"}</definedName>
    <definedName name="vvvvvvvvvvvv" localSheetId="6" hidden="1">{"Riqfin97",#N/A,FALSE,"Tran";"Riqfinpro",#N/A,FALSE,"Tran"}</definedName>
    <definedName name="vvvvvvvvvvvv" localSheetId="10" hidden="1">{"Riqfin97",#N/A,FALSE,"Tran";"Riqfinpro",#N/A,FALSE,"Tran"}</definedName>
    <definedName name="vvvvvvvvvvvv" localSheetId="13" hidden="1">{"Riqfin97",#N/A,FALSE,"Tran";"Riqfinpro",#N/A,FALSE,"Tran"}</definedName>
    <definedName name="vvvvvvvvvvvv" hidden="1">{"Riqfin97",#N/A,FALSE,"Tran";"Riqfinpro",#N/A,FALSE,"Tran"}</definedName>
    <definedName name="vvvvvvvvvvvvv" localSheetId="15" hidden="1">{"Tab1",#N/A,FALSE,"P";"Tab2",#N/A,FALSE,"P"}</definedName>
    <definedName name="vvvvvvvvvvvvv" localSheetId="11" hidden="1">{"Tab1",#N/A,FALSE,"P";"Tab2",#N/A,FALSE,"P"}</definedName>
    <definedName name="vvvvvvvvvvvvv" localSheetId="0" hidden="1">{"Tab1",#N/A,FALSE,"P";"Tab2",#N/A,FALSE,"P"}</definedName>
    <definedName name="vvvvvvvvvvvvv" localSheetId="1" hidden="1">{"Tab1",#N/A,FALSE,"P";"Tab2",#N/A,FALSE,"P"}</definedName>
    <definedName name="vvvvvvvvvvvvv" localSheetId="3" hidden="1">{"Tab1",#N/A,FALSE,"P";"Tab2",#N/A,FALSE,"P"}</definedName>
    <definedName name="vvvvvvvvvvvvv" localSheetId="6" hidden="1">{"Tab1",#N/A,FALSE,"P";"Tab2",#N/A,FALSE,"P"}</definedName>
    <definedName name="vvvvvvvvvvvvv" localSheetId="10" hidden="1">{"Tab1",#N/A,FALSE,"P";"Tab2",#N/A,FALSE,"P"}</definedName>
    <definedName name="vvvvvvvvvvvvv" localSheetId="13" hidden="1">{"Tab1",#N/A,FALSE,"P";"Tab2",#N/A,FALSE,"P"}</definedName>
    <definedName name="vvvvvvvvvvvvv" hidden="1">{"Tab1",#N/A,FALSE,"P";"Tab2",#N/A,FALSE,"P"}</definedName>
    <definedName name="w" localSheetId="15" hidden="1">{"Minpmon",#N/A,FALSE,"Monthinput"}</definedName>
    <definedName name="w" localSheetId="11" hidden="1">{"Minpmon",#N/A,FALSE,"Monthinput"}</definedName>
    <definedName name="w" localSheetId="0" hidden="1">{"Minpmon",#N/A,FALSE,"Monthinput"}</definedName>
    <definedName name="w" localSheetId="1" hidden="1">{"Minpmon",#N/A,FALSE,"Monthinput"}</definedName>
    <definedName name="w" localSheetId="3" hidden="1">{"Minpmon",#N/A,FALSE,"Monthinput"}</definedName>
    <definedName name="w" localSheetId="6" hidden="1">{"Minpmon",#N/A,FALSE,"Monthinput"}</definedName>
    <definedName name="w" localSheetId="10" hidden="1">{"Minpmon",#N/A,FALSE,"Monthinput"}</definedName>
    <definedName name="w" localSheetId="13" hidden="1">{"Minpmon",#N/A,FALSE,"Monthinput"}</definedName>
    <definedName name="w" hidden="1">{"Minpmon",#N/A,FALSE,"Monthinput"}</definedName>
    <definedName name="wage_govt_sector" localSheetId="11">#REF!</definedName>
    <definedName name="wage_govt_sector" localSheetId="0">#REF!</definedName>
    <definedName name="wage_govt_sector" localSheetId="1">#REF!</definedName>
    <definedName name="wage_govt_sector" localSheetId="3">#REF!</definedName>
    <definedName name="wage_govt_sector" localSheetId="6">#REF!</definedName>
    <definedName name="wage_govt_sector">#REF!</definedName>
    <definedName name="WAPR" localSheetId="11">#REF!</definedName>
    <definedName name="WAPR" localSheetId="0">#REF!</definedName>
    <definedName name="WAPR" localSheetId="1">#REF!</definedName>
    <definedName name="WAPR" localSheetId="3">#REF!</definedName>
    <definedName name="WAPR" localSheetId="6">#REF!</definedName>
    <definedName name="WAPR">#REF!</definedName>
    <definedName name="Weekly_Depreciation">'[75]Inter-Bank'!$I$5</definedName>
    <definedName name="Weighted_Average_Inter_Bank_Exchange_Rate">'[75]Inter-Bank'!$C$5</definedName>
    <definedName name="WEO" localSheetId="11">#REF!</definedName>
    <definedName name="WEO" localSheetId="0">#REF!</definedName>
    <definedName name="WEO" localSheetId="1">#REF!</definedName>
    <definedName name="WEO" localSheetId="3">#REF!</definedName>
    <definedName name="WEO" localSheetId="6">#REF!</definedName>
    <definedName name="WEO">#REF!</definedName>
    <definedName name="WEOD" localSheetId="11">#REF!</definedName>
    <definedName name="WEOD" localSheetId="0">#REF!</definedName>
    <definedName name="WEOD" localSheetId="3">#REF!</definedName>
    <definedName name="WEOD" localSheetId="6">#REF!</definedName>
    <definedName name="WEOD">#REF!</definedName>
    <definedName name="weodata" localSheetId="11">#REF!</definedName>
    <definedName name="weodata" localSheetId="0">#REF!</definedName>
    <definedName name="weodata" localSheetId="6">#REF!</definedName>
    <definedName name="weodata">#REF!</definedName>
    <definedName name="wer" localSheetId="15" hidden="1">{"Riqfin97",#N/A,FALSE,"Tran";"Riqfinpro",#N/A,FALSE,"Tran"}</definedName>
    <definedName name="wer" localSheetId="11" hidden="1">{"Riqfin97",#N/A,FALSE,"Tran";"Riqfinpro",#N/A,FALSE,"Tran"}</definedName>
    <definedName name="wer" localSheetId="0" hidden="1">{"Riqfin97",#N/A,FALSE,"Tran";"Riqfinpro",#N/A,FALSE,"Tran"}</definedName>
    <definedName name="wer" localSheetId="1" hidden="1">{"Riqfin97",#N/A,FALSE,"Tran";"Riqfinpro",#N/A,FALSE,"Tran"}</definedName>
    <definedName name="wer" localSheetId="3" hidden="1">{"Riqfin97",#N/A,FALSE,"Tran";"Riqfinpro",#N/A,FALSE,"Tran"}</definedName>
    <definedName name="wer" localSheetId="6" hidden="1">{"Riqfin97",#N/A,FALSE,"Tran";"Riqfinpro",#N/A,FALSE,"Tran"}</definedName>
    <definedName name="wer" localSheetId="10" hidden="1">{"Riqfin97",#N/A,FALSE,"Tran";"Riqfinpro",#N/A,FALSE,"Tran"}</definedName>
    <definedName name="wer" localSheetId="13" hidden="1">{"Riqfin97",#N/A,FALSE,"Tran";"Riqfinpro",#N/A,FALSE,"Tran"}</definedName>
    <definedName name="wer" hidden="1">{"Riqfin97",#N/A,FALSE,"Tran";"Riqfinpro",#N/A,FALSE,"Tran"}</definedName>
    <definedName name="will" localSheetId="4">'[146]SPNF Acuerdo Incl. Int.'!will</definedName>
    <definedName name="will" localSheetId="0">#REF!</definedName>
    <definedName name="will" localSheetId="1">#REF!</definedName>
    <definedName name="will" localSheetId="3">'[146]SPNF Acuerdo Incl. Int.'!will</definedName>
    <definedName name="will" localSheetId="6">'[146]SPNF Acuerdo Incl. Int.'!will</definedName>
    <definedName name="will" localSheetId="10">'[146]SPNF Acuerdo Incl. Int.'!will</definedName>
    <definedName name="will" localSheetId="13">'[146]SPNF Acuerdo Incl. Int.'!will</definedName>
    <definedName name="will">'[146]SPNF Acuerdo Incl. Int.'!will</definedName>
    <definedName name="will1">#N/A</definedName>
    <definedName name="will3">#N/A</definedName>
    <definedName name="Work_Area" localSheetId="11">#REF!</definedName>
    <definedName name="Work_Area" localSheetId="0">#REF!</definedName>
    <definedName name="Work_Area" localSheetId="1">#REF!</definedName>
    <definedName name="Work_Area" localSheetId="3">#REF!</definedName>
    <definedName name="Work_Area" localSheetId="6">#REF!</definedName>
    <definedName name="Work_Area">#REF!</definedName>
    <definedName name="WPCP33_D" localSheetId="11">#REF!</definedName>
    <definedName name="WPCP33_D" localSheetId="0">#REF!</definedName>
    <definedName name="WPCP33_D" localSheetId="1">#REF!</definedName>
    <definedName name="WPCP33_D" localSheetId="3">#REF!</definedName>
    <definedName name="WPCP33_D" localSheetId="6">#REF!</definedName>
    <definedName name="WPCP33_D">#REF!</definedName>
    <definedName name="WPCP33pch" localSheetId="11">#REF!</definedName>
    <definedName name="WPCP33pch" localSheetId="0">#REF!</definedName>
    <definedName name="WPCP33pch" localSheetId="1">#REF!</definedName>
    <definedName name="WPCP33pch" localSheetId="3">#REF!</definedName>
    <definedName name="WPCP33pch" localSheetId="6">#REF!</definedName>
    <definedName name="WPCP33pch">#REF!</definedName>
    <definedName name="wrn" localSheetId="15" hidden="1">{"Main Economic Indicators",#N/A,FALSE,"C"}</definedName>
    <definedName name="wrn" localSheetId="11" hidden="1">{"Main Economic Indicators",#N/A,FALSE,"C"}</definedName>
    <definedName name="wrn" localSheetId="0" hidden="1">{"Main Economic Indicators",#N/A,FALSE,"C"}</definedName>
    <definedName name="wrn" localSheetId="1" hidden="1">{"Main Economic Indicators",#N/A,FALSE,"C"}</definedName>
    <definedName name="wrn" localSheetId="3" hidden="1">{"Main Economic Indicators",#N/A,FALSE,"C"}</definedName>
    <definedName name="wrn" localSheetId="6" hidden="1">{"Main Economic Indicators",#N/A,FALSE,"C"}</definedName>
    <definedName name="wrn" localSheetId="10" hidden="1">{"Main Economic Indicators",#N/A,FALSE,"C"}</definedName>
    <definedName name="wrn" localSheetId="13" hidden="1">{"Main Economic Indicators",#N/A,FALSE,"C"}</definedName>
    <definedName name="wrn" hidden="1">{"Main Economic Indicators",#N/A,FALSE,"C"}</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5" hidden="1">{"annual-cbr",#N/A,FALSE,"CENTBANK";"annual(banks)",#N/A,FALSE,"COMBANKS"}</definedName>
    <definedName name="wrn.annual." localSheetId="11" hidden="1">{"annual-cbr",#N/A,FALSE,"CENTBANK";"annual(banks)",#N/A,FALSE,"COMBANKS"}</definedName>
    <definedName name="wrn.annual." localSheetId="0" hidden="1">{"annual-cbr",#N/A,FALSE,"CENTBANK";"annual(banks)",#N/A,FALSE,"COMBANKS"}</definedName>
    <definedName name="wrn.annual." localSheetId="1" hidden="1">{"annual-cbr",#N/A,FALSE,"CENTBANK";"annual(banks)",#N/A,FALSE,"COMBANKS"}</definedName>
    <definedName name="wrn.annual." localSheetId="3" hidden="1">{"annual-cbr",#N/A,FALSE,"CENTBANK";"annual(banks)",#N/A,FALSE,"COMBANKS"}</definedName>
    <definedName name="wrn.annual." localSheetId="6" hidden="1">{"annual-cbr",#N/A,FALSE,"CENTBANK";"annual(banks)",#N/A,FALSE,"COMBANKS"}</definedName>
    <definedName name="wrn.annual." localSheetId="10" hidden="1">{"annual-cbr",#N/A,FALSE,"CENTBANK";"annual(banks)",#N/A,FALSE,"COMBANKS"}</definedName>
    <definedName name="wrn.annual." localSheetId="13" hidden="1">{"annual-cbr",#N/A,FALSE,"CENTBANK";"annual(banks)",#N/A,FALSE,"COMBANKS"}</definedName>
    <definedName name="wrn.annual." hidden="1">{"annual-cbr",#N/A,FALSE,"CENTBANK";"annual(banks)",#N/A,FALSE,"COMBANKS"}</definedName>
    <definedName name="wrn.BANKS." localSheetId="15" hidden="1">{#N/A,#N/A,FALSE,"BANKS"}</definedName>
    <definedName name="wrn.BANKS." localSheetId="11" hidden="1">{#N/A,#N/A,FALSE,"BANKS"}</definedName>
    <definedName name="wrn.BANKS." localSheetId="0" hidden="1">{#N/A,#N/A,FALSE,"BANKS"}</definedName>
    <definedName name="wrn.BANKS." localSheetId="1" hidden="1">{#N/A,#N/A,FALSE,"BANKS"}</definedName>
    <definedName name="wrn.BANKS." localSheetId="3" hidden="1">{#N/A,#N/A,FALSE,"BANKS"}</definedName>
    <definedName name="wrn.BANKS." localSheetId="6" hidden="1">{#N/A,#N/A,FALSE,"BANKS"}</definedName>
    <definedName name="wrn.BANKS." localSheetId="10" hidden="1">{#N/A,#N/A,FALSE,"BANKS"}</definedName>
    <definedName name="wrn.BANKS." localSheetId="13" hidden="1">{#N/A,#N/A,FALSE,"BANKS"}</definedName>
    <definedName name="wrn.BANKS." hidden="1">{#N/A,#N/A,FALSE,"BANKS"}</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5" hidden="1">{#N/A,#N/A,FALSE,"BOP"}</definedName>
    <definedName name="wrn.BOP." localSheetId="11" hidden="1">{#N/A,#N/A,FALSE,"BOP"}</definedName>
    <definedName name="wrn.BOP." localSheetId="0" hidden="1">{#N/A,#N/A,FALSE,"BOP"}</definedName>
    <definedName name="wrn.BOP." localSheetId="1" hidden="1">{#N/A,#N/A,FALSE,"BOP"}</definedName>
    <definedName name="wrn.BOP." localSheetId="3" hidden="1">{#N/A,#N/A,FALSE,"BOP"}</definedName>
    <definedName name="wrn.BOP." localSheetId="6" hidden="1">{#N/A,#N/A,FALSE,"BOP"}</definedName>
    <definedName name="wrn.BOP." localSheetId="10" hidden="1">{#N/A,#N/A,FALSE,"BOP"}</definedName>
    <definedName name="wrn.BOP." localSheetId="13" hidden="1">{#N/A,#N/A,FALSE,"BOP"}</definedName>
    <definedName name="wrn.BOP." hidden="1">{#N/A,#N/A,FALSE,"BOP"}</definedName>
    <definedName name="wrn.BOP_MIDTERM." localSheetId="15" hidden="1">{"BOP_TAB",#N/A,FALSE,"N";"MIDTERM_TAB",#N/A,FALSE,"O"}</definedName>
    <definedName name="wrn.BOP_MIDTERM." localSheetId="11" hidden="1">{"BOP_TAB",#N/A,FALSE,"N";"MIDTERM_TAB",#N/A,FALSE,"O"}</definedName>
    <definedName name="wrn.BOP_MIDTERM." localSheetId="0" hidden="1">{"BOP_TAB",#N/A,FALSE,"N";"MIDTERM_TAB",#N/A,FALSE,"O"}</definedName>
    <definedName name="wrn.BOP_MIDTERM." localSheetId="1" hidden="1">{"BOP_TAB",#N/A,FALSE,"N";"MIDTERM_TAB",#N/A,FALSE,"O"}</definedName>
    <definedName name="wrn.BOP_MIDTERM." localSheetId="3" hidden="1">{"BOP_TAB",#N/A,FALSE,"N";"MIDTERM_TAB",#N/A,FALSE,"O"}</definedName>
    <definedName name="wrn.BOP_MIDTERM." localSheetId="6" hidden="1">{"BOP_TAB",#N/A,FALSE,"N";"MIDTERM_TAB",#N/A,FALSE,"O"}</definedName>
    <definedName name="wrn.BOP_MIDTERM." localSheetId="10" hidden="1">{"BOP_TAB",#N/A,FALSE,"N";"MIDTERM_TAB",#N/A,FALSE,"O"}</definedName>
    <definedName name="wrn.BOP_MIDTERM." localSheetId="13" hidden="1">{"BOP_TAB",#N/A,FALSE,"N";"MIDTERM_TAB",#N/A,FALSE,"O"}</definedName>
    <definedName name="wrn.BOP_MIDTERM." hidden="1">{"BOP_TAB",#N/A,FALSE,"N";"MIDTERM_TAB",#N/A,FALSE,"O"}</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5" hidden="1">{#N/A,#N/A,FALSE,"CelPIB"}</definedName>
    <definedName name="wrn.CelPIB." localSheetId="11" hidden="1">{#N/A,#N/A,FALSE,"CelPIB"}</definedName>
    <definedName name="wrn.CelPIB." localSheetId="0" hidden="1">{#N/A,#N/A,FALSE,"CelPIB"}</definedName>
    <definedName name="wrn.CelPIB." localSheetId="1" hidden="1">{#N/A,#N/A,FALSE,"CelPIB"}</definedName>
    <definedName name="wrn.CelPIB." localSheetId="3" hidden="1">{#N/A,#N/A,FALSE,"CelPIB"}</definedName>
    <definedName name="wrn.CelPIB." localSheetId="6" hidden="1">{#N/A,#N/A,FALSE,"CelPIB"}</definedName>
    <definedName name="wrn.CelPIB." localSheetId="10" hidden="1">{#N/A,#N/A,FALSE,"CelPIB"}</definedName>
    <definedName name="wrn.CelPIB." localSheetId="13" hidden="1">{#N/A,#N/A,FALSE,"CelPIB"}</definedName>
    <definedName name="wrn.CelPIB." hidden="1">{#N/A,#N/A,FALSE,"CelPIB"}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5" hidden="1">{#N/A,#N/A,FALSE,"NFPS GDP"}</definedName>
    <definedName name="wrn.CGvt._.Revenue._.GDP." localSheetId="11" hidden="1">{#N/A,#N/A,FALSE,"NFPS GDP"}</definedName>
    <definedName name="wrn.CGvt._.Revenue._.GDP." localSheetId="0" hidden="1">{#N/A,#N/A,FALSE,"NFPS GDP"}</definedName>
    <definedName name="wrn.CGvt._.Revenue._.GDP." localSheetId="1" hidden="1">{#N/A,#N/A,FALSE,"NFPS GDP"}</definedName>
    <definedName name="wrn.CGvt._.Revenue._.GDP." localSheetId="3" hidden="1">{#N/A,#N/A,FALSE,"NFPS GDP"}</definedName>
    <definedName name="wrn.CGvt._.Revenue._.GDP." localSheetId="6" hidden="1">{#N/A,#N/A,FALSE,"NFPS GDP"}</definedName>
    <definedName name="wrn.CGvt._.Revenue._.GDP." localSheetId="10" hidden="1">{#N/A,#N/A,FALSE,"NFPS GDP"}</definedName>
    <definedName name="wrn.CGvt._.Revenue._.GDP." localSheetId="13" hidden="1">{#N/A,#N/A,FALSE,"NFPS GDP"}</definedName>
    <definedName name="wrn.CGvt._.Revenue._.GDP." hidden="1">{#N/A,#N/A,FALSE,"NFPS GDP"}</definedName>
    <definedName name="wrn.CREDIT." localSheetId="15" hidden="1">{#N/A,#N/A,FALSE,"CREDIT"}</definedName>
    <definedName name="wrn.CREDIT." localSheetId="11" hidden="1">{#N/A,#N/A,FALSE,"CREDIT"}</definedName>
    <definedName name="wrn.CREDIT." localSheetId="0" hidden="1">{#N/A,#N/A,FALSE,"CREDIT"}</definedName>
    <definedName name="wrn.CREDIT." localSheetId="1" hidden="1">{#N/A,#N/A,FALSE,"CREDIT"}</definedName>
    <definedName name="wrn.CREDIT." localSheetId="3" hidden="1">{#N/A,#N/A,FALSE,"CREDIT"}</definedName>
    <definedName name="wrn.CREDIT." localSheetId="6" hidden="1">{#N/A,#N/A,FALSE,"CREDIT"}</definedName>
    <definedName name="wrn.CREDIT." localSheetId="10" hidden="1">{#N/A,#N/A,FALSE,"CREDIT"}</definedName>
    <definedName name="wrn.CREDIT." localSheetId="13" hidden="1">{#N/A,#N/A,FALSE,"CREDIT"}</definedName>
    <definedName name="wrn.CREDIT." hidden="1">{#N/A,#N/A,FALSE,"CREDIT"}</definedName>
    <definedName name="wrn.DEBTSVC." localSheetId="15" hidden="1">{#N/A,#N/A,FALSE,"DEBTSVC"}</definedName>
    <definedName name="wrn.DEBTSVC." localSheetId="11" hidden="1">{#N/A,#N/A,FALSE,"DEBTSVC"}</definedName>
    <definedName name="wrn.DEBTSVC." localSheetId="0" hidden="1">{#N/A,#N/A,FALSE,"DEBTSVC"}</definedName>
    <definedName name="wrn.DEBTSVC." localSheetId="1" hidden="1">{#N/A,#N/A,FALSE,"DEBTSVC"}</definedName>
    <definedName name="wrn.DEBTSVC." localSheetId="3" hidden="1">{#N/A,#N/A,FALSE,"DEBTSVC"}</definedName>
    <definedName name="wrn.DEBTSVC." localSheetId="6" hidden="1">{#N/A,#N/A,FALSE,"DEBTSVC"}</definedName>
    <definedName name="wrn.DEBTSVC." localSheetId="10" hidden="1">{#N/A,#N/A,FALSE,"DEBTSVC"}</definedName>
    <definedName name="wrn.DEBTSVC." localSheetId="13" hidden="1">{#N/A,#N/A,FALSE,"DEBTSVC"}</definedName>
    <definedName name="wrn.DEBTSVC." hidden="1">{#N/A,#N/A,FALSE,"DEBTSVC"}</definedName>
    <definedName name="wrn.DEPO." localSheetId="15" hidden="1">{#N/A,#N/A,FALSE,"DEPO"}</definedName>
    <definedName name="wrn.DEPO." localSheetId="11" hidden="1">{#N/A,#N/A,FALSE,"DEPO"}</definedName>
    <definedName name="wrn.DEPO." localSheetId="0" hidden="1">{#N/A,#N/A,FALSE,"DEPO"}</definedName>
    <definedName name="wrn.DEPO." localSheetId="1" hidden="1">{#N/A,#N/A,FALSE,"DEPO"}</definedName>
    <definedName name="wrn.DEPO." localSheetId="3" hidden="1">{#N/A,#N/A,FALSE,"DEPO"}</definedName>
    <definedName name="wrn.DEPO." localSheetId="6" hidden="1">{#N/A,#N/A,FALSE,"DEPO"}</definedName>
    <definedName name="wrn.DEPO." localSheetId="10" hidden="1">{#N/A,#N/A,FALSE,"DEPO"}</definedName>
    <definedName name="wrn.DEPO." localSheetId="13" hidden="1">{#N/A,#N/A,FALSE,"DEPO"}</definedName>
    <definedName name="wrn.DEPO." hidden="1">{#N/A,#N/A,FALSE,"DEPO"}</definedName>
    <definedName name="wrn.EntpsPIB." localSheetId="15" hidden="1">{#N/A,#N/A,FALSE,"EntpsPIB"}</definedName>
    <definedName name="wrn.EntpsPIB." localSheetId="11" hidden="1">{#N/A,#N/A,FALSE,"EntpsPIB"}</definedName>
    <definedName name="wrn.EntpsPIB." localSheetId="0" hidden="1">{#N/A,#N/A,FALSE,"EntpsPIB"}</definedName>
    <definedName name="wrn.EntpsPIB." localSheetId="1" hidden="1">{#N/A,#N/A,FALSE,"EntpsPIB"}</definedName>
    <definedName name="wrn.EntpsPIB." localSheetId="3" hidden="1">{#N/A,#N/A,FALSE,"EntpsPIB"}</definedName>
    <definedName name="wrn.EntpsPIB." localSheetId="6" hidden="1">{#N/A,#N/A,FALSE,"EntpsPIB"}</definedName>
    <definedName name="wrn.EntpsPIB." localSheetId="10" hidden="1">{#N/A,#N/A,FALSE,"EntpsPIB"}</definedName>
    <definedName name="wrn.EntpsPIB." localSheetId="13" hidden="1">{#N/A,#N/A,FALSE,"EntpsPIB"}</definedName>
    <definedName name="wrn.EntpsPIB." hidden="1">{#N/A,#N/A,FALSE,"EntpsPIB"}</definedName>
    <definedName name="wrn.EXCISE." localSheetId="15" hidden="1">{#N/A,#N/A,FALSE,"EXCISE"}</definedName>
    <definedName name="wrn.EXCISE." localSheetId="11" hidden="1">{#N/A,#N/A,FALSE,"EXCISE"}</definedName>
    <definedName name="wrn.EXCISE." localSheetId="0" hidden="1">{#N/A,#N/A,FALSE,"EXCISE"}</definedName>
    <definedName name="wrn.EXCISE." localSheetId="1" hidden="1">{#N/A,#N/A,FALSE,"EXCISE"}</definedName>
    <definedName name="wrn.EXCISE." localSheetId="3" hidden="1">{#N/A,#N/A,FALSE,"EXCISE"}</definedName>
    <definedName name="wrn.EXCISE." localSheetId="6" hidden="1">{#N/A,#N/A,FALSE,"EXCISE"}</definedName>
    <definedName name="wrn.EXCISE." localSheetId="10" hidden="1">{#N/A,#N/A,FALSE,"EXCISE"}</definedName>
    <definedName name="wrn.EXCISE." localSheetId="13" hidden="1">{#N/A,#N/A,FALSE,"EXCISE"}</definedName>
    <definedName name="wrn.EXCISE." hidden="1">{#N/A,#N/A,FALSE,"EXCISE"}</definedName>
    <definedName name="wrn.EXRATE." localSheetId="15" hidden="1">{#N/A,#N/A,FALSE,"EXRATE"}</definedName>
    <definedName name="wrn.EXRATE." localSheetId="11" hidden="1">{#N/A,#N/A,FALSE,"EXRATE"}</definedName>
    <definedName name="wrn.EXRATE." localSheetId="0" hidden="1">{#N/A,#N/A,FALSE,"EXRATE"}</definedName>
    <definedName name="wrn.EXRATE." localSheetId="1" hidden="1">{#N/A,#N/A,FALSE,"EXRATE"}</definedName>
    <definedName name="wrn.EXRATE." localSheetId="3" hidden="1">{#N/A,#N/A,FALSE,"EXRATE"}</definedName>
    <definedName name="wrn.EXRATE." localSheetId="6" hidden="1">{#N/A,#N/A,FALSE,"EXRATE"}</definedName>
    <definedName name="wrn.EXRATE." localSheetId="10" hidden="1">{#N/A,#N/A,FALSE,"EXRATE"}</definedName>
    <definedName name="wrn.EXRATE." localSheetId="13" hidden="1">{#N/A,#N/A,FALSE,"EXRATE"}</definedName>
    <definedName name="wrn.EXRATE." hidden="1">{#N/A,#N/A,FALSE,"EXRATE"}</definedName>
    <definedName name="wrn.EXTDEBT." localSheetId="15" hidden="1">{#N/A,#N/A,FALSE,"EXTDEBT"}</definedName>
    <definedName name="wrn.EXTDEBT." localSheetId="11" hidden="1">{#N/A,#N/A,FALSE,"EXTDEBT"}</definedName>
    <definedName name="wrn.EXTDEBT." localSheetId="0" hidden="1">{#N/A,#N/A,FALSE,"EXTDEBT"}</definedName>
    <definedName name="wrn.EXTDEBT." localSheetId="1" hidden="1">{#N/A,#N/A,FALSE,"EXTDEBT"}</definedName>
    <definedName name="wrn.EXTDEBT." localSheetId="3" hidden="1">{#N/A,#N/A,FALSE,"EXTDEBT"}</definedName>
    <definedName name="wrn.EXTDEBT." localSheetId="6" hidden="1">{#N/A,#N/A,FALSE,"EXTDEBT"}</definedName>
    <definedName name="wrn.EXTDEBT." localSheetId="10" hidden="1">{#N/A,#N/A,FALSE,"EXTDEBT"}</definedName>
    <definedName name="wrn.EXTDEBT." localSheetId="13" hidden="1">{#N/A,#N/A,FALSE,"EXTDEBT"}</definedName>
    <definedName name="wrn.EXTDEBT." hidden="1">{#N/A,#N/A,FALSE,"EXTDEBT"}</definedName>
    <definedName name="wrn.EXTRABUDGT." localSheetId="15" hidden="1">{#N/A,#N/A,FALSE,"EXTRABUDGT"}</definedName>
    <definedName name="wrn.EXTRABUDGT." localSheetId="11" hidden="1">{#N/A,#N/A,FALSE,"EXTRABUDGT"}</definedName>
    <definedName name="wrn.EXTRABUDGT." localSheetId="0" hidden="1">{#N/A,#N/A,FALSE,"EXTRABUDGT"}</definedName>
    <definedName name="wrn.EXTRABUDGT." localSheetId="1" hidden="1">{#N/A,#N/A,FALSE,"EXTRABUDGT"}</definedName>
    <definedName name="wrn.EXTRABUDGT." localSheetId="3" hidden="1">{#N/A,#N/A,FALSE,"EXTRABUDGT"}</definedName>
    <definedName name="wrn.EXTRABUDGT." localSheetId="6" hidden="1">{#N/A,#N/A,FALSE,"EXTRABUDGT"}</definedName>
    <definedName name="wrn.EXTRABUDGT." localSheetId="10" hidden="1">{#N/A,#N/A,FALSE,"EXTRABUDGT"}</definedName>
    <definedName name="wrn.EXTRABUDGT." localSheetId="13" hidden="1">{#N/A,#N/A,FALSE,"EXTRABUDGT"}</definedName>
    <definedName name="wrn.EXTRABUDGT." hidden="1">{#N/A,#N/A,FALSE,"EXTRABUDGT"}</definedName>
    <definedName name="wrn.EXTRABUDGT2." localSheetId="15" hidden="1">{#N/A,#N/A,FALSE,"EXTRABUDGT2"}</definedName>
    <definedName name="wrn.EXTRABUDGT2." localSheetId="11" hidden="1">{#N/A,#N/A,FALSE,"EXTRABUDGT2"}</definedName>
    <definedName name="wrn.EXTRABUDGT2." localSheetId="0" hidden="1">{#N/A,#N/A,FALSE,"EXTRABUDGT2"}</definedName>
    <definedName name="wrn.EXTRABUDGT2." localSheetId="1" hidden="1">{#N/A,#N/A,FALSE,"EXTRABUDGT2"}</definedName>
    <definedName name="wrn.EXTRABUDGT2." localSheetId="3" hidden="1">{#N/A,#N/A,FALSE,"EXTRABUDGT2"}</definedName>
    <definedName name="wrn.EXTRABUDGT2." localSheetId="6" hidden="1">{#N/A,#N/A,FALSE,"EXTRABUDGT2"}</definedName>
    <definedName name="wrn.EXTRABUDGT2." localSheetId="10" hidden="1">{#N/A,#N/A,FALSE,"EXTRABUDGT2"}</definedName>
    <definedName name="wrn.EXTRABUDGT2." localSheetId="13" hidden="1">{#N/A,#N/A,FALSE,"EXTRABUDGT2"}</definedName>
    <definedName name="wrn.EXTRABUDGT2." hidden="1">{#N/A,#N/A,FALSE,"EXTRABUDGT2"}</definedName>
    <definedName name="wrn.GDP." localSheetId="15" hidden="1">{#N/A,#N/A,FALSE,"GDP_ORIGIN";#N/A,#N/A,FALSE,"EMP_POP"}</definedName>
    <definedName name="wrn.GDP." localSheetId="11" hidden="1">{#N/A,#N/A,FALSE,"GDP_ORIGIN";#N/A,#N/A,FALSE,"EMP_POP"}</definedName>
    <definedName name="wrn.GDP." localSheetId="0" hidden="1">{#N/A,#N/A,FALSE,"GDP_ORIGIN";#N/A,#N/A,FALSE,"EMP_POP"}</definedName>
    <definedName name="wrn.GDP." localSheetId="1" hidden="1">{#N/A,#N/A,FALSE,"GDP_ORIGIN";#N/A,#N/A,FALSE,"EMP_POP"}</definedName>
    <definedName name="wrn.GDP." localSheetId="3" hidden="1">{#N/A,#N/A,FALSE,"GDP_ORIGIN";#N/A,#N/A,FALSE,"EMP_POP"}</definedName>
    <definedName name="wrn.GDP." localSheetId="6" hidden="1">{#N/A,#N/A,FALSE,"GDP_ORIGIN";#N/A,#N/A,FALSE,"EMP_POP"}</definedName>
    <definedName name="wrn.GDP." localSheetId="10" hidden="1">{#N/A,#N/A,FALSE,"GDP_ORIGIN";#N/A,#N/A,FALSE,"EMP_POP"}</definedName>
    <definedName name="wrn.GDP." localSheetId="13" hidden="1">{#N/A,#N/A,FALSE,"GDP_ORIGIN";#N/A,#N/A,FALSE,"EMP_POP"}</definedName>
    <definedName name="wrn.GDP." hidden="1">{#N/A,#N/A,FALSE,"GDP_ORIGIN";#N/A,#N/A,FALSE,"EMP_POP"}</definedName>
    <definedName name="wrn.GGOVT." localSheetId="15" hidden="1">{#N/A,#N/A,FALSE,"GGOVT"}</definedName>
    <definedName name="wrn.GGOVT." localSheetId="11" hidden="1">{#N/A,#N/A,FALSE,"GGOVT"}</definedName>
    <definedName name="wrn.GGOVT." localSheetId="0" hidden="1">{#N/A,#N/A,FALSE,"GGOVT"}</definedName>
    <definedName name="wrn.GGOVT." localSheetId="1" hidden="1">{#N/A,#N/A,FALSE,"GGOVT"}</definedName>
    <definedName name="wrn.GGOVT." localSheetId="3" hidden="1">{#N/A,#N/A,FALSE,"GGOVT"}</definedName>
    <definedName name="wrn.GGOVT." localSheetId="6" hidden="1">{#N/A,#N/A,FALSE,"GGOVT"}</definedName>
    <definedName name="wrn.GGOVT." localSheetId="10" hidden="1">{#N/A,#N/A,FALSE,"GGOVT"}</definedName>
    <definedName name="wrn.GGOVT." localSheetId="13" hidden="1">{#N/A,#N/A,FALSE,"GGOVT"}</definedName>
    <definedName name="wrn.GGOVT." hidden="1">{#N/A,#N/A,FALSE,"GGOVT"}</definedName>
    <definedName name="wrn.GGOVT2." localSheetId="15" hidden="1">{#N/A,#N/A,FALSE,"GGOVT2"}</definedName>
    <definedName name="wrn.GGOVT2." localSheetId="11" hidden="1">{#N/A,#N/A,FALSE,"GGOVT2"}</definedName>
    <definedName name="wrn.GGOVT2." localSheetId="0" hidden="1">{#N/A,#N/A,FALSE,"GGOVT2"}</definedName>
    <definedName name="wrn.GGOVT2." localSheetId="1" hidden="1">{#N/A,#N/A,FALSE,"GGOVT2"}</definedName>
    <definedName name="wrn.GGOVT2." localSheetId="3" hidden="1">{#N/A,#N/A,FALSE,"GGOVT2"}</definedName>
    <definedName name="wrn.GGOVT2." localSheetId="6" hidden="1">{#N/A,#N/A,FALSE,"GGOVT2"}</definedName>
    <definedName name="wrn.GGOVT2." localSheetId="10" hidden="1">{#N/A,#N/A,FALSE,"GGOVT2"}</definedName>
    <definedName name="wrn.GGOVT2." localSheetId="13" hidden="1">{#N/A,#N/A,FALSE,"GGOVT2"}</definedName>
    <definedName name="wrn.GGOVT2." hidden="1">{#N/A,#N/A,FALSE,"GGOVT2"}</definedName>
    <definedName name="wrn.GGOVTPC." localSheetId="15" hidden="1">{#N/A,#N/A,FALSE,"GGOVT%"}</definedName>
    <definedName name="wrn.GGOVTPC." localSheetId="11" hidden="1">{#N/A,#N/A,FALSE,"GGOVT%"}</definedName>
    <definedName name="wrn.GGOVTPC." localSheetId="0" hidden="1">{#N/A,#N/A,FALSE,"GGOVT%"}</definedName>
    <definedName name="wrn.GGOVTPC." localSheetId="1" hidden="1">{#N/A,#N/A,FALSE,"GGOVT%"}</definedName>
    <definedName name="wrn.GGOVTPC." localSheetId="3" hidden="1">{#N/A,#N/A,FALSE,"GGOVT%"}</definedName>
    <definedName name="wrn.GGOVTPC." localSheetId="6" hidden="1">{#N/A,#N/A,FALSE,"GGOVT%"}</definedName>
    <definedName name="wrn.GGOVTPC." localSheetId="10" hidden="1">{#N/A,#N/A,FALSE,"GGOVT%"}</definedName>
    <definedName name="wrn.GGOVTPC." localSheetId="13" hidden="1">{#N/A,#N/A,FALSE,"GGOVT%"}</definedName>
    <definedName name="wrn.GGOVTPC." hidden="1">{#N/A,#N/A,FALSE,"GGOVT%"}</definedName>
    <definedName name="wrn.INCOMETX." localSheetId="15" hidden="1">{#N/A,#N/A,FALSE,"INCOMETX"}</definedName>
    <definedName name="wrn.INCOMETX." localSheetId="11" hidden="1">{#N/A,#N/A,FALSE,"INCOMETX"}</definedName>
    <definedName name="wrn.INCOMETX." localSheetId="0" hidden="1">{#N/A,#N/A,FALSE,"INCOMETX"}</definedName>
    <definedName name="wrn.INCOMETX." localSheetId="1" hidden="1">{#N/A,#N/A,FALSE,"INCOMETX"}</definedName>
    <definedName name="wrn.INCOMETX." localSheetId="3" hidden="1">{#N/A,#N/A,FALSE,"INCOMETX"}</definedName>
    <definedName name="wrn.INCOMETX." localSheetId="6" hidden="1">{#N/A,#N/A,FALSE,"INCOMETX"}</definedName>
    <definedName name="wrn.INCOMETX." localSheetId="10" hidden="1">{#N/A,#N/A,FALSE,"INCOMETX"}</definedName>
    <definedName name="wrn.INCOMETX." localSheetId="13" hidden="1">{#N/A,#N/A,FALSE,"INCOMETX"}</definedName>
    <definedName name="wrn.INCOMETX." hidden="1">{#N/A,#N/A,FALSE,"INCOMETX"}</definedName>
    <definedName name="wrn.Input._.and._.output._.tables." localSheetId="15"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5" hidden="1">{#N/A,#N/A,FALSE,"INTERST"}</definedName>
    <definedName name="wrn.INTERST." localSheetId="11" hidden="1">{#N/A,#N/A,FALSE,"INTERST"}</definedName>
    <definedName name="wrn.INTERST." localSheetId="0" hidden="1">{#N/A,#N/A,FALSE,"INTERST"}</definedName>
    <definedName name="wrn.INTERST." localSheetId="1" hidden="1">{#N/A,#N/A,FALSE,"INTERST"}</definedName>
    <definedName name="wrn.INTERST." localSheetId="3" hidden="1">{#N/A,#N/A,FALSE,"INTERST"}</definedName>
    <definedName name="wrn.INTERST." localSheetId="6" hidden="1">{#N/A,#N/A,FALSE,"INTERST"}</definedName>
    <definedName name="wrn.INTERST." localSheetId="10" hidden="1">{#N/A,#N/A,FALSE,"INTERST"}</definedName>
    <definedName name="wrn.INTERST." localSheetId="13" hidden="1">{#N/A,#N/A,FALSE,"INTERST"}</definedName>
    <definedName name="wrn.INTERST." hidden="1">{#N/A,#N/A,FALSE,"INTERST"}</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5" hidden="1">{"Main Economic Indicators",#N/A,FALSE,"C"}</definedName>
    <definedName name="wrn.Main._.Economic._.Indicators." localSheetId="11" hidden="1">{"Main Economic Indicators",#N/A,FALSE,"C"}</definedName>
    <definedName name="wrn.Main._.Economic._.Indicators." localSheetId="0" hidden="1">{"Main Economic Indicators",#N/A,FALSE,"C"}</definedName>
    <definedName name="wrn.Main._.Economic._.Indicators." localSheetId="1" hidden="1">{"Main Economic Indicators",#N/A,FALSE,"C"}</definedName>
    <definedName name="wrn.Main._.Economic._.Indicators." localSheetId="3" hidden="1">{"Main Economic Indicators",#N/A,FALSE,"C"}</definedName>
    <definedName name="wrn.Main._.Economic._.Indicators." localSheetId="6" hidden="1">{"Main Economic Indicators",#N/A,FALSE,"C"}</definedName>
    <definedName name="wrn.Main._.Economic._.Indicators." localSheetId="10" hidden="1">{"Main Economic Indicators",#N/A,FALSE,"C"}</definedName>
    <definedName name="wrn.Main._.Economic._.Indicators." localSheetId="13" hidden="1">{"Main Economic Indicators",#N/A,FALSE,"C"}</definedName>
    <definedName name="wrn.Main._.Economic._.Indicators." hidden="1">{"Main Economic Indicators",#N/A,FALSE,"C"}</definedName>
    <definedName name="wrn.MDABOP." localSheetId="15"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5"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5" hidden="1">{"MONA",#N/A,FALSE,"S"}</definedName>
    <definedName name="wrn.MONA." localSheetId="11" hidden="1">{"MONA",#N/A,FALSE,"S"}</definedName>
    <definedName name="wrn.MONA." localSheetId="0" hidden="1">{"MONA",#N/A,FALSE,"S"}</definedName>
    <definedName name="wrn.MONA." localSheetId="1" hidden="1">{"MONA",#N/A,FALSE,"S"}</definedName>
    <definedName name="wrn.MONA." localSheetId="3" hidden="1">{"MONA",#N/A,FALSE,"S"}</definedName>
    <definedName name="wrn.MONA." localSheetId="6" hidden="1">{"MONA",#N/A,FALSE,"S"}</definedName>
    <definedName name="wrn.MONA." localSheetId="10" hidden="1">{"MONA",#N/A,FALSE,"S"}</definedName>
    <definedName name="wrn.MONA." localSheetId="13" hidden="1">{"MONA",#N/A,FALSE,"S"}</definedName>
    <definedName name="wrn.MONA." hidden="1">{"MONA",#N/A,FALSE,"S"}</definedName>
    <definedName name="wrn.Monthsheet." localSheetId="15" hidden="1">{"Minpmon",#N/A,FALSE,"Monthinput"}</definedName>
    <definedName name="wrn.Monthsheet." localSheetId="11" hidden="1">{"Minpmon",#N/A,FALSE,"Monthinput"}</definedName>
    <definedName name="wrn.Monthsheet." localSheetId="0" hidden="1">{"Minpmon",#N/A,FALSE,"Monthinput"}</definedName>
    <definedName name="wrn.Monthsheet." localSheetId="1" hidden="1">{"Minpmon",#N/A,FALSE,"Monthinput"}</definedName>
    <definedName name="wrn.Monthsheet." localSheetId="3" hidden="1">{"Minpmon",#N/A,FALSE,"Monthinput"}</definedName>
    <definedName name="wrn.Monthsheet." localSheetId="6" hidden="1">{"Minpmon",#N/A,FALSE,"Monthinput"}</definedName>
    <definedName name="wrn.Monthsheet." localSheetId="10" hidden="1">{"Minpmon",#N/A,FALSE,"Monthinput"}</definedName>
    <definedName name="wrn.Monthsheet." localSheetId="13" hidden="1">{"Minpmon",#N/A,FALSE,"Monthinput"}</definedName>
    <definedName name="wrn.Monthsheet." hidden="1">{"Minpmon",#N/A,FALSE,"Monthinput"}</definedName>
    <definedName name="wrn.MS." localSheetId="15" hidden="1">{#N/A,#N/A,FALSE,"MS"}</definedName>
    <definedName name="wrn.MS." localSheetId="11" hidden="1">{#N/A,#N/A,FALSE,"MS"}</definedName>
    <definedName name="wrn.MS." localSheetId="0" hidden="1">{#N/A,#N/A,FALSE,"MS"}</definedName>
    <definedName name="wrn.MS." localSheetId="1" hidden="1">{#N/A,#N/A,FALSE,"MS"}</definedName>
    <definedName name="wrn.MS." localSheetId="3" hidden="1">{#N/A,#N/A,FALSE,"MS"}</definedName>
    <definedName name="wrn.MS." localSheetId="6" hidden="1">{#N/A,#N/A,FALSE,"MS"}</definedName>
    <definedName name="wrn.MS." localSheetId="10" hidden="1">{#N/A,#N/A,FALSE,"MS"}</definedName>
    <definedName name="wrn.MS." localSheetId="13" hidden="1">{#N/A,#N/A,FALSE,"MS"}</definedName>
    <definedName name="wrn.MS." hidden="1">{#N/A,#N/A,FALSE,"MS"}</definedName>
    <definedName name="wrn.NBG." localSheetId="15" hidden="1">{#N/A,#N/A,FALSE,"NBG"}</definedName>
    <definedName name="wrn.NBG." localSheetId="11" hidden="1">{#N/A,#N/A,FALSE,"NBG"}</definedName>
    <definedName name="wrn.NBG." localSheetId="0" hidden="1">{#N/A,#N/A,FALSE,"NBG"}</definedName>
    <definedName name="wrn.NBG." localSheetId="1" hidden="1">{#N/A,#N/A,FALSE,"NBG"}</definedName>
    <definedName name="wrn.NBG." localSheetId="3" hidden="1">{#N/A,#N/A,FALSE,"NBG"}</definedName>
    <definedName name="wrn.NBG." localSheetId="6" hidden="1">{#N/A,#N/A,FALSE,"NBG"}</definedName>
    <definedName name="wrn.NBG." localSheetId="10" hidden="1">{#N/A,#N/A,FALSE,"NBG"}</definedName>
    <definedName name="wrn.NBG." localSheetId="13" hidden="1">{#N/A,#N/A,FALSE,"NBG"}</definedName>
    <definedName name="wrn.NBG." hidden="1">{#N/A,#N/A,FALSE,"NBG"}</definedName>
    <definedName name="wrn.NFPS._.GDP." localSheetId="15" hidden="1">{#N/A,#N/A,FALSE,"NFPS GDP"}</definedName>
    <definedName name="wrn.NFPS._.GDP." localSheetId="11" hidden="1">{#N/A,#N/A,FALSE,"NFPS GDP"}</definedName>
    <definedName name="wrn.NFPS._.GDP." localSheetId="0" hidden="1">{#N/A,#N/A,FALSE,"NFPS GDP"}</definedName>
    <definedName name="wrn.NFPS._.GDP." localSheetId="1" hidden="1">{#N/A,#N/A,FALSE,"NFPS GDP"}</definedName>
    <definedName name="wrn.NFPS._.GDP." localSheetId="3" hidden="1">{#N/A,#N/A,FALSE,"NFPS GDP"}</definedName>
    <definedName name="wrn.NFPS._.GDP." localSheetId="6" hidden="1">{#N/A,#N/A,FALSE,"NFPS GDP"}</definedName>
    <definedName name="wrn.NFPS._.GDP." localSheetId="10" hidden="1">{#N/A,#N/A,FALSE,"NFPS GDP"}</definedName>
    <definedName name="wrn.NFPS._.GDP." localSheetId="13" hidden="1">{#N/A,#N/A,FALSE,"NFPS GDP"}</definedName>
    <definedName name="wrn.NFPS._.GDP." hidden="1">{#N/A,#N/A,FALSE,"NFPS GDP"}</definedName>
    <definedName name="wrn.original." localSheetId="15" hidden="1">{"Original",#N/A,FALSE,"CENTBANK";"Original",#N/A,FALSE,"COMBANKS"}</definedName>
    <definedName name="wrn.original." localSheetId="11" hidden="1">{"Original",#N/A,FALSE,"CENTBANK";"Original",#N/A,FALSE,"COMBANKS"}</definedName>
    <definedName name="wrn.original." localSheetId="0" hidden="1">{"Original",#N/A,FALSE,"CENTBANK";"Original",#N/A,FALSE,"COMBANKS"}</definedName>
    <definedName name="wrn.original." localSheetId="1" hidden="1">{"Original",#N/A,FALSE,"CENTBANK";"Original",#N/A,FALSE,"COMBANKS"}</definedName>
    <definedName name="wrn.original." localSheetId="3" hidden="1">{"Original",#N/A,FALSE,"CENTBANK";"Original",#N/A,FALSE,"COMBANKS"}</definedName>
    <definedName name="wrn.original." localSheetId="6" hidden="1">{"Original",#N/A,FALSE,"CENTBANK";"Original",#N/A,FALSE,"COMBANKS"}</definedName>
    <definedName name="wrn.original." localSheetId="10" hidden="1">{"Original",#N/A,FALSE,"CENTBANK";"Original",#N/A,FALSE,"COMBANKS"}</definedName>
    <definedName name="wrn.original." localSheetId="13" hidden="1">{"Original",#N/A,FALSE,"CENTBANK";"Original",#N/A,FALSE,"COMBANKS"}</definedName>
    <definedName name="wrn.original." hidden="1">{"Original",#N/A,FALSE,"CENTBANK";"Original",#N/A,FALSE,"COMBANKS"}</definedName>
    <definedName name="wrn.Output._.tables." localSheetId="15" hidden="1">{#N/A,#N/A,FALSE,"I";#N/A,#N/A,FALSE,"J";#N/A,#N/A,FALSE,"K";#N/A,#N/A,FALSE,"L";#N/A,#N/A,FALSE,"M";#N/A,#N/A,FALSE,"N";#N/A,#N/A,FALSE,"O"}</definedName>
    <definedName name="wrn.Output._.tables." localSheetId="11" hidden="1">{#N/A,#N/A,FALSE,"I";#N/A,#N/A,FALSE,"J";#N/A,#N/A,FALSE,"K";#N/A,#N/A,FALSE,"L";#N/A,#N/A,FALSE,"M";#N/A,#N/A,FALSE,"N";#N/A,#N/A,FALSE,"O"}</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6" hidden="1">{#N/A,#N/A,FALSE,"I";#N/A,#N/A,FALSE,"J";#N/A,#N/A,FALSE,"K";#N/A,#N/A,FALSE,"L";#N/A,#N/A,FALSE,"M";#N/A,#N/A,FALSE,"N";#N/A,#N/A,FALSE,"O"}</definedName>
    <definedName name="wrn.Output._.tables." localSheetId="10" hidden="1">{#N/A,#N/A,FALSE,"I";#N/A,#N/A,FALSE,"J";#N/A,#N/A,FALSE,"K";#N/A,#N/A,FALSE,"L";#N/A,#N/A,FALSE,"M";#N/A,#N/A,FALSE,"N";#N/A,#N/A,FALSE,"O"}</definedName>
    <definedName name="wrn.Output._.tables." localSheetId="13" hidden="1">{#N/A,#N/A,FALSE,"I";#N/A,#N/A,FALSE,"J";#N/A,#N/A,FALSE,"K";#N/A,#N/A,FALSE,"L";#N/A,#N/A,FALSE,"M";#N/A,#N/A,FALSE,"N";#N/A,#N/A,FALSE,"O"}</definedName>
    <definedName name="wrn.Output._.tables." hidden="1">{#N/A,#N/A,FALSE,"I";#N/A,#N/A,FALSE,"J";#N/A,#N/A,FALSE,"K";#N/A,#N/A,FALSE,"L";#N/A,#N/A,FALSE,"M";#N/A,#N/A,FALSE,"N";#N/A,#N/A,FALSE,"O"}</definedName>
    <definedName name="wrn.PCPI." localSheetId="15" hidden="1">{#N/A,#N/A,FALSE,"PCPI"}</definedName>
    <definedName name="wrn.PCPI." localSheetId="11" hidden="1">{#N/A,#N/A,FALSE,"PCPI"}</definedName>
    <definedName name="wrn.PCPI." localSheetId="0" hidden="1">{#N/A,#N/A,FALSE,"PCPI"}</definedName>
    <definedName name="wrn.PCPI." localSheetId="1" hidden="1">{#N/A,#N/A,FALSE,"PCPI"}</definedName>
    <definedName name="wrn.PCPI." localSheetId="3" hidden="1">{#N/A,#N/A,FALSE,"PCPI"}</definedName>
    <definedName name="wrn.PCPI." localSheetId="6" hidden="1">{#N/A,#N/A,FALSE,"PCPI"}</definedName>
    <definedName name="wrn.PCPI." localSheetId="10" hidden="1">{#N/A,#N/A,FALSE,"PCPI"}</definedName>
    <definedName name="wrn.PCPI." localSheetId="13" hidden="1">{#N/A,#N/A,FALSE,"PCPI"}</definedName>
    <definedName name="wrn.PCPI." hidden="1">{#N/A,#N/A,FALSE,"PCPI"}</definedName>
    <definedName name="wrn.PENSION." localSheetId="15" hidden="1">{#N/A,#N/A,FALSE,"PENSION"}</definedName>
    <definedName name="wrn.PENSION." localSheetId="11" hidden="1">{#N/A,#N/A,FALSE,"PENSION"}</definedName>
    <definedName name="wrn.PENSION." localSheetId="0" hidden="1">{#N/A,#N/A,FALSE,"PENSION"}</definedName>
    <definedName name="wrn.PENSION." localSheetId="1" hidden="1">{#N/A,#N/A,FALSE,"PENSION"}</definedName>
    <definedName name="wrn.PENSION." localSheetId="3" hidden="1">{#N/A,#N/A,FALSE,"PENSION"}</definedName>
    <definedName name="wrn.PENSION." localSheetId="6" hidden="1">{#N/A,#N/A,FALSE,"PENSION"}</definedName>
    <definedName name="wrn.PENSION." localSheetId="10" hidden="1">{#N/A,#N/A,FALSE,"PENSION"}</definedName>
    <definedName name="wrn.PENSION." localSheetId="13" hidden="1">{#N/A,#N/A,FALSE,"PENSION"}</definedName>
    <definedName name="wrn.PENSION." hidden="1">{#N/A,#N/A,FALSE,"PENSION"}</definedName>
    <definedName name="wrn.Program." localSheetId="15" hidden="1">{"Tab1",#N/A,FALSE,"P";"Tab2",#N/A,FALSE,"P"}</definedName>
    <definedName name="wrn.Program." localSheetId="11" hidden="1">{"Tab1",#N/A,FALSE,"P";"Tab2",#N/A,FALSE,"P"}</definedName>
    <definedName name="wrn.Program." localSheetId="0" hidden="1">{"Tab1",#N/A,FALSE,"P";"Tab2",#N/A,FALSE,"P"}</definedName>
    <definedName name="wrn.Program." localSheetId="1" hidden="1">{"Tab1",#N/A,FALSE,"P";"Tab2",#N/A,FALSE,"P"}</definedName>
    <definedName name="wrn.Program." localSheetId="3" hidden="1">{"Tab1",#N/A,FALSE,"P";"Tab2",#N/A,FALSE,"P"}</definedName>
    <definedName name="wrn.Program." localSheetId="6" hidden="1">{"Tab1",#N/A,FALSE,"P";"Tab2",#N/A,FALSE,"P"}</definedName>
    <definedName name="wrn.Program." localSheetId="10" hidden="1">{"Tab1",#N/A,FALSE,"P";"Tab2",#N/A,FALSE,"P"}</definedName>
    <definedName name="wrn.Program." localSheetId="13" hidden="1">{"Tab1",#N/A,FALSE,"P";"Tab2",#N/A,FALSE,"P"}</definedName>
    <definedName name="wrn.Program." hidden="1">{"Tab1",#N/A,FALSE,"P";"Tab2",#N/A,FALSE,"P"}</definedName>
    <definedName name="wrn.PRUDENT." localSheetId="15" hidden="1">{#N/A,#N/A,FALSE,"PRUDENT"}</definedName>
    <definedName name="wrn.PRUDENT." localSheetId="11" hidden="1">{#N/A,#N/A,FALSE,"PRUDENT"}</definedName>
    <definedName name="wrn.PRUDENT." localSheetId="0" hidden="1">{#N/A,#N/A,FALSE,"PRUDENT"}</definedName>
    <definedName name="wrn.PRUDENT." localSheetId="1" hidden="1">{#N/A,#N/A,FALSE,"PRUDENT"}</definedName>
    <definedName name="wrn.PRUDENT." localSheetId="3" hidden="1">{#N/A,#N/A,FALSE,"PRUDENT"}</definedName>
    <definedName name="wrn.PRUDENT." localSheetId="6" hidden="1">{#N/A,#N/A,FALSE,"PRUDENT"}</definedName>
    <definedName name="wrn.PRUDENT." localSheetId="10" hidden="1">{#N/A,#N/A,FALSE,"PRUDENT"}</definedName>
    <definedName name="wrn.PRUDENT." localSheetId="13" hidden="1">{#N/A,#N/A,FALSE,"PRUDENT"}</definedName>
    <definedName name="wrn.PRUDENT." hidden="1">{#N/A,#N/A,FALSE,"PRUDENT"}</definedName>
    <definedName name="wrn.PUBLEXP." localSheetId="15" hidden="1">{#N/A,#N/A,FALSE,"PUBLEXP"}</definedName>
    <definedName name="wrn.PUBLEXP." localSheetId="11" hidden="1">{#N/A,#N/A,FALSE,"PUBLEXP"}</definedName>
    <definedName name="wrn.PUBLEXP." localSheetId="0" hidden="1">{#N/A,#N/A,FALSE,"PUBLEXP"}</definedName>
    <definedName name="wrn.PUBLEXP." localSheetId="1" hidden="1">{#N/A,#N/A,FALSE,"PUBLEXP"}</definedName>
    <definedName name="wrn.PUBLEXP." localSheetId="3" hidden="1">{#N/A,#N/A,FALSE,"PUBLEXP"}</definedName>
    <definedName name="wrn.PUBLEXP." localSheetId="6" hidden="1">{#N/A,#N/A,FALSE,"PUBLEXP"}</definedName>
    <definedName name="wrn.PUBLEXP." localSheetId="10" hidden="1">{#N/A,#N/A,FALSE,"PUBLEXP"}</definedName>
    <definedName name="wrn.PUBLEXP." localSheetId="13" hidden="1">{#N/A,#N/A,FALSE,"PUBLEXP"}</definedName>
    <definedName name="wrn.PUBLEXP." hidden="1">{#N/A,#N/A,FALSE,"PUBLEXP"}</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5" hidden="1">{#N/A,#N/A,FALSE,"RestGGPIB"}</definedName>
    <definedName name="wrn.RestGGPIB." localSheetId="11" hidden="1">{#N/A,#N/A,FALSE,"RestGGPIB"}</definedName>
    <definedName name="wrn.RestGGPIB." localSheetId="0" hidden="1">{#N/A,#N/A,FALSE,"RestGGPIB"}</definedName>
    <definedName name="wrn.RestGGPIB." localSheetId="1" hidden="1">{#N/A,#N/A,FALSE,"RestGGPIB"}</definedName>
    <definedName name="wrn.RestGGPIB." localSheetId="3" hidden="1">{#N/A,#N/A,FALSE,"RestGGPIB"}</definedName>
    <definedName name="wrn.RestGGPIB." localSheetId="6" hidden="1">{#N/A,#N/A,FALSE,"RestGGPIB"}</definedName>
    <definedName name="wrn.RestGGPIB." localSheetId="10" hidden="1">{#N/A,#N/A,FALSE,"RestGGPIB"}</definedName>
    <definedName name="wrn.RestGGPIB." localSheetId="13" hidden="1">{#N/A,#N/A,FALSE,"RestGGPIB"}</definedName>
    <definedName name="wrn.RestGGPIB." hidden="1">{#N/A,#N/A,FALSE,"RestGGPIB"}</definedName>
    <definedName name="wrn.REVSHARE." localSheetId="15" hidden="1">{#N/A,#N/A,FALSE,"REVSHARE"}</definedName>
    <definedName name="wrn.REVSHARE." localSheetId="11" hidden="1">{#N/A,#N/A,FALSE,"REVSHARE"}</definedName>
    <definedName name="wrn.REVSHARE." localSheetId="0" hidden="1">{#N/A,#N/A,FALSE,"REVSHARE"}</definedName>
    <definedName name="wrn.REVSHARE." localSheetId="1" hidden="1">{#N/A,#N/A,FALSE,"REVSHARE"}</definedName>
    <definedName name="wrn.REVSHARE." localSheetId="3" hidden="1">{#N/A,#N/A,FALSE,"REVSHARE"}</definedName>
    <definedName name="wrn.REVSHARE." localSheetId="6" hidden="1">{#N/A,#N/A,FALSE,"REVSHARE"}</definedName>
    <definedName name="wrn.REVSHARE." localSheetId="10" hidden="1">{#N/A,#N/A,FALSE,"REVSHARE"}</definedName>
    <definedName name="wrn.REVSHARE." localSheetId="13" hidden="1">{#N/A,#N/A,FALSE,"REVSHARE"}</definedName>
    <definedName name="wrn.REVSHARE." hidden="1">{#N/A,#N/A,FALSE,"REVSHARE"}</definedName>
    <definedName name="wrn.Riqfin." localSheetId="15" hidden="1">{"Riqfin97",#N/A,FALSE,"Tran";"Riqfinpro",#N/A,FALSE,"Tran"}</definedName>
    <definedName name="wrn.Riqfin." localSheetId="11" hidden="1">{"Riqfin97",#N/A,FALSE,"Tran";"Riqfinpro",#N/A,FALSE,"Tran"}</definedName>
    <definedName name="wrn.Riqfin." localSheetId="0" hidden="1">{"Riqfin97",#N/A,FALSE,"Tran";"Riqfinpro",#N/A,FALSE,"Tran"}</definedName>
    <definedName name="wrn.Riqfin." localSheetId="1" hidden="1">{"Riqfin97",#N/A,FALSE,"Tran";"Riqfinpro",#N/A,FALSE,"Tran"}</definedName>
    <definedName name="wrn.Riqfin." localSheetId="3" hidden="1">{"Riqfin97",#N/A,FALSE,"Tran";"Riqfinpro",#N/A,FALSE,"Tran"}</definedName>
    <definedName name="wrn.Riqfin." localSheetId="6" hidden="1">{"Riqfin97",#N/A,FALSE,"Tran";"Riqfinpro",#N/A,FALSE,"Tran"}</definedName>
    <definedName name="wrn.Riqfin." localSheetId="10" hidden="1">{"Riqfin97",#N/A,FALSE,"Tran";"Riqfinpro",#N/A,FALSE,"Tran"}</definedName>
    <definedName name="wrn.Riqfin." localSheetId="13" hidden="1">{"Riqfin97",#N/A,FALSE,"Tran";"Riqfinpro",#N/A,FALSE,"Tran"}</definedName>
    <definedName name="wrn.Riqfin." hidden="1">{"Riqfin97",#N/A,FALSE,"Tran";"Riqfinpro",#N/A,FALSE,"Tran"}</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5" hidden="1">{#N/A,#N/A,FALSE,"SSPIB"}</definedName>
    <definedName name="wrn.SSPIB." localSheetId="11" hidden="1">{#N/A,#N/A,FALSE,"SSPIB"}</definedName>
    <definedName name="wrn.SSPIB." localSheetId="0" hidden="1">{#N/A,#N/A,FALSE,"SSPIB"}</definedName>
    <definedName name="wrn.SSPIB." localSheetId="1" hidden="1">{#N/A,#N/A,FALSE,"SSPIB"}</definedName>
    <definedName name="wrn.SSPIB." localSheetId="3" hidden="1">{#N/A,#N/A,FALSE,"SSPIB"}</definedName>
    <definedName name="wrn.SSPIB." localSheetId="6" hidden="1">{#N/A,#N/A,FALSE,"SSPIB"}</definedName>
    <definedName name="wrn.SSPIB." localSheetId="10" hidden="1">{#N/A,#N/A,FALSE,"SSPIB"}</definedName>
    <definedName name="wrn.SSPIB." localSheetId="13" hidden="1">{#N/A,#N/A,FALSE,"SSPIB"}</definedName>
    <definedName name="wrn.SSPIB." hidden="1">{#N/A,#N/A,FALSE,"SSPIB"}</definedName>
    <definedName name="wrn.Staff._.Report._.Tables." localSheetId="15" hidden="1">{#N/A,#N/A,FALSE,"SR1";#N/A,#N/A,FALSE,"SR2";#N/A,#N/A,FALSE,"SR3";#N/A,#N/A,FALSE,"SR4"}</definedName>
    <definedName name="wrn.Staff._.Report._.Tables." localSheetId="11" hidden="1">{#N/A,#N/A,FALSE,"SR1";#N/A,#N/A,FALSE,"SR2";#N/A,#N/A,FALSE,"SR3";#N/A,#N/A,FALSE,"SR4"}</definedName>
    <definedName name="wrn.Staff._.Report._.Tables." localSheetId="0" hidden="1">{#N/A,#N/A,FALSE,"SR1";#N/A,#N/A,FALSE,"SR2";#N/A,#N/A,FALSE,"SR3";#N/A,#N/A,FALSE,"SR4"}</definedName>
    <definedName name="wrn.Staff._.Report._.Tables." localSheetId="1" hidden="1">{#N/A,#N/A,FALSE,"SR1";#N/A,#N/A,FALSE,"SR2";#N/A,#N/A,FALSE,"SR3";#N/A,#N/A,FALSE,"SR4"}</definedName>
    <definedName name="wrn.Staff._.Report._.Tables." localSheetId="3" hidden="1">{#N/A,#N/A,FALSE,"SR1";#N/A,#N/A,FALSE,"SR2";#N/A,#N/A,FALSE,"SR3";#N/A,#N/A,FALSE,"SR4"}</definedName>
    <definedName name="wrn.Staff._.Report._.Tables." localSheetId="6" hidden="1">{#N/A,#N/A,FALSE,"SR1";#N/A,#N/A,FALSE,"SR2";#N/A,#N/A,FALSE,"SR3";#N/A,#N/A,FALSE,"SR4"}</definedName>
    <definedName name="wrn.Staff._.Report._.Tables." localSheetId="10" hidden="1">{#N/A,#N/A,FALSE,"SR1";#N/A,#N/A,FALSE,"SR2";#N/A,#N/A,FALSE,"SR3";#N/A,#N/A,FALSE,"SR4"}</definedName>
    <definedName name="wrn.Staff._.Report._.Tables." localSheetId="13" hidden="1">{#N/A,#N/A,FALSE,"SR1";#N/A,#N/A,FALSE,"SR2";#N/A,#N/A,FALSE,"SR3";#N/A,#N/A,FALSE,"SR4"}</definedName>
    <definedName name="wrn.Staff._.Report._.Tables." hidden="1">{#N/A,#N/A,FALSE,"SR1";#N/A,#N/A,FALSE,"SR2";#N/A,#N/A,FALSE,"SR3";#N/A,#N/A,FALSE,"SR4"}</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5" hidden="1">{#N/A,#N/A,FALSE,"STATE"}</definedName>
    <definedName name="wrn.STATE." localSheetId="11" hidden="1">{#N/A,#N/A,FALSE,"STATE"}</definedName>
    <definedName name="wrn.STATE." localSheetId="0" hidden="1">{#N/A,#N/A,FALSE,"STATE"}</definedName>
    <definedName name="wrn.STATE." localSheetId="1" hidden="1">{#N/A,#N/A,FALSE,"STATE"}</definedName>
    <definedName name="wrn.STATE." localSheetId="3" hidden="1">{#N/A,#N/A,FALSE,"STATE"}</definedName>
    <definedName name="wrn.STATE." localSheetId="6" hidden="1">{#N/A,#N/A,FALSE,"STATE"}</definedName>
    <definedName name="wrn.STATE." localSheetId="10" hidden="1">{#N/A,#N/A,FALSE,"STATE"}</definedName>
    <definedName name="wrn.STATE." localSheetId="13" hidden="1">{#N/A,#N/A,FALSE,"STATE"}</definedName>
    <definedName name="wrn.STATE." hidden="1">{#N/A,#N/A,FALSE,"STATE"}</definedName>
    <definedName name="wrn.TAXARREARS." localSheetId="15" hidden="1">{#N/A,#N/A,FALSE,"TAXARREARS"}</definedName>
    <definedName name="wrn.TAXARREARS." localSheetId="11" hidden="1">{#N/A,#N/A,FALSE,"TAXARREARS"}</definedName>
    <definedName name="wrn.TAXARREARS." localSheetId="0" hidden="1">{#N/A,#N/A,FALSE,"TAXARREARS"}</definedName>
    <definedName name="wrn.TAXARREARS." localSheetId="1" hidden="1">{#N/A,#N/A,FALSE,"TAXARREARS"}</definedName>
    <definedName name="wrn.TAXARREARS." localSheetId="3" hidden="1">{#N/A,#N/A,FALSE,"TAXARREARS"}</definedName>
    <definedName name="wrn.TAXARREARS." localSheetId="6" hidden="1">{#N/A,#N/A,FALSE,"TAXARREARS"}</definedName>
    <definedName name="wrn.TAXARREARS." localSheetId="10" hidden="1">{#N/A,#N/A,FALSE,"TAXARREARS"}</definedName>
    <definedName name="wrn.TAXARREARS." localSheetId="13" hidden="1">{#N/A,#N/A,FALSE,"TAXARREARS"}</definedName>
    <definedName name="wrn.TAXARREARS." hidden="1">{#N/A,#N/A,FALSE,"TAXARREARS"}</definedName>
    <definedName name="wrn.TAXPAYRS." localSheetId="15" hidden="1">{#N/A,#N/A,FALSE,"TAXPAYRS"}</definedName>
    <definedName name="wrn.TAXPAYRS." localSheetId="11" hidden="1">{#N/A,#N/A,FALSE,"TAXPAYRS"}</definedName>
    <definedName name="wrn.TAXPAYRS." localSheetId="0" hidden="1">{#N/A,#N/A,FALSE,"TAXPAYRS"}</definedName>
    <definedName name="wrn.TAXPAYRS." localSheetId="1" hidden="1">{#N/A,#N/A,FALSE,"TAXPAYRS"}</definedName>
    <definedName name="wrn.TAXPAYRS." localSheetId="3" hidden="1">{#N/A,#N/A,FALSE,"TAXPAYRS"}</definedName>
    <definedName name="wrn.TAXPAYRS." localSheetId="6" hidden="1">{#N/A,#N/A,FALSE,"TAXPAYRS"}</definedName>
    <definedName name="wrn.TAXPAYRS." localSheetId="10" hidden="1">{#N/A,#N/A,FALSE,"TAXPAYRS"}</definedName>
    <definedName name="wrn.TAXPAYRS." localSheetId="13" hidden="1">{#N/A,#N/A,FALSE,"TAXPAYRS"}</definedName>
    <definedName name="wrn.TAXPAYRS." hidden="1">{#N/A,#N/A,FALSE,"TAXPAYRS"}</definedName>
    <definedName name="wrn.TRADE." localSheetId="15" hidden="1">{#N/A,#N/A,FALSE,"TRADE"}</definedName>
    <definedName name="wrn.TRADE." localSheetId="11" hidden="1">{#N/A,#N/A,FALSE,"TRADE"}</definedName>
    <definedName name="wrn.TRADE." localSheetId="0" hidden="1">{#N/A,#N/A,FALSE,"TRADE"}</definedName>
    <definedName name="wrn.TRADE." localSheetId="1" hidden="1">{#N/A,#N/A,FALSE,"TRADE"}</definedName>
    <definedName name="wrn.TRADE." localSheetId="3" hidden="1">{#N/A,#N/A,FALSE,"TRADE"}</definedName>
    <definedName name="wrn.TRADE." localSheetId="6" hidden="1">{#N/A,#N/A,FALSE,"TRADE"}</definedName>
    <definedName name="wrn.TRADE." localSheetId="10" hidden="1">{#N/A,#N/A,FALSE,"TRADE"}</definedName>
    <definedName name="wrn.TRADE." localSheetId="13" hidden="1">{#N/A,#N/A,FALSE,"TRADE"}</definedName>
    <definedName name="wrn.TRADE." hidden="1">{#N/A,#N/A,FALSE,"TRADE"}</definedName>
    <definedName name="wrn.TRANSPORT." localSheetId="15" hidden="1">{#N/A,#N/A,FALSE,"TRANPORT"}</definedName>
    <definedName name="wrn.TRANSPORT." localSheetId="11" hidden="1">{#N/A,#N/A,FALSE,"TRANPORT"}</definedName>
    <definedName name="wrn.TRANSPORT." localSheetId="0" hidden="1">{#N/A,#N/A,FALSE,"TRANPORT"}</definedName>
    <definedName name="wrn.TRANSPORT." localSheetId="1" hidden="1">{#N/A,#N/A,FALSE,"TRANPORT"}</definedName>
    <definedName name="wrn.TRANSPORT." localSheetId="3" hidden="1">{#N/A,#N/A,FALSE,"TRANPORT"}</definedName>
    <definedName name="wrn.TRANSPORT." localSheetId="6" hidden="1">{#N/A,#N/A,FALSE,"TRANPORT"}</definedName>
    <definedName name="wrn.TRANSPORT." localSheetId="10" hidden="1">{#N/A,#N/A,FALSE,"TRANPORT"}</definedName>
    <definedName name="wrn.TRANSPORT." localSheetId="13" hidden="1">{#N/A,#N/A,FALSE,"TRANPORT"}</definedName>
    <definedName name="wrn.TRANSPORT." hidden="1">{#N/A,#N/A,FALSE,"TRANPORT"}</definedName>
    <definedName name="wrn.UNEMPL." localSheetId="15" hidden="1">{#N/A,#N/A,FALSE,"EMP_POP";#N/A,#N/A,FALSE,"UNEMPL"}</definedName>
    <definedName name="wrn.UNEMPL." localSheetId="11" hidden="1">{#N/A,#N/A,FALSE,"EMP_POP";#N/A,#N/A,FALSE,"UNEMPL"}</definedName>
    <definedName name="wrn.UNEMPL." localSheetId="0" hidden="1">{#N/A,#N/A,FALSE,"EMP_POP";#N/A,#N/A,FALSE,"UNEMPL"}</definedName>
    <definedName name="wrn.UNEMPL." localSheetId="1" hidden="1">{#N/A,#N/A,FALSE,"EMP_POP";#N/A,#N/A,FALSE,"UNEMPL"}</definedName>
    <definedName name="wrn.UNEMPL." localSheetId="3" hidden="1">{#N/A,#N/A,FALSE,"EMP_POP";#N/A,#N/A,FALSE,"UNEMPL"}</definedName>
    <definedName name="wrn.UNEMPL." localSheetId="6" hidden="1">{#N/A,#N/A,FALSE,"EMP_POP";#N/A,#N/A,FALSE,"UNEMPL"}</definedName>
    <definedName name="wrn.UNEMPL." localSheetId="10" hidden="1">{#N/A,#N/A,FALSE,"EMP_POP";#N/A,#N/A,FALSE,"UNEMPL"}</definedName>
    <definedName name="wrn.UNEMPL." localSheetId="13" hidden="1">{#N/A,#N/A,FALSE,"EMP_POP";#N/A,#N/A,FALSE,"UNEMPL"}</definedName>
    <definedName name="wrn.UNEMPL." hidden="1">{#N/A,#N/A,FALSE,"EMP_POP";#N/A,#N/A,FALSE,"UNEMPL"}</definedName>
    <definedName name="wrn.WAGES." localSheetId="15" hidden="1">{#N/A,#N/A,FALSE,"WAGES"}</definedName>
    <definedName name="wrn.WAGES." localSheetId="11" hidden="1">{#N/A,#N/A,FALSE,"WAGES"}</definedName>
    <definedName name="wrn.WAGES." localSheetId="0" hidden="1">{#N/A,#N/A,FALSE,"WAGES"}</definedName>
    <definedName name="wrn.WAGES." localSheetId="1" hidden="1">{#N/A,#N/A,FALSE,"WAGES"}</definedName>
    <definedName name="wrn.WAGES." localSheetId="3" hidden="1">{#N/A,#N/A,FALSE,"WAGES"}</definedName>
    <definedName name="wrn.WAGES." localSheetId="6" hidden="1">{#N/A,#N/A,FALSE,"WAGES"}</definedName>
    <definedName name="wrn.WAGES." localSheetId="10" hidden="1">{#N/A,#N/A,FALSE,"WAGES"}</definedName>
    <definedName name="wrn.WAGES." localSheetId="13" hidden="1">{#N/A,#N/A,FALSE,"WAGES"}</definedName>
    <definedName name="wrn.WAGES." hidden="1">{#N/A,#N/A,FALSE,"WAGES"}</definedName>
    <definedName name="wrn.WEO." localSheetId="15" hidden="1">{"WEO",#N/A,FALSE,"T"}</definedName>
    <definedName name="wrn.WEO." localSheetId="11" hidden="1">{"WEO",#N/A,FALSE,"T"}</definedName>
    <definedName name="wrn.WEO." localSheetId="0" hidden="1">{"WEO",#N/A,FALSE,"T"}</definedName>
    <definedName name="wrn.WEO." localSheetId="1" hidden="1">{"WEO",#N/A,FALSE,"T"}</definedName>
    <definedName name="wrn.WEO." localSheetId="3" hidden="1">{"WEO",#N/A,FALSE,"T"}</definedName>
    <definedName name="wrn.WEO." localSheetId="6" hidden="1">{"WEO",#N/A,FALSE,"T"}</definedName>
    <definedName name="wrn.WEO." localSheetId="10" hidden="1">{"WEO",#N/A,FALSE,"T"}</definedName>
    <definedName name="wrn.WEO." localSheetId="13" hidden="1">{"WEO",#N/A,FALSE,"T"}</definedName>
    <definedName name="wrn.WEO." hidden="1">{"WEO",#N/A,FALSE,"T"}</definedName>
    <definedName name="Wt_d">[56]CIRRs!$C$59</definedName>
    <definedName name="wtewt" localSheetId="11" hidden="1">#REF!</definedName>
    <definedName name="wtewt" localSheetId="0" hidden="1">#REF!</definedName>
    <definedName name="wtewt" localSheetId="1" hidden="1">#REF!</definedName>
    <definedName name="wtewt" localSheetId="3" hidden="1">#REF!</definedName>
    <definedName name="wtewt" localSheetId="6" hidden="1">#REF!</definedName>
    <definedName name="wtewt" hidden="1">#REF!</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[139]M!#REF!</definedName>
    <definedName name="www" localSheetId="15" hidden="1">{"Riqfin97",#N/A,FALSE,"Tran";"Riqfinpro",#N/A,FALSE,"Tran"}</definedName>
    <definedName name="www" localSheetId="11" hidden="1">{"Riqfin97",#N/A,FALSE,"Tran";"Riqfinpro",#N/A,FALSE,"Tran"}</definedName>
    <definedName name="www" localSheetId="0" hidden="1">{"Riqfin97",#N/A,FALSE,"Tran";"Riqfinpro",#N/A,FALSE,"Tran"}</definedName>
    <definedName name="www" localSheetId="1" hidden="1">{"Riqfin97",#N/A,FALSE,"Tran";"Riqfinpro",#N/A,FALSE,"Tran"}</definedName>
    <definedName name="www" localSheetId="3" hidden="1">{"Riqfin97",#N/A,FALSE,"Tran";"Riqfinpro",#N/A,FALSE,"Tran"}</definedName>
    <definedName name="www" localSheetId="6" hidden="1">{"Riqfin97",#N/A,FALSE,"Tran";"Riqfinpro",#N/A,FALSE,"Tran"}</definedName>
    <definedName name="www" localSheetId="10" hidden="1">{"Riqfin97",#N/A,FALSE,"Tran";"Riqfinpro",#N/A,FALSE,"Tran"}</definedName>
    <definedName name="www" localSheetId="13" hidden="1">{"Riqfin97",#N/A,FALSE,"Tran";"Riqfinpro",#N/A,FALSE,"Tran"}</definedName>
    <definedName name="www" hidden="1">{"Riqfin97",#N/A,FALSE,"Tran";"Riqfinpro",#N/A,FALSE,"Tran"}</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[179]M!#REF!</definedName>
    <definedName name="wwwww" localSheetId="15" hidden="1">{"Minpmon",#N/A,FALSE,"Monthinput"}</definedName>
    <definedName name="wwwww" localSheetId="11" hidden="1">{"Minpmon",#N/A,FALSE,"Monthinput"}</definedName>
    <definedName name="wwwww" localSheetId="0" hidden="1">{"Minpmon",#N/A,FALSE,"Monthinput"}</definedName>
    <definedName name="wwwww" localSheetId="1" hidden="1">{"Minpmon",#N/A,FALSE,"Monthinput"}</definedName>
    <definedName name="wwwww" localSheetId="3" hidden="1">{"Minpmon",#N/A,FALSE,"Monthinput"}</definedName>
    <definedName name="wwwww" localSheetId="6" hidden="1">{"Minpmon",#N/A,FALSE,"Monthinput"}</definedName>
    <definedName name="wwwww" localSheetId="10" hidden="1">{"Minpmon",#N/A,FALSE,"Monthinput"}</definedName>
    <definedName name="wwwww" localSheetId="13" hidden="1">{"Minpmon",#N/A,FALSE,"Monthinput"}</definedName>
    <definedName name="wwwww" hidden="1">{"Minpmon",#N/A,FALSE,"Monthinput"}</definedName>
    <definedName name="wwwwwww" localSheetId="15" hidden="1">{"Riqfin97",#N/A,FALSE,"Tran";"Riqfinpro",#N/A,FALSE,"Tran"}</definedName>
    <definedName name="wwwwwww" localSheetId="11" hidden="1">{"Riqfin97",#N/A,FALSE,"Tran";"Riqfinpro",#N/A,FALSE,"Tran"}</definedName>
    <definedName name="wwwwwww" localSheetId="0" hidden="1">{"Riqfin97",#N/A,FALSE,"Tran";"Riqfinpro",#N/A,FALSE,"Tran"}</definedName>
    <definedName name="wwwwwww" localSheetId="1" hidden="1">{"Riqfin97",#N/A,FALSE,"Tran";"Riqfinpro",#N/A,FALSE,"Tran"}</definedName>
    <definedName name="wwwwwww" localSheetId="3" hidden="1">{"Riqfin97",#N/A,FALSE,"Tran";"Riqfinpro",#N/A,FALSE,"Tran"}</definedName>
    <definedName name="wwwwwww" localSheetId="6" hidden="1">{"Riqfin97",#N/A,FALSE,"Tran";"Riqfinpro",#N/A,FALSE,"Tran"}</definedName>
    <definedName name="wwwwwww" localSheetId="10" hidden="1">{"Riqfin97",#N/A,FALSE,"Tran";"Riqfinpro",#N/A,FALSE,"Tran"}</definedName>
    <definedName name="wwwwwww" localSheetId="13" hidden="1">{"Riqfin97",#N/A,FALSE,"Tran";"Riqfinpro",#N/A,FALSE,"Tran"}</definedName>
    <definedName name="wwwwwww" hidden="1">{"Riqfin97",#N/A,FALSE,"Tran";"Riqfinpro",#N/A,FALSE,"Tran"}</definedName>
    <definedName name="wwwwwwww" localSheetId="15" hidden="1">{"Tab1",#N/A,FALSE,"P";"Tab2",#N/A,FALSE,"P"}</definedName>
    <definedName name="wwwwwwww" localSheetId="11" hidden="1">{"Tab1",#N/A,FALSE,"P";"Tab2",#N/A,FALSE,"P"}</definedName>
    <definedName name="wwwwwwww" localSheetId="0" hidden="1">{"Tab1",#N/A,FALSE,"P";"Tab2",#N/A,FALSE,"P"}</definedName>
    <definedName name="wwwwwwww" localSheetId="1" hidden="1">{"Tab1",#N/A,FALSE,"P";"Tab2",#N/A,FALSE,"P"}</definedName>
    <definedName name="wwwwwwww" localSheetId="3" hidden="1">{"Tab1",#N/A,FALSE,"P";"Tab2",#N/A,FALSE,"P"}</definedName>
    <definedName name="wwwwwwww" localSheetId="6" hidden="1">{"Tab1",#N/A,FALSE,"P";"Tab2",#N/A,FALSE,"P"}</definedName>
    <definedName name="wwwwwwww" localSheetId="10" hidden="1">{"Tab1",#N/A,FALSE,"P";"Tab2",#N/A,FALSE,"P"}</definedName>
    <definedName name="wwwwwwww" localSheetId="13" hidden="1">{"Tab1",#N/A,FALSE,"P";"Tab2",#N/A,FALSE,"P"}</definedName>
    <definedName name="wwwwwwww" hidden="1">{"Tab1",#N/A,FALSE,"P";"Tab2",#N/A,FALSE,"P"}</definedName>
    <definedName name="X" localSheetId="11">#REF!</definedName>
    <definedName name="X" localSheetId="0">#REF!</definedName>
    <definedName name="X" localSheetId="1">#REF!</definedName>
    <definedName name="X" localSheetId="3">#REF!</definedName>
    <definedName name="X" localSheetId="6">#REF!</definedName>
    <definedName name="X">#REF!</definedName>
    <definedName name="X_Rate" localSheetId="11">#REF!</definedName>
    <definedName name="X_Rate" localSheetId="0">#REF!</definedName>
    <definedName name="X_Rate" localSheetId="3">#REF!</definedName>
    <definedName name="X_Rate" localSheetId="6">#REF!</definedName>
    <definedName name="X_Rate">#REF!</definedName>
    <definedName name="xa" localSheetId="11">'[180]PIB EN CORR'!#REF!</definedName>
    <definedName name="xa" localSheetId="0">'[180]PIB EN CORR'!#REF!</definedName>
    <definedName name="xa" localSheetId="1">'[181]PIB EN CORR'!#REF!</definedName>
    <definedName name="xa" localSheetId="3">'[180]PIB EN CORR'!#REF!</definedName>
    <definedName name="xa" localSheetId="6">'[180]PIB EN CORR'!#REF!</definedName>
    <definedName name="xa">'[180]PIB EN CORR'!#REF!</definedName>
    <definedName name="xaa">'[182]PIB EN CORR'!$AV$5:$AV$77</definedName>
    <definedName name="XandRev">'[132]tab 3'!$F$63:$Z$65</definedName>
    <definedName name="Xaxis" localSheetId="11">#REF!</definedName>
    <definedName name="Xaxis" localSheetId="0">#REF!</definedName>
    <definedName name="Xaxis" localSheetId="1">#REF!</definedName>
    <definedName name="Xaxis" localSheetId="3">#REF!</definedName>
    <definedName name="Xaxis" localSheetId="6">#REF!</definedName>
    <definedName name="Xaxis">#REF!</definedName>
    <definedName name="XBANANO" localSheetId="11">#REF!</definedName>
    <definedName name="XBANANO" localSheetId="0">#REF!</definedName>
    <definedName name="XBANANO" localSheetId="3">#REF!</definedName>
    <definedName name="XBANANO" localSheetId="6">#REF!</definedName>
    <definedName name="XBANANO">#REF!</definedName>
    <definedName name="xbb" localSheetId="11">'[180]PIB EN CORR'!#REF!</definedName>
    <definedName name="xbb" localSheetId="0">'[180]PIB EN CORR'!#REF!</definedName>
    <definedName name="xbb" localSheetId="1">'[181]PIB EN CORR'!#REF!</definedName>
    <definedName name="xbb" localSheetId="3">'[180]PIB EN CORR'!#REF!</definedName>
    <definedName name="xbb" localSheetId="6">'[180]PIB EN CORR'!#REF!</definedName>
    <definedName name="xbb">'[180]PIB EN CORR'!#REF!</definedName>
    <definedName name="XBS">[95]SREAL!A$41</definedName>
    <definedName name="xc">'[97]graf 1'!$A$3:$C$28</definedName>
    <definedName name="XCAFE" localSheetId="11">#REF!</definedName>
    <definedName name="XCAFE" localSheetId="0">#REF!</definedName>
    <definedName name="XCAFE" localSheetId="1">#REF!</definedName>
    <definedName name="XCAFE" localSheetId="3">#REF!</definedName>
    <definedName name="XCAFE" localSheetId="6">#REF!</definedName>
    <definedName name="XCAFE">#REF!</definedName>
    <definedName name="xdr" localSheetId="11">#REF!</definedName>
    <definedName name="xdr" localSheetId="0">#REF!</definedName>
    <definedName name="xdr" localSheetId="3">#REF!</definedName>
    <definedName name="xdr" localSheetId="6">#REF!</definedName>
    <definedName name="xdr">#REF!</definedName>
    <definedName name="XGS" localSheetId="11">#REF!</definedName>
    <definedName name="XGS" localSheetId="0">#REF!</definedName>
    <definedName name="XGS" localSheetId="3">#REF!</definedName>
    <definedName name="XGS" localSheetId="6">#REF!</definedName>
    <definedName name="XGS">#REF!</definedName>
    <definedName name="XMENSUALES" localSheetId="11">#REF!</definedName>
    <definedName name="XMENSUALES" localSheetId="0">#REF!</definedName>
    <definedName name="XMENSUALES" localSheetId="3">#REF!</definedName>
    <definedName name="XMENSUALES">#REF!</definedName>
    <definedName name="XOF" localSheetId="11">#REF!</definedName>
    <definedName name="XOF" localSheetId="0">#REF!</definedName>
    <definedName name="XOF">#REF!</definedName>
    <definedName name="xr" localSheetId="11">#REF!</definedName>
    <definedName name="xr" localSheetId="0">#REF!</definedName>
    <definedName name="xr">#REF!</definedName>
    <definedName name="xx" localSheetId="15" hidden="1">{"Riqfin97",#N/A,FALSE,"Tran";"Riqfinpro",#N/A,FALSE,"Tran"}</definedName>
    <definedName name="xx" localSheetId="11" hidden="1">{"Riqfin97",#N/A,FALSE,"Tran";"Riqfinpro",#N/A,FALSE,"Tran"}</definedName>
    <definedName name="xx" localSheetId="0" hidden="1">{"Riqfin97",#N/A,FALSE,"Tran";"Riqfinpro",#N/A,FALSE,"Tran"}</definedName>
    <definedName name="xx" localSheetId="1" hidden="1">{"Riqfin97",#N/A,FALSE,"Tran";"Riqfinpro",#N/A,FALSE,"Tran"}</definedName>
    <definedName name="xx" localSheetId="3" hidden="1">{"Riqfin97",#N/A,FALSE,"Tran";"Riqfinpro",#N/A,FALSE,"Tran"}</definedName>
    <definedName name="xx" localSheetId="6" hidden="1">{"Riqfin97",#N/A,FALSE,"Tran";"Riqfinpro",#N/A,FALSE,"Tran"}</definedName>
    <definedName name="xx" localSheetId="10" hidden="1">{"Riqfin97",#N/A,FALSE,"Tran";"Riqfinpro",#N/A,FALSE,"Tran"}</definedName>
    <definedName name="xx" localSheetId="13" hidden="1">{"Riqfin97",#N/A,FALSE,"Tran";"Riqfinpro",#N/A,FALSE,"Tran"}</definedName>
    <definedName name="xx" hidden="1">{"Riqfin97",#N/A,FALSE,"Tran";"Riqfinpro",#N/A,FALSE,"Tran"}</definedName>
    <definedName name="xxWRS_1">'[50]shared data'!$A$1:$A$77</definedName>
    <definedName name="xxWRS_11" localSheetId="11">#REF!</definedName>
    <definedName name="xxWRS_11" localSheetId="0">#REF!</definedName>
    <definedName name="xxWRS_11" localSheetId="1">#REF!</definedName>
    <definedName name="xxWRS_11" localSheetId="3">#REF!</definedName>
    <definedName name="xxWRS_11" localSheetId="6">#REF!</definedName>
    <definedName name="xxWRS_11">#REF!</definedName>
    <definedName name="xxWRS_19" localSheetId="11">#REF!</definedName>
    <definedName name="xxWRS_19" localSheetId="0">#REF!</definedName>
    <definedName name="xxWRS_19" localSheetId="3">#REF!</definedName>
    <definedName name="xxWRS_19" localSheetId="6">#REF!</definedName>
    <definedName name="xxWRS_19">#REF!</definedName>
    <definedName name="xxWRS_2" localSheetId="11">#REF!</definedName>
    <definedName name="xxWRS_2" localSheetId="0">#REF!</definedName>
    <definedName name="xxWRS_2" localSheetId="1">#REF!</definedName>
    <definedName name="xxWRS_2" localSheetId="3">#REF!</definedName>
    <definedName name="xxWRS_2" localSheetId="6">#REF!</definedName>
    <definedName name="xxWRS_2">#REF!</definedName>
    <definedName name="xxWRS_20" localSheetId="11">#REF!</definedName>
    <definedName name="xxWRS_20" localSheetId="0">#REF!</definedName>
    <definedName name="xxWRS_20">#REF!</definedName>
    <definedName name="xxWRS_3" localSheetId="11">#REF!</definedName>
    <definedName name="xxWRS_3" localSheetId="0">#REF!</definedName>
    <definedName name="xxWRS_3" localSheetId="1">#REF!</definedName>
    <definedName name="xxWRS_3" localSheetId="3">#REF!</definedName>
    <definedName name="xxWRS_3">#REF!</definedName>
    <definedName name="xxWRS_4">[112]Q5!$A$1:$A$104</definedName>
    <definedName name="xxWRS_5">[112]Q6!$A$1:$A$160</definedName>
    <definedName name="xxWRS_6">[112]Q7!$A$1:$A$59</definedName>
    <definedName name="xxWRS_7">[112]Q5!$A$1:$A$109</definedName>
    <definedName name="xxWRS_8">[112]Q6!$A$1:$A$162</definedName>
    <definedName name="xxWRS_9">[112]Q7!$A$1:$A$61</definedName>
    <definedName name="xxx">[126]GDP_WEO!$A$3:$AB$188</definedName>
    <definedName name="XXX1" localSheetId="11">#REF!</definedName>
    <definedName name="XXX1" localSheetId="0">#REF!</definedName>
    <definedName name="XXX1" localSheetId="1">#REF!</definedName>
    <definedName name="XXX1" localSheetId="3">#REF!</definedName>
    <definedName name="XXX1" localSheetId="6">#REF!</definedName>
    <definedName name="XXX1">#REF!</definedName>
    <definedName name="xxxx" localSheetId="15" hidden="1">{"Riqfin97",#N/A,FALSE,"Tran";"Riqfinpro",#N/A,FALSE,"Tran"}</definedName>
    <definedName name="xxxx" localSheetId="11" hidden="1">{"Riqfin97",#N/A,FALSE,"Tran";"Riqfinpro",#N/A,FALSE,"Tran"}</definedName>
    <definedName name="xxxx" localSheetId="0" hidden="1">{"Riqfin97",#N/A,FALSE,"Tran";"Riqfinpro",#N/A,FALSE,"Tran"}</definedName>
    <definedName name="xxxx" localSheetId="1" hidden="1">{"Riqfin97",#N/A,FALSE,"Tran";"Riqfinpro",#N/A,FALSE,"Tran"}</definedName>
    <definedName name="xxxx" localSheetId="3" hidden="1">{"Riqfin97",#N/A,FALSE,"Tran";"Riqfinpro",#N/A,FALSE,"Tran"}</definedName>
    <definedName name="xxxx" localSheetId="6" hidden="1">{"Riqfin97",#N/A,FALSE,"Tran";"Riqfinpro",#N/A,FALSE,"Tran"}</definedName>
    <definedName name="xxxx" localSheetId="10" hidden="1">{"Riqfin97",#N/A,FALSE,"Tran";"Riqfinpro",#N/A,FALSE,"Tran"}</definedName>
    <definedName name="xxxx" localSheetId="13" hidden="1">{"Riqfin97",#N/A,FALSE,"Tran";"Riqfinpro",#N/A,FALSE,"Tran"}</definedName>
    <definedName name="xxxx" hidden="1">{"Riqfin97",#N/A,FALSE,"Tran";"Riqfinpro",#N/A,FALSE,"Tran"}</definedName>
    <definedName name="xxxxxxxxxxxxxx" localSheetId="15" hidden="1">{"Riqfin97",#N/A,FALSE,"Tran";"Riqfinpro",#N/A,FALSE,"Tran"}</definedName>
    <definedName name="xxxxxxxxxxxxxx" localSheetId="11" hidden="1">{"Riqfin97",#N/A,FALSE,"Tran";"Riqfinpro",#N/A,FALSE,"Tran"}</definedName>
    <definedName name="xxxxxxxxxxxxxx" localSheetId="0" hidden="1">{"Riqfin97",#N/A,FALSE,"Tran";"Riqfinpro",#N/A,FALSE,"Tran"}</definedName>
    <definedName name="xxxxxxxxxxxxxx" localSheetId="1" hidden="1">{"Riqfin97",#N/A,FALSE,"Tran";"Riqfinpro",#N/A,FALSE,"Tran"}</definedName>
    <definedName name="xxxxxxxxxxxxxx" localSheetId="3" hidden="1">{"Riqfin97",#N/A,FALSE,"Tran";"Riqfinpro",#N/A,FALSE,"Tran"}</definedName>
    <definedName name="xxxxxxxxxxxxxx" localSheetId="6" hidden="1">{"Riqfin97",#N/A,FALSE,"Tran";"Riqfinpro",#N/A,FALSE,"Tran"}</definedName>
    <definedName name="xxxxxxxxxxxxxx" localSheetId="10" hidden="1">{"Riqfin97",#N/A,FALSE,"Tran";"Riqfinpro",#N/A,FALSE,"Tran"}</definedName>
    <definedName name="xxxxxxxxxxxxxx" localSheetId="13" hidden="1">{"Riqfin97",#N/A,FALSE,"Tran";"Riqfinpro",#N/A,FALSE,"Tran"}</definedName>
    <definedName name="xxxxxxxxxxxxxx" hidden="1">{"Riqfin97",#N/A,FALSE,"Tran";"Riqfinpro",#N/A,FALSE,"Tran"}</definedName>
    <definedName name="y" localSheetId="11" hidden="1">#REF!</definedName>
    <definedName name="y" localSheetId="0" hidden="1">#REF!</definedName>
    <definedName name="y" localSheetId="1" hidden="1">#REF!</definedName>
    <definedName name="y" localSheetId="3" hidden="1">#REF!</definedName>
    <definedName name="y" localSheetId="6" hidden="1">#REF!</definedName>
    <definedName name="y" hidden="1">#REF!</definedName>
    <definedName name="ycirr" localSheetId="11">#REF!</definedName>
    <definedName name="ycirr" localSheetId="0">#REF!</definedName>
    <definedName name="ycirr" localSheetId="1">#REF!</definedName>
    <definedName name="ycirr" localSheetId="3">#REF!</definedName>
    <definedName name="ycirr" localSheetId="6">#REF!</definedName>
    <definedName name="ycirr">#REF!</definedName>
    <definedName name="Year" localSheetId="11">#REF!</definedName>
    <definedName name="Year" localSheetId="0">#REF!</definedName>
    <definedName name="Year" localSheetId="3">#REF!</definedName>
    <definedName name="Year" localSheetId="6">#REF!</definedName>
    <definedName name="Year">#REF!</definedName>
    <definedName name="Years" localSheetId="11">#REF!</definedName>
    <definedName name="Years" localSheetId="0">#REF!</definedName>
    <definedName name="Years" localSheetId="3">#REF!</definedName>
    <definedName name="Years">#REF!</definedName>
    <definedName name="yenr" localSheetId="11">#REF!</definedName>
    <definedName name="yenr" localSheetId="0">#REF!</definedName>
    <definedName name="yenr" localSheetId="3">#REF!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0" hidden="1">#REF!</definedName>
    <definedName name="ytyry" localSheetId="1" hidden="1">#REF!</definedName>
    <definedName name="ytyry" localSheetId="3" hidden="1">'[71]Fax a enviar'!#REF!</definedName>
    <definedName name="ytyry" localSheetId="6" hidden="1">'[71]Fax a enviar'!#REF!</definedName>
    <definedName name="ytyry" hidden="1">'[71]Fax a enviar'!#REF!</definedName>
    <definedName name="ytytryry" localSheetId="11" hidden="1">#REF!</definedName>
    <definedName name="ytytryry" localSheetId="0" hidden="1">#REF!</definedName>
    <definedName name="ytytryry" localSheetId="1" hidden="1">#REF!</definedName>
    <definedName name="ytytryry" localSheetId="3" hidden="1">#REF!</definedName>
    <definedName name="ytytryry" localSheetId="6" hidden="1">#REF!</definedName>
    <definedName name="ytytryry" hidden="1">#REF!</definedName>
    <definedName name="ytyty" localSheetId="0" hidden="1">#REF!</definedName>
    <definedName name="ytyty" localSheetId="1" hidden="1">#REF!</definedName>
    <definedName name="ytyty" localSheetId="3" hidden="1">'[35]Fax a enviar'!#REF!</definedName>
    <definedName name="ytyty" localSheetId="6" hidden="1">'[35]Fax a enviar'!#REF!</definedName>
    <definedName name="ytyty" hidden="1">'[35]Fax a enviar'!#REF!</definedName>
    <definedName name="ytytyt" localSheetId="0" hidden="1">'[35]Fax a enviar'!#REF!</definedName>
    <definedName name="ytytyt" localSheetId="1" hidden="1">'[35]Fax a enviar'!#REF!</definedName>
    <definedName name="ytytyt" localSheetId="3" hidden="1">'[35]Fax a enviar'!#REF!</definedName>
    <definedName name="ytytyt" localSheetId="6" hidden="1">'[35]Fax a enviar'!#REF!</definedName>
    <definedName name="ytytyt" hidden="1">'[35]Fax a enviar'!#REF!</definedName>
    <definedName name="yu" localSheetId="15" hidden="1">{"Tab1",#N/A,FALSE,"P";"Tab2",#N/A,FALSE,"P"}</definedName>
    <definedName name="yu" localSheetId="11" hidden="1">{"Tab1",#N/A,FALSE,"P";"Tab2",#N/A,FALSE,"P"}</definedName>
    <definedName name="yu" localSheetId="0" hidden="1">{"Tab1",#N/A,FALSE,"P";"Tab2",#N/A,FALSE,"P"}</definedName>
    <definedName name="yu" localSheetId="1" hidden="1">{"Tab1",#N/A,FALSE,"P";"Tab2",#N/A,FALSE,"P"}</definedName>
    <definedName name="yu" localSheetId="3" hidden="1">{"Tab1",#N/A,FALSE,"P";"Tab2",#N/A,FALSE,"P"}</definedName>
    <definedName name="yu" localSheetId="6" hidden="1">{"Tab1",#N/A,FALSE,"P";"Tab2",#N/A,FALSE,"P"}</definedName>
    <definedName name="yu" localSheetId="10" hidden="1">{"Tab1",#N/A,FALSE,"P";"Tab2",#N/A,FALSE,"P"}</definedName>
    <definedName name="yu" localSheetId="13" hidden="1">{"Tab1",#N/A,FALSE,"P";"Tab2",#N/A,FALSE,"P"}</definedName>
    <definedName name="yu" hidden="1">{"Tab1",#N/A,FALSE,"P";"Tab2",#N/A,FALSE,"P"}</definedName>
    <definedName name="yucvvjkjo09" hidden="1">'[109]Fax a enviar'!#REF!</definedName>
    <definedName name="YY" localSheetId="11">#REF!</definedName>
    <definedName name="YY" localSheetId="0">#REF!</definedName>
    <definedName name="YY" localSheetId="1">#REF!</definedName>
    <definedName name="YY" localSheetId="3">#REF!</definedName>
    <definedName name="YY" localSheetId="6">#REF!</definedName>
    <definedName name="YY">#REF!</definedName>
    <definedName name="YY1A" localSheetId="11">#REF!</definedName>
    <definedName name="YY1A" localSheetId="0">#REF!</definedName>
    <definedName name="YY1A" localSheetId="1">#REF!</definedName>
    <definedName name="YY1A" localSheetId="3">#REF!</definedName>
    <definedName name="YY1A" localSheetId="6">#REF!</definedName>
    <definedName name="YY1A">#REF!</definedName>
    <definedName name="yytutyu" localSheetId="11" hidden="1">#REF!</definedName>
    <definedName name="yytutyu" localSheetId="0" hidden="1">#REF!</definedName>
    <definedName name="yytutyu" localSheetId="1" hidden="1">#REF!</definedName>
    <definedName name="yytutyu" localSheetId="3" hidden="1">#REF!</definedName>
    <definedName name="yytutyu" localSheetId="6" hidden="1">#REF!</definedName>
    <definedName name="yytutyu" hidden="1">#REF!</definedName>
    <definedName name="yyy" localSheetId="15" hidden="1">{"Tab1",#N/A,FALSE,"P";"Tab2",#N/A,FALSE,"P"}</definedName>
    <definedName name="yyy" localSheetId="11" hidden="1">{"Tab1",#N/A,FALSE,"P";"Tab2",#N/A,FALSE,"P"}</definedName>
    <definedName name="yyy" localSheetId="0" hidden="1">{"Tab1",#N/A,FALSE,"P";"Tab2",#N/A,FALSE,"P"}</definedName>
    <definedName name="yyy" localSheetId="1" hidden="1">{"Tab1",#N/A,FALSE,"P";"Tab2",#N/A,FALSE,"P"}</definedName>
    <definedName name="yyy" localSheetId="3" hidden="1">{"Tab1",#N/A,FALSE,"P";"Tab2",#N/A,FALSE,"P"}</definedName>
    <definedName name="yyy" localSheetId="6" hidden="1">{"Tab1",#N/A,FALSE,"P";"Tab2",#N/A,FALSE,"P"}</definedName>
    <definedName name="yyy" localSheetId="10" hidden="1">{"Tab1",#N/A,FALSE,"P";"Tab2",#N/A,FALSE,"P"}</definedName>
    <definedName name="yyy" localSheetId="13" hidden="1">{"Tab1",#N/A,FALSE,"P";"Tab2",#N/A,FALSE,"P"}</definedName>
    <definedName name="yyy" hidden="1">{"Tab1",#N/A,FALSE,"P";"Tab2",#N/A,FALSE,"P"}</definedName>
    <definedName name="yyyy" localSheetId="15" hidden="1">{"Tab1",#N/A,FALSE,"P";"Tab2",#N/A,FALSE,"P"}</definedName>
    <definedName name="yyyy" localSheetId="11" hidden="1">{"Tab1",#N/A,FALSE,"P";"Tab2",#N/A,FALSE,"P"}</definedName>
    <definedName name="yyyy" localSheetId="0" hidden="1">{"Tab1",#N/A,FALSE,"P";"Tab2",#N/A,FALSE,"P"}</definedName>
    <definedName name="yyyy" localSheetId="1" hidden="1">{"Tab1",#N/A,FALSE,"P";"Tab2",#N/A,FALSE,"P"}</definedName>
    <definedName name="yyyy" localSheetId="3" hidden="1">{"Tab1",#N/A,FALSE,"P";"Tab2",#N/A,FALSE,"P"}</definedName>
    <definedName name="yyyy" localSheetId="6" hidden="1">{"Tab1",#N/A,FALSE,"P";"Tab2",#N/A,FALSE,"P"}</definedName>
    <definedName name="yyyy" localSheetId="10" hidden="1">{"Tab1",#N/A,FALSE,"P";"Tab2",#N/A,FALSE,"P"}</definedName>
    <definedName name="yyyy" localSheetId="13" hidden="1">{"Tab1",#N/A,FALSE,"P";"Tab2",#N/A,FALSE,"P"}</definedName>
    <definedName name="yyyy" hidden="1">{"Tab1",#N/A,FALSE,"P";"Tab2",#N/A,FALSE,"P"}</definedName>
    <definedName name="yyyyyy" hidden="1">'[110]Fax a enviar'!#REF!</definedName>
    <definedName name="yyyyyyyy" hidden="1">'[110]Fax a enviar'!#REF!</definedName>
    <definedName name="yyyyyyyyyyy" hidden="1">'[38]Fax a enviar'!#REF!</definedName>
    <definedName name="yyyyyyyyyyyyy" localSheetId="11" hidden="1">#REF!</definedName>
    <definedName name="yyyyyyyyyyyyy" localSheetId="0" hidden="1">#REF!</definedName>
    <definedName name="yyyyyyyyyyyyy" localSheetId="1" hidden="1">#REF!</definedName>
    <definedName name="yyyyyyyyyyyyy" localSheetId="3" hidden="1">#REF!</definedName>
    <definedName name="yyyyyyyyyyyyy" localSheetId="6" hidden="1">#REF!</definedName>
    <definedName name="yyyyyyyyyyyyy" hidden="1">#REF!</definedName>
    <definedName name="yyyyyyyyyyyyyyy" localSheetId="0" hidden="1">#REF!</definedName>
    <definedName name="yyyyyyyyyyyyyyy" localSheetId="1" hidden="1">#REF!</definedName>
    <definedName name="yyyyyyyyyyyyyyy" localSheetId="3" hidden="1">'[110]Fax a enviar'!#REF!</definedName>
    <definedName name="yyyyyyyyyyyyyyy" localSheetId="6" hidden="1">'[110]Fax a enviar'!#REF!</definedName>
    <definedName name="yyyyyyyyyyyyyyy" hidden="1">'[110]Fax a enviar'!#REF!</definedName>
    <definedName name="yyyyyyyyyyyyyyyyyyyyyy" localSheetId="0" hidden="1">#REF!</definedName>
    <definedName name="yyyyyyyyyyyyyyyyyyyyyy" localSheetId="1" hidden="1">#REF!</definedName>
    <definedName name="yyyyyyyyyyyyyyyyyyyyyy" localSheetId="3" hidden="1">'[103]Fax a enviar'!#REF!</definedName>
    <definedName name="yyyyyyyyyyyyyyyyyyyyyy" hidden="1">'[103]Fax a enviar'!#REF!</definedName>
    <definedName name="Z" localSheetId="11">#REF!</definedName>
    <definedName name="Z" localSheetId="0">#REF!</definedName>
    <definedName name="Z" localSheetId="1">#REF!</definedName>
    <definedName name="Z" localSheetId="3">#REF!</definedName>
    <definedName name="Z" localSheetId="6">#REF!</definedName>
    <definedName name="Z">#REF!</definedName>
    <definedName name="Z_1A8C061B_2301_11D3_BFD1_000039E37209_.wvu.Cols" localSheetId="11" hidden="1">#REF!,#REF!,#REF!</definedName>
    <definedName name="Z_1A8C061B_2301_11D3_BFD1_000039E37209_.wvu.Cols" localSheetId="0" hidden="1">#REF!,#REF!,#REF!</definedName>
    <definedName name="Z_1A8C061B_2301_11D3_BFD1_000039E37209_.wvu.Cols" localSheetId="1" hidden="1">#REF!,#REF!,#REF!</definedName>
    <definedName name="Z_1A8C061B_2301_11D3_BFD1_000039E37209_.wvu.Cols" localSheetId="3"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11" hidden="1">#REF!,#REF!,#REF!</definedName>
    <definedName name="Z_1A8C061B_2301_11D3_BFD1_000039E37209_.wvu.Rows" localSheetId="0" hidden="1">#REF!,#REF!,#REF!</definedName>
    <definedName name="Z_1A8C061B_2301_11D3_BFD1_000039E37209_.wvu.Rows" localSheetId="1" hidden="1">#REF!,#REF!,#REF!</definedName>
    <definedName name="Z_1A8C061B_2301_11D3_BFD1_000039E37209_.wvu.Rows" localSheetId="3"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11" hidden="1">#REF!,#REF!,#REF!</definedName>
    <definedName name="Z_1A8C061C_2301_11D3_BFD1_000039E37209_.wvu.Cols" localSheetId="0" hidden="1">#REF!,#REF!,#REF!</definedName>
    <definedName name="Z_1A8C061C_2301_11D3_BFD1_000039E37209_.wvu.Cols" localSheetId="1" hidden="1">#REF!,#REF!,#REF!</definedName>
    <definedName name="Z_1A8C061C_2301_11D3_BFD1_000039E37209_.wvu.Cols" localSheetId="3"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11" hidden="1">#REF!,#REF!,#REF!</definedName>
    <definedName name="Z_1A8C061C_2301_11D3_BFD1_000039E37209_.wvu.Rows" localSheetId="0" hidden="1">#REF!,#REF!,#REF!</definedName>
    <definedName name="Z_1A8C061C_2301_11D3_BFD1_000039E37209_.wvu.Rows" localSheetId="1" hidden="1">#REF!,#REF!,#REF!</definedName>
    <definedName name="Z_1A8C061C_2301_11D3_BFD1_000039E37209_.wvu.Rows" localSheetId="3" hidden="1">#REF!,#REF!,#REF!</definedName>
    <definedName name="Z_1A8C061C_2301_11D3_BFD1_000039E37209_.wvu.Rows" hidden="1">#REF!,#REF!,#REF!</definedName>
    <definedName name="Z_1A8C061E_2301_11D3_BFD1_000039E37209_.wvu.Cols" localSheetId="11" hidden="1">#REF!,#REF!,#REF!</definedName>
    <definedName name="Z_1A8C061E_2301_11D3_BFD1_000039E37209_.wvu.Cols" localSheetId="0" hidden="1">#REF!,#REF!,#REF!</definedName>
    <definedName name="Z_1A8C061E_2301_11D3_BFD1_000039E37209_.wvu.Cols" localSheetId="1" hidden="1">#REF!,#REF!,#REF!</definedName>
    <definedName name="Z_1A8C061E_2301_11D3_BFD1_000039E37209_.wvu.Cols" localSheetId="3" hidden="1">#REF!,#REF!,#REF!</definedName>
    <definedName name="Z_1A8C061E_2301_11D3_BFD1_000039E37209_.wvu.Cols" hidden="1">#REF!,#REF!,#REF!</definedName>
    <definedName name="Z_1A8C061E_2301_11D3_BFD1_000039E37209_.wvu.Rows" localSheetId="11" hidden="1">#REF!,#REF!,#REF!</definedName>
    <definedName name="Z_1A8C061E_2301_11D3_BFD1_000039E37209_.wvu.Rows" localSheetId="0" hidden="1">#REF!,#REF!,#REF!</definedName>
    <definedName name="Z_1A8C061E_2301_11D3_BFD1_000039E37209_.wvu.Rows" localSheetId="1" hidden="1">#REF!,#REF!,#REF!</definedName>
    <definedName name="Z_1A8C061E_2301_11D3_BFD1_000039E37209_.wvu.Rows" localSheetId="3" hidden="1">#REF!,#REF!,#REF!</definedName>
    <definedName name="Z_1A8C061E_2301_11D3_BFD1_000039E37209_.wvu.Rows" hidden="1">#REF!,#REF!,#REF!</definedName>
    <definedName name="Z_1A8C061F_2301_11D3_BFD1_000039E37209_.wvu.Cols" localSheetId="11" hidden="1">#REF!,#REF!,#REF!</definedName>
    <definedName name="Z_1A8C061F_2301_11D3_BFD1_000039E37209_.wvu.Cols" localSheetId="0" hidden="1">#REF!,#REF!,#REF!</definedName>
    <definedName name="Z_1A8C061F_2301_11D3_BFD1_000039E37209_.wvu.Cols" localSheetId="1" hidden="1">#REF!,#REF!,#REF!</definedName>
    <definedName name="Z_1A8C061F_2301_11D3_BFD1_000039E37209_.wvu.Cols" localSheetId="3" hidden="1">#REF!,#REF!,#REF!</definedName>
    <definedName name="Z_1A8C061F_2301_11D3_BFD1_000039E37209_.wvu.Cols" hidden="1">#REF!,#REF!,#REF!</definedName>
    <definedName name="Z_1A8C061F_2301_11D3_BFD1_000039E37209_.wvu.Rows" localSheetId="11" hidden="1">#REF!,#REF!,#REF!</definedName>
    <definedName name="Z_1A8C061F_2301_11D3_BFD1_000039E37209_.wvu.Rows" localSheetId="0" hidden="1">#REF!,#REF!,#REF!</definedName>
    <definedName name="Z_1A8C061F_2301_11D3_BFD1_000039E37209_.wvu.Rows" localSheetId="1" hidden="1">#REF!,#REF!,#REF!</definedName>
    <definedName name="Z_1A8C061F_2301_11D3_BFD1_000039E37209_.wvu.Rows" localSheetId="3" hidden="1">#REF!,#REF!,#REF!</definedName>
    <definedName name="Z_1A8C061F_2301_11D3_BFD1_000039E37209_.wvu.Rows" hidden="1">#REF!,#REF!,#REF!</definedName>
    <definedName name="Z_95224721_0485_11D4_BFD1_00508B5F4DA4_.wvu.Cols" localSheetId="11" hidden="1">#REF!</definedName>
    <definedName name="Z_95224721_0485_11D4_BFD1_00508B5F4DA4_.wvu.Cols" localSheetId="0" hidden="1">#REF!</definedName>
    <definedName name="Z_95224721_0485_11D4_BFD1_00508B5F4DA4_.wvu.Cols" localSheetId="1" hidden="1">#REF!</definedName>
    <definedName name="Z_95224721_0485_11D4_BFD1_00508B5F4DA4_.wvu.Cols" localSheetId="3" hidden="1">#REF!</definedName>
    <definedName name="Z_95224721_0485_11D4_BFD1_00508B5F4DA4_.wvu.Cols" localSheetId="6" hidden="1">#REF!</definedName>
    <definedName name="Z_95224721_0485_11D4_BFD1_00508B5F4DA4_.wvu.Cols" hidden="1">#REF!</definedName>
    <definedName name="zc" localSheetId="15" hidden="1">{"Riqfin97",#N/A,FALSE,"Tran";"Riqfinpro",#N/A,FALSE,"Tran"}</definedName>
    <definedName name="zc" localSheetId="11" hidden="1">{"Riqfin97",#N/A,FALSE,"Tran";"Riqfinpro",#N/A,FALSE,"Tran"}</definedName>
    <definedName name="zc" localSheetId="0" hidden="1">{"Riqfin97",#N/A,FALSE,"Tran";"Riqfinpro",#N/A,FALSE,"Tran"}</definedName>
    <definedName name="zc" localSheetId="1" hidden="1">{"Riqfin97",#N/A,FALSE,"Tran";"Riqfinpro",#N/A,FALSE,"Tran"}</definedName>
    <definedName name="zc" localSheetId="3" hidden="1">{"Riqfin97",#N/A,FALSE,"Tran";"Riqfinpro",#N/A,FALSE,"Tran"}</definedName>
    <definedName name="zc" localSheetId="6" hidden="1">{"Riqfin97",#N/A,FALSE,"Tran";"Riqfinpro",#N/A,FALSE,"Tran"}</definedName>
    <definedName name="zc" localSheetId="10" hidden="1">{"Riqfin97",#N/A,FALSE,"Tran";"Riqfinpro",#N/A,FALSE,"Tran"}</definedName>
    <definedName name="zc" localSheetId="13" hidden="1">{"Riqfin97",#N/A,FALSE,"Tran";"Riqfinpro",#N/A,FALSE,"Tran"}</definedName>
    <definedName name="zc" hidden="1">{"Riqfin97",#N/A,FALSE,"Tran";"Riqfinpro",#N/A,FALSE,"Tran"}</definedName>
    <definedName name="zio" localSheetId="15" hidden="1">{"Tab1",#N/A,FALSE,"P";"Tab2",#N/A,FALSE,"P"}</definedName>
    <definedName name="zio" localSheetId="11" hidden="1">{"Tab1",#N/A,FALSE,"P";"Tab2",#N/A,FALSE,"P"}</definedName>
    <definedName name="zio" localSheetId="0" hidden="1">{"Tab1",#N/A,FALSE,"P";"Tab2",#N/A,FALSE,"P"}</definedName>
    <definedName name="zio" localSheetId="1" hidden="1">{"Tab1",#N/A,FALSE,"P";"Tab2",#N/A,FALSE,"P"}</definedName>
    <definedName name="zio" localSheetId="3" hidden="1">{"Tab1",#N/A,FALSE,"P";"Tab2",#N/A,FALSE,"P"}</definedName>
    <definedName name="zio" localSheetId="6" hidden="1">{"Tab1",#N/A,FALSE,"P";"Tab2",#N/A,FALSE,"P"}</definedName>
    <definedName name="zio" localSheetId="10" hidden="1">{"Tab1",#N/A,FALSE,"P";"Tab2",#N/A,FALSE,"P"}</definedName>
    <definedName name="zio" localSheetId="13" hidden="1">{"Tab1",#N/A,FALSE,"P";"Tab2",#N/A,FALSE,"P"}</definedName>
    <definedName name="zio" hidden="1">{"Tab1",#N/A,FALSE,"P";"Tab2",#N/A,FALSE,"P"}</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1">#REF!</definedName>
    <definedName name="zrrae" localSheetId="0">#REF!</definedName>
    <definedName name="zrrae" localSheetId="1">#REF!</definedName>
    <definedName name="zrrae" localSheetId="3">#REF!</definedName>
    <definedName name="zrrae" localSheetId="6">#REF!</definedName>
    <definedName name="zrrae">#REF!</definedName>
    <definedName name="zv" localSheetId="15" hidden="1">{"Tab1",#N/A,FALSE,"P";"Tab2",#N/A,FALSE,"P"}</definedName>
    <definedName name="zv" localSheetId="11" hidden="1">{"Tab1",#N/A,FALSE,"P";"Tab2",#N/A,FALSE,"P"}</definedName>
    <definedName name="zv" localSheetId="0" hidden="1">{"Tab1",#N/A,FALSE,"P";"Tab2",#N/A,FALSE,"P"}</definedName>
    <definedName name="zv" localSheetId="1" hidden="1">{"Tab1",#N/A,FALSE,"P";"Tab2",#N/A,FALSE,"P"}</definedName>
    <definedName name="zv" localSheetId="3" hidden="1">{"Tab1",#N/A,FALSE,"P";"Tab2",#N/A,FALSE,"P"}</definedName>
    <definedName name="zv" localSheetId="6" hidden="1">{"Tab1",#N/A,FALSE,"P";"Tab2",#N/A,FALSE,"P"}</definedName>
    <definedName name="zv" localSheetId="10" hidden="1">{"Tab1",#N/A,FALSE,"P";"Tab2",#N/A,FALSE,"P"}</definedName>
    <definedName name="zv" localSheetId="13" hidden="1">{"Tab1",#N/A,FALSE,"P";"Tab2",#N/A,FALSE,"P"}</definedName>
    <definedName name="zv" hidden="1">{"Tab1",#N/A,FALSE,"P";"Tab2",#N/A,FALSE,"P"}</definedName>
    <definedName name="zx" localSheetId="15" hidden="1">{"Tab1",#N/A,FALSE,"P";"Tab2",#N/A,FALSE,"P"}</definedName>
    <definedName name="zx" localSheetId="11" hidden="1">{"Tab1",#N/A,FALSE,"P";"Tab2",#N/A,FALSE,"P"}</definedName>
    <definedName name="zx" localSheetId="0" hidden="1">{"Tab1",#N/A,FALSE,"P";"Tab2",#N/A,FALSE,"P"}</definedName>
    <definedName name="zx" localSheetId="1" hidden="1">{"Tab1",#N/A,FALSE,"P";"Tab2",#N/A,FALSE,"P"}</definedName>
    <definedName name="zx" localSheetId="3" hidden="1">{"Tab1",#N/A,FALSE,"P";"Tab2",#N/A,FALSE,"P"}</definedName>
    <definedName name="zx" localSheetId="6" hidden="1">{"Tab1",#N/A,FALSE,"P";"Tab2",#N/A,FALSE,"P"}</definedName>
    <definedName name="zx" localSheetId="10" hidden="1">{"Tab1",#N/A,FALSE,"P";"Tab2",#N/A,FALSE,"P"}</definedName>
    <definedName name="zx" localSheetId="13" hidden="1">{"Tab1",#N/A,FALSE,"P";"Tab2",#N/A,FALSE,"P"}</definedName>
    <definedName name="zx" hidden="1">{"Tab1",#N/A,FALSE,"P";"Tab2",#N/A,FALSE,"P"}</definedName>
    <definedName name="zz" localSheetId="15" hidden="1">{"Tab1",#N/A,FALSE,"P";"Tab2",#N/A,FALSE,"P"}</definedName>
    <definedName name="zz" localSheetId="11" hidden="1">{"Tab1",#N/A,FALSE,"P";"Tab2",#N/A,FALSE,"P"}</definedName>
    <definedName name="zz" localSheetId="0" hidden="1">{"Tab1",#N/A,FALSE,"P";"Tab2",#N/A,FALSE,"P"}</definedName>
    <definedName name="zz" localSheetId="1" hidden="1">{"Tab1",#N/A,FALSE,"P";"Tab2",#N/A,FALSE,"P"}</definedName>
    <definedName name="zz" localSheetId="3" hidden="1">{"Tab1",#N/A,FALSE,"P";"Tab2",#N/A,FALSE,"P"}</definedName>
    <definedName name="zz" localSheetId="6" hidden="1">{"Tab1",#N/A,FALSE,"P";"Tab2",#N/A,FALSE,"P"}</definedName>
    <definedName name="zz" localSheetId="10" hidden="1">{"Tab1",#N/A,FALSE,"P";"Tab2",#N/A,FALSE,"P"}</definedName>
    <definedName name="zz" localSheetId="13" hidden="1">{"Tab1",#N/A,FALSE,"P";"Tab2",#N/A,FALSE,"P"}</definedName>
    <definedName name="zz" hidden="1">{"Tab1",#N/A,FALSE,"P";"Tab2",#N/A,FALSE,"P"}</definedName>
    <definedName name="zzrr" localSheetId="11">#REF!</definedName>
    <definedName name="zzrr" localSheetId="0">#REF!</definedName>
    <definedName name="zzrr" localSheetId="1">#REF!</definedName>
    <definedName name="zzrr" localSheetId="3">#REF!</definedName>
    <definedName name="zzrr" localSheetId="6">#REF!</definedName>
    <definedName name="zzrr">#REF!</definedName>
    <definedName name="zzzz" localSheetId="15" hidden="1">{"Tab1",#N/A,FALSE,"P";"Tab2",#N/A,FALSE,"P"}</definedName>
    <definedName name="zzzz" localSheetId="11" hidden="1">{"Tab1",#N/A,FALSE,"P";"Tab2",#N/A,FALSE,"P"}</definedName>
    <definedName name="zzzz" localSheetId="0" hidden="1">{"Tab1",#N/A,FALSE,"P";"Tab2",#N/A,FALSE,"P"}</definedName>
    <definedName name="zzzz" localSheetId="1" hidden="1">{"Tab1",#N/A,FALSE,"P";"Tab2",#N/A,FALSE,"P"}</definedName>
    <definedName name="zzzz" localSheetId="3" hidden="1">{"Tab1",#N/A,FALSE,"P";"Tab2",#N/A,FALSE,"P"}</definedName>
    <definedName name="zzzz" localSheetId="6" hidden="1">{"Tab1",#N/A,FALSE,"P";"Tab2",#N/A,FALSE,"P"}</definedName>
    <definedName name="zzzz" localSheetId="10" hidden="1">{"Tab1",#N/A,FALSE,"P";"Tab2",#N/A,FALSE,"P"}</definedName>
    <definedName name="zzzz" localSheetId="13" hidden="1">{"Tab1",#N/A,FALSE,"P";"Tab2",#N/A,FALSE,"P"}</definedName>
    <definedName name="zzzz" hidden="1">{"Tab1",#N/A,FALSE,"P";"Tab2",#N/A,FALSE,"P"}</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9" i="2" l="1"/>
  <c r="H318" i="20"/>
  <c r="I318" i="20" s="1"/>
  <c r="H317" i="20"/>
  <c r="I317" i="20" s="1"/>
  <c r="H316" i="20"/>
  <c r="I316" i="20" s="1"/>
  <c r="I315" i="20"/>
  <c r="H315" i="20"/>
  <c r="I314" i="20"/>
  <c r="H314" i="20"/>
  <c r="I313" i="20"/>
  <c r="H313" i="20"/>
  <c r="H312" i="20"/>
  <c r="I312" i="20" s="1"/>
  <c r="H311" i="20"/>
  <c r="I311" i="20" s="1"/>
  <c r="H310" i="20"/>
  <c r="I310" i="20" s="1"/>
  <c r="H309" i="20"/>
  <c r="I309" i="20" s="1"/>
  <c r="I308" i="20"/>
  <c r="H308" i="20"/>
  <c r="I307" i="20"/>
  <c r="H307" i="20"/>
  <c r="H306" i="20"/>
  <c r="I306" i="20" s="1"/>
  <c r="H305" i="20"/>
  <c r="I305" i="20" s="1"/>
  <c r="H304" i="20"/>
  <c r="I304" i="20" s="1"/>
  <c r="H303" i="20"/>
  <c r="I303" i="20" s="1"/>
  <c r="I302" i="20"/>
  <c r="H302" i="20"/>
  <c r="I301" i="20"/>
  <c r="H301" i="20"/>
  <c r="H300" i="20"/>
  <c r="I300" i="20" s="1"/>
  <c r="H299" i="20"/>
  <c r="I299" i="20" s="1"/>
  <c r="H298" i="20"/>
  <c r="I298" i="20" s="1"/>
  <c r="I297" i="20"/>
  <c r="H297" i="20"/>
  <c r="I296" i="20"/>
  <c r="H296" i="20"/>
  <c r="I295" i="20"/>
  <c r="H295" i="20"/>
  <c r="H294" i="20"/>
  <c r="I294" i="20" s="1"/>
  <c r="H293" i="20"/>
  <c r="I293" i="20" s="1"/>
  <c r="H292" i="20"/>
  <c r="I292" i="20" s="1"/>
  <c r="H291" i="20"/>
  <c r="I291" i="20" s="1"/>
  <c r="I290" i="20"/>
  <c r="H290" i="20"/>
  <c r="I289" i="20"/>
  <c r="H289" i="20"/>
  <c r="H288" i="20"/>
  <c r="I288" i="20" s="1"/>
  <c r="H287" i="20"/>
  <c r="I287" i="20" s="1"/>
  <c r="H286" i="20"/>
  <c r="I286" i="20" s="1"/>
  <c r="H285" i="20"/>
  <c r="I285" i="20" s="1"/>
  <c r="I284" i="20"/>
  <c r="H284" i="20"/>
  <c r="I283" i="20"/>
  <c r="H283" i="20"/>
  <c r="H282" i="20"/>
  <c r="I282" i="20" s="1"/>
  <c r="H281" i="20"/>
  <c r="I281" i="20" s="1"/>
  <c r="H280" i="20"/>
  <c r="I280" i="20" s="1"/>
  <c r="H279" i="20"/>
  <c r="I279" i="20" s="1"/>
  <c r="I278" i="20"/>
  <c r="H278" i="20"/>
  <c r="I277" i="20"/>
  <c r="H277" i="20"/>
  <c r="H276" i="20"/>
  <c r="I276" i="20" s="1"/>
  <c r="H275" i="20"/>
  <c r="I275" i="20" s="1"/>
  <c r="H274" i="20"/>
  <c r="I274" i="20" s="1"/>
  <c r="I273" i="20"/>
  <c r="H273" i="20"/>
  <c r="I272" i="20"/>
  <c r="H272" i="20"/>
  <c r="I271" i="20"/>
  <c r="H271" i="20"/>
  <c r="H270" i="20"/>
  <c r="I270" i="20" s="1"/>
  <c r="H269" i="20"/>
  <c r="I269" i="20" s="1"/>
  <c r="H268" i="20"/>
  <c r="I268" i="20" s="1"/>
  <c r="H267" i="20"/>
  <c r="I267" i="20" s="1"/>
  <c r="I266" i="20"/>
  <c r="H266" i="20"/>
  <c r="I265" i="20"/>
  <c r="H265" i="20"/>
  <c r="H264" i="20"/>
  <c r="I264" i="20" s="1"/>
  <c r="H263" i="20"/>
  <c r="I263" i="20" s="1"/>
  <c r="H262" i="20"/>
  <c r="I262" i="20" s="1"/>
  <c r="H261" i="20"/>
  <c r="I261" i="20" s="1"/>
  <c r="I260" i="20"/>
  <c r="H260" i="20"/>
  <c r="I259" i="20"/>
  <c r="H259" i="20"/>
  <c r="H258" i="20"/>
  <c r="I258" i="20" s="1"/>
  <c r="H257" i="20"/>
  <c r="I257" i="20" s="1"/>
  <c r="H256" i="20"/>
  <c r="I256" i="20" s="1"/>
  <c r="H255" i="20"/>
  <c r="I255" i="20" s="1"/>
  <c r="I254" i="20"/>
  <c r="H254" i="20"/>
  <c r="I253" i="20"/>
  <c r="H253" i="20"/>
  <c r="H252" i="20"/>
  <c r="I252" i="20" s="1"/>
  <c r="H251" i="20"/>
  <c r="I251" i="20" s="1"/>
  <c r="H250" i="20"/>
  <c r="I250" i="20" s="1"/>
  <c r="I249" i="20"/>
  <c r="H249" i="20"/>
  <c r="I248" i="20"/>
  <c r="H248" i="20"/>
  <c r="I247" i="20"/>
  <c r="H247" i="20"/>
  <c r="H246" i="20"/>
  <c r="I246" i="20" s="1"/>
  <c r="H245" i="20"/>
  <c r="I245" i="20" s="1"/>
  <c r="H244" i="20"/>
  <c r="I244" i="20" s="1"/>
  <c r="H243" i="20"/>
  <c r="I243" i="20" s="1"/>
  <c r="I242" i="20"/>
  <c r="H242" i="20"/>
  <c r="I241" i="20"/>
  <c r="H241" i="20"/>
  <c r="H240" i="20"/>
  <c r="I240" i="20" s="1"/>
  <c r="H239" i="20"/>
  <c r="I239" i="20" s="1"/>
  <c r="H238" i="20"/>
  <c r="I238" i="20" s="1"/>
  <c r="H237" i="20"/>
  <c r="I237" i="20" s="1"/>
  <c r="I236" i="20"/>
  <c r="H236" i="20"/>
  <c r="I235" i="20"/>
  <c r="H235" i="20"/>
  <c r="H234" i="20"/>
  <c r="I234" i="20" s="1"/>
  <c r="H233" i="20"/>
  <c r="I233" i="20" s="1"/>
  <c r="H232" i="20"/>
  <c r="I232" i="20" s="1"/>
  <c r="H231" i="20"/>
  <c r="I231" i="20" s="1"/>
  <c r="I230" i="20"/>
  <c r="H230" i="20"/>
  <c r="I229" i="20"/>
  <c r="H229" i="20"/>
  <c r="H228" i="20"/>
  <c r="I228" i="20" s="1"/>
  <c r="H227" i="20"/>
  <c r="I227" i="20" s="1"/>
  <c r="H226" i="20"/>
  <c r="I226" i="20" s="1"/>
  <c r="I225" i="20"/>
  <c r="H225" i="20"/>
  <c r="I224" i="20"/>
  <c r="H224" i="20"/>
  <c r="I223" i="20"/>
  <c r="H223" i="20"/>
  <c r="H222" i="20"/>
  <c r="I222" i="20" s="1"/>
  <c r="H221" i="20"/>
  <c r="I221" i="20" s="1"/>
  <c r="H220" i="20"/>
  <c r="I220" i="20" s="1"/>
  <c r="H219" i="20"/>
  <c r="I219" i="20" s="1"/>
  <c r="I218" i="20"/>
  <c r="H218" i="20"/>
  <c r="I217" i="20"/>
  <c r="H217" i="20"/>
  <c r="H216" i="20"/>
  <c r="I216" i="20" s="1"/>
  <c r="H215" i="20"/>
  <c r="I215" i="20" s="1"/>
  <c r="H214" i="20"/>
  <c r="I214" i="20" s="1"/>
  <c r="H213" i="20"/>
  <c r="I213" i="20" s="1"/>
  <c r="I212" i="20"/>
  <c r="H212" i="20"/>
  <c r="I211" i="20"/>
  <c r="H211" i="20"/>
  <c r="H210" i="20"/>
  <c r="I210" i="20" s="1"/>
  <c r="H209" i="20"/>
  <c r="I209" i="20" s="1"/>
  <c r="H208" i="20"/>
  <c r="I208" i="20" s="1"/>
  <c r="H207" i="20"/>
  <c r="I207" i="20" s="1"/>
  <c r="I206" i="20"/>
  <c r="H206" i="20"/>
  <c r="I205" i="20"/>
  <c r="H205" i="20"/>
  <c r="H204" i="20"/>
  <c r="I204" i="20" s="1"/>
  <c r="H203" i="20"/>
  <c r="I203" i="20" s="1"/>
  <c r="H202" i="20"/>
  <c r="I202" i="20" s="1"/>
  <c r="I201" i="20"/>
  <c r="H201" i="20"/>
  <c r="I200" i="20"/>
  <c r="H200" i="20"/>
  <c r="I199" i="20"/>
  <c r="H199" i="20"/>
  <c r="H198" i="20"/>
  <c r="I198" i="20" s="1"/>
  <c r="H197" i="20"/>
  <c r="I197" i="20" s="1"/>
  <c r="H196" i="20"/>
  <c r="I196" i="20" s="1"/>
  <c r="H195" i="20"/>
  <c r="I195" i="20" s="1"/>
  <c r="I194" i="20"/>
  <c r="H194" i="20"/>
  <c r="I193" i="20"/>
  <c r="H193" i="20"/>
  <c r="H192" i="20"/>
  <c r="I192" i="20" s="1"/>
  <c r="H191" i="20"/>
  <c r="I191" i="20" s="1"/>
  <c r="H190" i="20"/>
  <c r="I190" i="20" s="1"/>
  <c r="H189" i="20"/>
  <c r="I189" i="20" s="1"/>
  <c r="I188" i="20"/>
  <c r="H188" i="20"/>
  <c r="I187" i="20"/>
  <c r="H187" i="20"/>
  <c r="H186" i="20"/>
  <c r="I186" i="20" s="1"/>
  <c r="H185" i="20"/>
  <c r="I185" i="20" s="1"/>
  <c r="H184" i="20"/>
  <c r="I184" i="20" s="1"/>
  <c r="H183" i="20"/>
  <c r="I183" i="20" s="1"/>
  <c r="I182" i="20"/>
  <c r="H182" i="20"/>
  <c r="I181" i="20"/>
  <c r="H181" i="20"/>
  <c r="H180" i="20"/>
  <c r="I180" i="20" s="1"/>
  <c r="H179" i="20"/>
  <c r="I179" i="20" s="1"/>
  <c r="H178" i="20"/>
  <c r="I178" i="20" s="1"/>
  <c r="I177" i="20"/>
  <c r="H177" i="20"/>
  <c r="I176" i="20"/>
  <c r="H176" i="20"/>
  <c r="I175" i="20"/>
  <c r="H175" i="20"/>
  <c r="H174" i="20"/>
  <c r="I174" i="20" s="1"/>
  <c r="H173" i="20"/>
  <c r="I173" i="20" s="1"/>
  <c r="H172" i="20"/>
  <c r="I172" i="20" s="1"/>
  <c r="H171" i="20"/>
  <c r="I171" i="20" s="1"/>
  <c r="I170" i="20"/>
  <c r="H170" i="20"/>
  <c r="I169" i="20"/>
  <c r="H169" i="20"/>
  <c r="H168" i="20"/>
  <c r="I168" i="20" s="1"/>
  <c r="H167" i="20"/>
  <c r="I167" i="20" s="1"/>
  <c r="H166" i="20"/>
  <c r="I166" i="20" s="1"/>
  <c r="H165" i="20"/>
  <c r="I165" i="20" s="1"/>
  <c r="I164" i="20"/>
  <c r="H164" i="20"/>
  <c r="I163" i="20"/>
  <c r="H163" i="20"/>
  <c r="H162" i="20"/>
  <c r="I162" i="20" s="1"/>
  <c r="H161" i="20"/>
  <c r="I161" i="20" s="1"/>
  <c r="H160" i="20"/>
  <c r="I160" i="20" s="1"/>
  <c r="H159" i="20"/>
  <c r="I159" i="20" s="1"/>
  <c r="I158" i="20"/>
  <c r="H158" i="20"/>
  <c r="I157" i="20"/>
  <c r="H157" i="20"/>
  <c r="H156" i="20"/>
  <c r="I156" i="20" s="1"/>
  <c r="H155" i="20"/>
  <c r="I155" i="20" s="1"/>
  <c r="H154" i="20"/>
  <c r="I154" i="20" s="1"/>
  <c r="I153" i="20"/>
  <c r="H153" i="20"/>
  <c r="I152" i="20"/>
  <c r="H152" i="20"/>
  <c r="I151" i="20"/>
  <c r="H151" i="20"/>
  <c r="H150" i="20"/>
  <c r="I150" i="20" s="1"/>
  <c r="H149" i="20"/>
  <c r="I149" i="20" s="1"/>
  <c r="H148" i="20"/>
  <c r="I148" i="20" s="1"/>
  <c r="H147" i="20"/>
  <c r="I147" i="20" s="1"/>
  <c r="I146" i="20"/>
  <c r="H146" i="20"/>
  <c r="I145" i="20"/>
  <c r="H145" i="20"/>
  <c r="H144" i="20"/>
  <c r="I144" i="20" s="1"/>
  <c r="H143" i="20"/>
  <c r="I143" i="20" s="1"/>
  <c r="H142" i="20"/>
  <c r="I142" i="20" s="1"/>
  <c r="H141" i="20"/>
  <c r="I141" i="20" s="1"/>
  <c r="I140" i="20"/>
  <c r="H140" i="20"/>
  <c r="I139" i="20"/>
  <c r="H139" i="20"/>
  <c r="H138" i="20"/>
  <c r="I138" i="20" s="1"/>
  <c r="H137" i="20"/>
  <c r="I137" i="20" s="1"/>
  <c r="H136" i="20"/>
  <c r="I136" i="20" s="1"/>
  <c r="H135" i="20"/>
  <c r="I135" i="20" s="1"/>
  <c r="I134" i="20"/>
  <c r="H134" i="20"/>
  <c r="I133" i="20"/>
  <c r="H133" i="20"/>
  <c r="H132" i="20"/>
  <c r="I132" i="20" s="1"/>
  <c r="H131" i="20"/>
  <c r="I131" i="20" s="1"/>
  <c r="H130" i="20"/>
  <c r="I130" i="20" s="1"/>
  <c r="I129" i="20"/>
  <c r="H129" i="20"/>
  <c r="I128" i="20"/>
  <c r="H128" i="20"/>
  <c r="I127" i="20"/>
  <c r="H127" i="20"/>
  <c r="H126" i="20"/>
  <c r="I126" i="20" s="1"/>
  <c r="H125" i="20"/>
  <c r="I125" i="20" s="1"/>
  <c r="H124" i="20"/>
  <c r="I124" i="20" s="1"/>
  <c r="H123" i="20"/>
  <c r="I123" i="20" s="1"/>
  <c r="I122" i="20"/>
  <c r="H122" i="20"/>
  <c r="I121" i="20"/>
  <c r="H121" i="20"/>
  <c r="H120" i="20"/>
  <c r="I120" i="20" s="1"/>
  <c r="H119" i="20"/>
  <c r="I119" i="20" s="1"/>
  <c r="H118" i="20"/>
  <c r="I118" i="20" s="1"/>
  <c r="H117" i="20"/>
  <c r="I117" i="20" s="1"/>
  <c r="I116" i="20"/>
  <c r="H116" i="20"/>
  <c r="I115" i="20"/>
  <c r="H115" i="20"/>
  <c r="H114" i="20"/>
  <c r="I114" i="20" s="1"/>
  <c r="H113" i="20"/>
  <c r="I113" i="20" s="1"/>
  <c r="H112" i="20"/>
  <c r="I112" i="20" s="1"/>
  <c r="H111" i="20"/>
  <c r="I111" i="20" s="1"/>
  <c r="I110" i="20"/>
  <c r="H110" i="20"/>
  <c r="I109" i="20"/>
  <c r="H109" i="20"/>
  <c r="H108" i="20"/>
  <c r="I108" i="20" s="1"/>
  <c r="H107" i="20"/>
  <c r="I107" i="20" s="1"/>
  <c r="H106" i="20"/>
  <c r="I106" i="20" s="1"/>
  <c r="I105" i="20"/>
  <c r="H105" i="20"/>
  <c r="I104" i="20"/>
  <c r="H104" i="20"/>
  <c r="I103" i="20"/>
  <c r="H103" i="20"/>
  <c r="H102" i="20"/>
  <c r="I102" i="20" s="1"/>
  <c r="H101" i="20"/>
  <c r="I101" i="20" s="1"/>
  <c r="H100" i="20"/>
  <c r="I100" i="20" s="1"/>
  <c r="H99" i="20"/>
  <c r="I99" i="20" s="1"/>
  <c r="I98" i="20"/>
  <c r="H98" i="20"/>
  <c r="I97" i="20"/>
  <c r="H97" i="20"/>
  <c r="H96" i="20"/>
  <c r="I96" i="20" s="1"/>
  <c r="H95" i="20"/>
  <c r="I95" i="20" s="1"/>
  <c r="H94" i="20"/>
  <c r="I94" i="20" s="1"/>
  <c r="H93" i="20"/>
  <c r="I93" i="20" s="1"/>
  <c r="I92" i="20"/>
  <c r="H92" i="20"/>
  <c r="I91" i="20"/>
  <c r="H91" i="20"/>
  <c r="H90" i="20"/>
  <c r="I90" i="20" s="1"/>
  <c r="H89" i="20"/>
  <c r="I89" i="20" s="1"/>
  <c r="H88" i="20"/>
  <c r="I88" i="20" s="1"/>
  <c r="H87" i="20"/>
  <c r="I87" i="20" s="1"/>
  <c r="I86" i="20"/>
  <c r="H86" i="20"/>
  <c r="I85" i="20"/>
  <c r="H85" i="20"/>
  <c r="H84" i="20"/>
  <c r="I84" i="20" s="1"/>
  <c r="H83" i="20"/>
  <c r="I83" i="20" s="1"/>
  <c r="H82" i="20"/>
  <c r="I82" i="20" s="1"/>
  <c r="H81" i="20"/>
  <c r="I81" i="20" s="1"/>
  <c r="I80" i="20"/>
  <c r="H80" i="20"/>
  <c r="I79" i="20"/>
  <c r="H79" i="20"/>
  <c r="H78" i="20"/>
  <c r="I78" i="20" s="1"/>
  <c r="H77" i="20"/>
  <c r="I77" i="20" s="1"/>
  <c r="H76" i="20"/>
  <c r="I76" i="20" s="1"/>
  <c r="H75" i="20"/>
  <c r="I75" i="20" s="1"/>
  <c r="I74" i="20"/>
  <c r="H74" i="20"/>
  <c r="I73" i="20"/>
  <c r="H73" i="20"/>
  <c r="H72" i="20"/>
  <c r="I72" i="20" s="1"/>
  <c r="H71" i="20"/>
  <c r="I71" i="20" s="1"/>
  <c r="H70" i="20"/>
  <c r="I70" i="20" s="1"/>
  <c r="H69" i="20"/>
  <c r="I69" i="20" s="1"/>
  <c r="I68" i="20"/>
  <c r="H68" i="20"/>
  <c r="I67" i="20"/>
  <c r="H67" i="20"/>
  <c r="H66" i="20"/>
  <c r="I66" i="20" s="1"/>
  <c r="H65" i="20"/>
  <c r="I65" i="20" s="1"/>
  <c r="H64" i="20"/>
  <c r="I64" i="20" s="1"/>
  <c r="H63" i="20"/>
  <c r="I63" i="20" s="1"/>
  <c r="I62" i="20"/>
  <c r="H62" i="20"/>
  <c r="I61" i="20"/>
  <c r="H61" i="20"/>
  <c r="H60" i="20"/>
  <c r="I60" i="20" s="1"/>
  <c r="H59" i="20"/>
  <c r="I59" i="20" s="1"/>
  <c r="H58" i="20"/>
  <c r="I58" i="20" s="1"/>
  <c r="H57" i="20"/>
  <c r="I57" i="20" s="1"/>
  <c r="I56" i="20"/>
  <c r="H56" i="20"/>
  <c r="I55" i="20"/>
  <c r="H55" i="20"/>
  <c r="H54" i="20"/>
  <c r="I54" i="20" s="1"/>
  <c r="H53" i="20"/>
  <c r="I53" i="20" s="1"/>
  <c r="H52" i="20"/>
  <c r="I52" i="20" s="1"/>
  <c r="H51" i="20"/>
  <c r="I51" i="20" s="1"/>
  <c r="I50" i="20"/>
  <c r="H50" i="20"/>
  <c r="I49" i="20"/>
  <c r="H49" i="20"/>
  <c r="H48" i="20"/>
  <c r="I48" i="20" s="1"/>
  <c r="H47" i="20"/>
  <c r="I47" i="20" s="1"/>
  <c r="H46" i="20"/>
  <c r="I46" i="20" s="1"/>
  <c r="H45" i="20"/>
  <c r="I45" i="20" s="1"/>
  <c r="I44" i="20"/>
  <c r="H44" i="20"/>
  <c r="I43" i="20"/>
  <c r="H43" i="20"/>
  <c r="H42" i="20"/>
  <c r="I42" i="20" s="1"/>
  <c r="H41" i="20"/>
  <c r="I41" i="20" s="1"/>
  <c r="H40" i="20"/>
  <c r="I40" i="20" s="1"/>
  <c r="H39" i="20"/>
  <c r="I39" i="20" s="1"/>
  <c r="I38" i="20"/>
  <c r="H38" i="20"/>
  <c r="I37" i="20"/>
  <c r="H37" i="20"/>
  <c r="H36" i="20"/>
  <c r="I36" i="20" s="1"/>
  <c r="H35" i="20"/>
  <c r="I35" i="20" s="1"/>
  <c r="H34" i="20"/>
  <c r="I34" i="20" s="1"/>
  <c r="H33" i="20"/>
  <c r="I33" i="20" s="1"/>
  <c r="I32" i="20"/>
  <c r="H32" i="20"/>
  <c r="I31" i="20"/>
  <c r="H31" i="20"/>
  <c r="H30" i="20"/>
  <c r="I30" i="20" s="1"/>
  <c r="H29" i="20"/>
  <c r="I29" i="20" s="1"/>
  <c r="H28" i="20"/>
  <c r="I28" i="20" s="1"/>
  <c r="H27" i="20"/>
  <c r="I27" i="20" s="1"/>
  <c r="I26" i="20"/>
  <c r="H26" i="20"/>
  <c r="I25" i="20"/>
  <c r="H25" i="20"/>
  <c r="H24" i="20"/>
  <c r="I24" i="20" s="1"/>
  <c r="H23" i="20"/>
  <c r="I23" i="20" s="1"/>
  <c r="H22" i="20"/>
  <c r="I22" i="20" s="1"/>
  <c r="H21" i="20"/>
  <c r="I21" i="20" s="1"/>
  <c r="I20" i="20"/>
  <c r="H20" i="20"/>
  <c r="I19" i="20"/>
  <c r="H19" i="20"/>
  <c r="H18" i="20"/>
  <c r="I18" i="20" s="1"/>
  <c r="H17" i="20"/>
  <c r="I17" i="20" s="1"/>
  <c r="H16" i="20"/>
  <c r="I16" i="20" s="1"/>
  <c r="H15" i="20"/>
  <c r="I15" i="20" s="1"/>
  <c r="I14" i="20"/>
  <c r="H14" i="20"/>
  <c r="I13" i="20"/>
  <c r="H13" i="20"/>
  <c r="G15" i="2" l="1"/>
  <c r="J15" i="3"/>
  <c r="I42" i="18" l="1"/>
  <c r="G42" i="18"/>
  <c r="H42" i="18" s="1"/>
  <c r="F42" i="18"/>
  <c r="B42" i="18"/>
  <c r="I41" i="18"/>
  <c r="G41" i="18"/>
  <c r="H41" i="18" s="1"/>
  <c r="F41" i="18"/>
  <c r="B41" i="18"/>
  <c r="E40" i="18"/>
  <c r="I40" i="18" s="1"/>
  <c r="D40" i="18"/>
  <c r="C40" i="18"/>
  <c r="I38" i="18"/>
  <c r="G38" i="18"/>
  <c r="H38" i="18" s="1"/>
  <c r="F38" i="18"/>
  <c r="F37" i="18"/>
  <c r="I36" i="18"/>
  <c r="G36" i="18"/>
  <c r="H36" i="18" s="1"/>
  <c r="F36" i="18"/>
  <c r="I35" i="18"/>
  <c r="E35" i="18"/>
  <c r="G35" i="18" s="1"/>
  <c r="H35" i="18" s="1"/>
  <c r="D35" i="18"/>
  <c r="C35" i="18"/>
  <c r="I34" i="18"/>
  <c r="G34" i="18"/>
  <c r="H34" i="18" s="1"/>
  <c r="F34" i="18"/>
  <c r="I33" i="18"/>
  <c r="H33" i="18"/>
  <c r="G33" i="18"/>
  <c r="F33" i="18"/>
  <c r="I32" i="18"/>
  <c r="G32" i="18"/>
  <c r="H32" i="18" s="1"/>
  <c r="F32" i="18"/>
  <c r="I31" i="18"/>
  <c r="G31" i="18"/>
  <c r="H31" i="18" s="1"/>
  <c r="F31" i="18"/>
  <c r="I30" i="18"/>
  <c r="H30" i="18"/>
  <c r="G30" i="18"/>
  <c r="F30" i="18"/>
  <c r="I29" i="18"/>
  <c r="G29" i="18"/>
  <c r="H29" i="18" s="1"/>
  <c r="F29" i="18"/>
  <c r="E29" i="18"/>
  <c r="D29" i="18"/>
  <c r="C29" i="18"/>
  <c r="I28" i="18"/>
  <c r="G28" i="18"/>
  <c r="H28" i="18" s="1"/>
  <c r="F28" i="18"/>
  <c r="I27" i="18"/>
  <c r="G27" i="18"/>
  <c r="H27" i="18" s="1"/>
  <c r="F27" i="18"/>
  <c r="I26" i="18"/>
  <c r="E26" i="18"/>
  <c r="G26" i="18" s="1"/>
  <c r="H26" i="18" s="1"/>
  <c r="D26" i="18"/>
  <c r="D15" i="18" s="1"/>
  <c r="D39" i="18" s="1"/>
  <c r="D43" i="18" s="1"/>
  <c r="C26" i="18"/>
  <c r="C15" i="18" s="1"/>
  <c r="C39" i="18" s="1"/>
  <c r="C43" i="18" s="1"/>
  <c r="I25" i="18"/>
  <c r="G25" i="18"/>
  <c r="H25" i="18" s="1"/>
  <c r="F25" i="18"/>
  <c r="I24" i="18"/>
  <c r="H24" i="18"/>
  <c r="G24" i="18"/>
  <c r="F24" i="18"/>
  <c r="I23" i="18"/>
  <c r="G23" i="18"/>
  <c r="H23" i="18" s="1"/>
  <c r="F23" i="18"/>
  <c r="E23" i="18"/>
  <c r="D23" i="18"/>
  <c r="C23" i="18"/>
  <c r="I22" i="18"/>
  <c r="G22" i="18"/>
  <c r="H22" i="18" s="1"/>
  <c r="F22" i="18"/>
  <c r="I21" i="18"/>
  <c r="G21" i="18"/>
  <c r="H21" i="18" s="1"/>
  <c r="F21" i="18"/>
  <c r="I20" i="18"/>
  <c r="G20" i="18"/>
  <c r="H20" i="18" s="1"/>
  <c r="F20" i="18"/>
  <c r="I19" i="18"/>
  <c r="G19" i="18"/>
  <c r="H19" i="18" s="1"/>
  <c r="F19" i="18"/>
  <c r="I18" i="18"/>
  <c r="G18" i="18"/>
  <c r="H18" i="18" s="1"/>
  <c r="F18" i="18"/>
  <c r="I17" i="18"/>
  <c r="G17" i="18"/>
  <c r="H17" i="18" s="1"/>
  <c r="F17" i="18"/>
  <c r="I16" i="18"/>
  <c r="G16" i="18"/>
  <c r="H16" i="18" s="1"/>
  <c r="E16" i="18"/>
  <c r="F16" i="18" s="1"/>
  <c r="D16" i="18"/>
  <c r="C16" i="18"/>
  <c r="L8" i="18"/>
  <c r="F40" i="18" l="1"/>
  <c r="E15" i="18"/>
  <c r="F35" i="18"/>
  <c r="G40" i="18"/>
  <c r="H40" i="18" s="1"/>
  <c r="F26" i="18"/>
  <c r="I15" i="18" l="1"/>
  <c r="G15" i="18"/>
  <c r="H15" i="18" s="1"/>
  <c r="F15" i="18"/>
  <c r="E39" i="18"/>
  <c r="I39" i="18" l="1"/>
  <c r="G39" i="18"/>
  <c r="H39" i="18" s="1"/>
  <c r="F39" i="18"/>
  <c r="E43" i="18"/>
  <c r="G43" i="18" l="1"/>
  <c r="H43" i="18" s="1"/>
  <c r="I43" i="18"/>
  <c r="F43" i="18"/>
  <c r="C16" i="16" l="1"/>
  <c r="D16" i="16"/>
  <c r="E16" i="16"/>
  <c r="E44" i="16" s="1"/>
  <c r="F16" i="16"/>
  <c r="F44" i="16" s="1"/>
  <c r="G16" i="16"/>
  <c r="K16" i="16" s="1"/>
  <c r="H16" i="16"/>
  <c r="I16" i="16"/>
  <c r="J16" i="16"/>
  <c r="I17" i="16"/>
  <c r="J17" i="16"/>
  <c r="K17" i="16"/>
  <c r="I18" i="16"/>
  <c r="J18" i="16"/>
  <c r="K18" i="16"/>
  <c r="I19" i="16"/>
  <c r="J19" i="16"/>
  <c r="K19" i="16"/>
  <c r="I20" i="16"/>
  <c r="J20" i="16"/>
  <c r="K20" i="16"/>
  <c r="C21" i="16"/>
  <c r="D21" i="16"/>
  <c r="E21" i="16"/>
  <c r="F21" i="16"/>
  <c r="G21" i="16"/>
  <c r="J21" i="16" s="1"/>
  <c r="H21" i="16"/>
  <c r="I21" i="16"/>
  <c r="I22" i="16"/>
  <c r="J22" i="16"/>
  <c r="K22" i="16"/>
  <c r="I23" i="16"/>
  <c r="J23" i="16"/>
  <c r="K23" i="16"/>
  <c r="I24" i="16"/>
  <c r="J24" i="16"/>
  <c r="K24" i="16"/>
  <c r="I25" i="16"/>
  <c r="J25" i="16"/>
  <c r="K25" i="16"/>
  <c r="I26" i="16"/>
  <c r="J26" i="16"/>
  <c r="K26" i="16"/>
  <c r="I27" i="16"/>
  <c r="J27" i="16"/>
  <c r="K27" i="16"/>
  <c r="I28" i="16"/>
  <c r="J28" i="16"/>
  <c r="K28" i="16"/>
  <c r="I29" i="16"/>
  <c r="J29" i="16"/>
  <c r="K29" i="16"/>
  <c r="I30" i="16"/>
  <c r="J30" i="16"/>
  <c r="K30" i="16"/>
  <c r="C31" i="16"/>
  <c r="D31" i="16"/>
  <c r="E31" i="16"/>
  <c r="F31" i="16"/>
  <c r="G31" i="16"/>
  <c r="J31" i="16" s="1"/>
  <c r="H31" i="16"/>
  <c r="I31" i="16"/>
  <c r="K31" i="16"/>
  <c r="I32" i="16"/>
  <c r="J32" i="16"/>
  <c r="K32" i="16"/>
  <c r="I33" i="16"/>
  <c r="J33" i="16"/>
  <c r="K33" i="16"/>
  <c r="I34" i="16"/>
  <c r="J34" i="16"/>
  <c r="K34" i="16"/>
  <c r="C35" i="16"/>
  <c r="C44" i="16" s="1"/>
  <c r="D35" i="16"/>
  <c r="E35" i="16"/>
  <c r="F35" i="16"/>
  <c r="G35" i="16"/>
  <c r="K35" i="16" s="1"/>
  <c r="H35" i="16"/>
  <c r="I36" i="16"/>
  <c r="J36" i="16"/>
  <c r="K36" i="16"/>
  <c r="I37" i="16"/>
  <c r="J37" i="16"/>
  <c r="K37" i="16"/>
  <c r="I38" i="16"/>
  <c r="J38" i="16"/>
  <c r="K38" i="16"/>
  <c r="I39" i="16"/>
  <c r="J39" i="16"/>
  <c r="K39" i="16"/>
  <c r="I40" i="16"/>
  <c r="J40" i="16"/>
  <c r="K40" i="16"/>
  <c r="I41" i="16"/>
  <c r="J41" i="16"/>
  <c r="K41" i="16"/>
  <c r="C42" i="16"/>
  <c r="D42" i="16"/>
  <c r="E42" i="16"/>
  <c r="F42" i="16"/>
  <c r="G42" i="16"/>
  <c r="I42" i="16" s="1"/>
  <c r="H42" i="16"/>
  <c r="K42" i="16"/>
  <c r="I43" i="16"/>
  <c r="J43" i="16"/>
  <c r="K43" i="16"/>
  <c r="D44" i="16"/>
  <c r="H44" i="16"/>
  <c r="J35" i="16" l="1"/>
  <c r="G44" i="16"/>
  <c r="I35" i="16"/>
  <c r="K21" i="16"/>
  <c r="J42" i="16"/>
  <c r="K52" i="14"/>
  <c r="I52" i="14"/>
  <c r="J52" i="14" s="1"/>
  <c r="K51" i="14"/>
  <c r="I51" i="14"/>
  <c r="J51" i="14" s="1"/>
  <c r="K50" i="14"/>
  <c r="H50" i="14"/>
  <c r="G50" i="14"/>
  <c r="I50" i="14" s="1"/>
  <c r="J50" i="14" s="1"/>
  <c r="F50" i="14"/>
  <c r="E50" i="14"/>
  <c r="D50" i="14"/>
  <c r="K49" i="14"/>
  <c r="J49" i="14"/>
  <c r="I49" i="14"/>
  <c r="K48" i="14"/>
  <c r="J48" i="14"/>
  <c r="I48" i="14"/>
  <c r="K47" i="14"/>
  <c r="I47" i="14"/>
  <c r="J47" i="14" s="1"/>
  <c r="K46" i="14"/>
  <c r="I46" i="14"/>
  <c r="J46" i="14" s="1"/>
  <c r="K45" i="14"/>
  <c r="J45" i="14"/>
  <c r="I45" i="14"/>
  <c r="K44" i="14"/>
  <c r="J44" i="14"/>
  <c r="I44" i="14"/>
  <c r="H43" i="14"/>
  <c r="G43" i="14"/>
  <c r="K43" i="14" s="1"/>
  <c r="F43" i="14"/>
  <c r="E43" i="14"/>
  <c r="D43" i="14"/>
  <c r="K42" i="14"/>
  <c r="I42" i="14"/>
  <c r="J42" i="14" s="1"/>
  <c r="H41" i="14"/>
  <c r="G41" i="14"/>
  <c r="K41" i="14" s="1"/>
  <c r="F41" i="14"/>
  <c r="E41" i="14"/>
  <c r="D41" i="14"/>
  <c r="D53" i="14" s="1"/>
  <c r="K40" i="14"/>
  <c r="I40" i="14"/>
  <c r="J40" i="14" s="1"/>
  <c r="K39" i="14"/>
  <c r="J39" i="14"/>
  <c r="I39" i="14"/>
  <c r="K38" i="14"/>
  <c r="I38" i="14"/>
  <c r="J38" i="14" s="1"/>
  <c r="K37" i="14"/>
  <c r="I37" i="14"/>
  <c r="J37" i="14" s="1"/>
  <c r="K36" i="14"/>
  <c r="I36" i="14"/>
  <c r="J36" i="14" s="1"/>
  <c r="K35" i="14"/>
  <c r="J35" i="14"/>
  <c r="I35" i="14"/>
  <c r="K34" i="14"/>
  <c r="I34" i="14"/>
  <c r="J34" i="14" s="1"/>
  <c r="K33" i="14"/>
  <c r="I33" i="14"/>
  <c r="J33" i="14" s="1"/>
  <c r="K32" i="14"/>
  <c r="I32" i="14"/>
  <c r="J32" i="14" s="1"/>
  <c r="K31" i="14"/>
  <c r="J31" i="14"/>
  <c r="I31" i="14"/>
  <c r="K30" i="14"/>
  <c r="I30" i="14"/>
  <c r="J30" i="14" s="1"/>
  <c r="K29" i="14"/>
  <c r="I29" i="14"/>
  <c r="J29" i="14" s="1"/>
  <c r="K28" i="14"/>
  <c r="I28" i="14"/>
  <c r="J28" i="14" s="1"/>
  <c r="K27" i="14"/>
  <c r="J27" i="14"/>
  <c r="I27" i="14"/>
  <c r="K26" i="14"/>
  <c r="I26" i="14"/>
  <c r="J26" i="14" s="1"/>
  <c r="K25" i="14"/>
  <c r="I25" i="14"/>
  <c r="J25" i="14" s="1"/>
  <c r="K24" i="14"/>
  <c r="I24" i="14"/>
  <c r="J24" i="14" s="1"/>
  <c r="K23" i="14"/>
  <c r="J23" i="14"/>
  <c r="I23" i="14"/>
  <c r="K22" i="14"/>
  <c r="I22" i="14"/>
  <c r="J22" i="14" s="1"/>
  <c r="K21" i="14"/>
  <c r="I21" i="14"/>
  <c r="J21" i="14" s="1"/>
  <c r="K20" i="14"/>
  <c r="I20" i="14"/>
  <c r="J20" i="14" s="1"/>
  <c r="K19" i="14"/>
  <c r="J19" i="14"/>
  <c r="I19" i="14"/>
  <c r="K18" i="14"/>
  <c r="I18" i="14"/>
  <c r="J18" i="14" s="1"/>
  <c r="K17" i="14"/>
  <c r="I17" i="14"/>
  <c r="J17" i="14" s="1"/>
  <c r="H17" i="14"/>
  <c r="G17" i="14"/>
  <c r="F17" i="14"/>
  <c r="E17" i="14"/>
  <c r="E53" i="14" s="1"/>
  <c r="D17" i="14"/>
  <c r="K16" i="14"/>
  <c r="I16" i="14"/>
  <c r="J16" i="14" s="1"/>
  <c r="K15" i="14"/>
  <c r="I15" i="14"/>
  <c r="J15" i="14" s="1"/>
  <c r="K14" i="14"/>
  <c r="H14" i="14"/>
  <c r="H53" i="14" s="1"/>
  <c r="G14" i="14"/>
  <c r="I14" i="14" s="1"/>
  <c r="J14" i="14" s="1"/>
  <c r="F14" i="14"/>
  <c r="F53" i="14" s="1"/>
  <c r="E14" i="14"/>
  <c r="D14" i="14"/>
  <c r="I44" i="16" l="1"/>
  <c r="J44" i="16"/>
  <c r="K44" i="16"/>
  <c r="I43" i="14"/>
  <c r="J43" i="14" s="1"/>
  <c r="I41" i="14"/>
  <c r="J41" i="14" s="1"/>
  <c r="G53" i="14"/>
  <c r="K53" i="14" l="1"/>
  <c r="I53" i="14"/>
  <c r="J53" i="14" s="1"/>
  <c r="D15" i="9"/>
  <c r="C16" i="9"/>
  <c r="C15" i="9" s="1"/>
  <c r="D16" i="9"/>
  <c r="E16" i="9"/>
  <c r="I16" i="9" s="1"/>
  <c r="F17" i="9"/>
  <c r="H17" i="9" s="1"/>
  <c r="I17" i="9"/>
  <c r="C19" i="9"/>
  <c r="C18" i="9" s="1"/>
  <c r="D19" i="9"/>
  <c r="D18" i="9" s="1"/>
  <c r="E19" i="9"/>
  <c r="I19" i="9"/>
  <c r="F20" i="9"/>
  <c r="H20" i="9"/>
  <c r="I20" i="9"/>
  <c r="F21" i="9"/>
  <c r="F19" i="9" s="1"/>
  <c r="H21" i="9"/>
  <c r="I21" i="9"/>
  <c r="C22" i="9"/>
  <c r="D22" i="9"/>
  <c r="E22" i="9"/>
  <c r="I22" i="9"/>
  <c r="G23" i="9"/>
  <c r="G22" i="9" s="1"/>
  <c r="H23" i="9"/>
  <c r="I23" i="9"/>
  <c r="G24" i="9"/>
  <c r="H24" i="9"/>
  <c r="I24" i="9"/>
  <c r="F25" i="9"/>
  <c r="H25" i="9" s="1"/>
  <c r="I25" i="9"/>
  <c r="F26" i="9"/>
  <c r="H26" i="9"/>
  <c r="I26" i="9"/>
  <c r="C27" i="9"/>
  <c r="D27" i="9"/>
  <c r="E27" i="9"/>
  <c r="I27" i="9" s="1"/>
  <c r="G28" i="9"/>
  <c r="H28" i="9" s="1"/>
  <c r="I28" i="9"/>
  <c r="C29" i="9"/>
  <c r="D29" i="9"/>
  <c r="E29" i="9"/>
  <c r="I29" i="9"/>
  <c r="F30" i="9"/>
  <c r="F29" i="9" s="1"/>
  <c r="H29" i="9" s="1"/>
  <c r="H30" i="9"/>
  <c r="I30" i="9"/>
  <c r="C31" i="9"/>
  <c r="C32" i="9"/>
  <c r="D32" i="9"/>
  <c r="D31" i="9" s="1"/>
  <c r="D55" i="9" s="1"/>
  <c r="E32" i="9"/>
  <c r="F32" i="9" s="1"/>
  <c r="F33" i="9"/>
  <c r="H33" i="9"/>
  <c r="I33" i="9"/>
  <c r="F34" i="9"/>
  <c r="H34" i="9"/>
  <c r="I34" i="9"/>
  <c r="C35" i="9"/>
  <c r="D35" i="9"/>
  <c r="E35" i="9"/>
  <c r="I35" i="9" s="1"/>
  <c r="F35" i="9"/>
  <c r="F36" i="9"/>
  <c r="H36" i="9"/>
  <c r="I36" i="9"/>
  <c r="F37" i="9"/>
  <c r="H37" i="9"/>
  <c r="I37" i="9"/>
  <c r="F38" i="9"/>
  <c r="H38" i="9"/>
  <c r="I38" i="9"/>
  <c r="F39" i="9"/>
  <c r="H39" i="9"/>
  <c r="I39" i="9"/>
  <c r="F40" i="9"/>
  <c r="H40" i="9"/>
  <c r="I40" i="9"/>
  <c r="F41" i="9"/>
  <c r="H41" i="9"/>
  <c r="I41" i="9"/>
  <c r="F42" i="9"/>
  <c r="H42" i="9"/>
  <c r="I42" i="9"/>
  <c r="G43" i="9"/>
  <c r="G35" i="9" s="1"/>
  <c r="G31" i="9" s="1"/>
  <c r="H43" i="9"/>
  <c r="I43" i="9"/>
  <c r="F44" i="9"/>
  <c r="H44" i="9"/>
  <c r="I44" i="9"/>
  <c r="F45" i="9"/>
  <c r="H45" i="9"/>
  <c r="I45" i="9"/>
  <c r="C46" i="9"/>
  <c r="D46" i="9"/>
  <c r="E46" i="9"/>
  <c r="I46" i="9"/>
  <c r="F47" i="9"/>
  <c r="F46" i="9" s="1"/>
  <c r="H46" i="9" s="1"/>
  <c r="H47" i="9"/>
  <c r="I47" i="9"/>
  <c r="F48" i="9"/>
  <c r="H48" i="9"/>
  <c r="I48" i="9"/>
  <c r="F49" i="9"/>
  <c r="H49" i="9"/>
  <c r="I49" i="9"/>
  <c r="F50" i="9"/>
  <c r="H50" i="9"/>
  <c r="I50" i="9"/>
  <c r="F51" i="9"/>
  <c r="H51" i="9"/>
  <c r="I51" i="9"/>
  <c r="F52" i="9"/>
  <c r="H52" i="9"/>
  <c r="I52" i="9"/>
  <c r="F53" i="9"/>
  <c r="H53" i="9"/>
  <c r="I53" i="9"/>
  <c r="F54" i="9"/>
  <c r="H54" i="9"/>
  <c r="I54" i="9"/>
  <c r="C17" i="8"/>
  <c r="C16" i="8" s="1"/>
  <c r="C34" i="8" s="1"/>
  <c r="D17" i="8"/>
  <c r="D16" i="8" s="1"/>
  <c r="E17" i="8"/>
  <c r="E16" i="8" s="1"/>
  <c r="C19" i="8"/>
  <c r="D19" i="8"/>
  <c r="E19" i="8"/>
  <c r="C21" i="8"/>
  <c r="D21" i="8"/>
  <c r="C22" i="8"/>
  <c r="D22" i="8"/>
  <c r="E22" i="8"/>
  <c r="E21" i="8" s="1"/>
  <c r="C25" i="8"/>
  <c r="C24" i="8" s="1"/>
  <c r="D25" i="8"/>
  <c r="D24" i="8" s="1"/>
  <c r="E25" i="8"/>
  <c r="E24" i="8" s="1"/>
  <c r="C27" i="8"/>
  <c r="D27" i="8"/>
  <c r="E27" i="8"/>
  <c r="C29" i="8"/>
  <c r="D29" i="8"/>
  <c r="E29" i="8"/>
  <c r="H35" i="9" l="1"/>
  <c r="H32" i="9"/>
  <c r="F31" i="9"/>
  <c r="C55" i="9"/>
  <c r="H19" i="9"/>
  <c r="F18" i="9"/>
  <c r="G27" i="9"/>
  <c r="H27" i="9" s="1"/>
  <c r="F16" i="9"/>
  <c r="E18" i="9"/>
  <c r="K35" i="9"/>
  <c r="E31" i="9"/>
  <c r="F22" i="9"/>
  <c r="H22" i="9" s="1"/>
  <c r="I32" i="9"/>
  <c r="E15" i="9"/>
  <c r="F21" i="8"/>
  <c r="E34" i="8"/>
  <c r="F16" i="8"/>
  <c r="F24" i="8"/>
  <c r="F29" i="8"/>
  <c r="D34" i="8"/>
  <c r="G18" i="9" l="1"/>
  <c r="G55" i="9" s="1"/>
  <c r="I18" i="9"/>
  <c r="F15" i="9"/>
  <c r="H15" i="9" s="1"/>
  <c r="H16" i="9"/>
  <c r="H18" i="9"/>
  <c r="I15" i="9"/>
  <c r="K15" i="9"/>
  <c r="H31" i="9"/>
  <c r="F55" i="9"/>
  <c r="H55" i="9" s="1"/>
  <c r="I31" i="9"/>
  <c r="K31" i="9"/>
  <c r="E55" i="9"/>
  <c r="I55" i="9" s="1"/>
  <c r="K32" i="9"/>
  <c r="K18" i="9" l="1"/>
  <c r="D15" i="3" l="1"/>
  <c r="E15" i="3"/>
  <c r="F15" i="3"/>
  <c r="G15" i="3"/>
  <c r="H15" i="3"/>
  <c r="L37" i="3"/>
  <c r="L35" i="3"/>
  <c r="J35" i="3"/>
  <c r="K35" i="3" s="1"/>
  <c r="I35" i="3"/>
  <c r="L34" i="3"/>
  <c r="J34" i="3"/>
  <c r="K34" i="3" s="1"/>
  <c r="I34" i="3"/>
  <c r="L33" i="3"/>
  <c r="J33" i="3"/>
  <c r="K33" i="3" s="1"/>
  <c r="I33" i="3"/>
  <c r="L32" i="3"/>
  <c r="J32" i="3"/>
  <c r="K32" i="3" s="1"/>
  <c r="I32" i="3"/>
  <c r="L31" i="3"/>
  <c r="J31" i="3"/>
  <c r="K31" i="3" s="1"/>
  <c r="I31" i="3"/>
  <c r="L30" i="3"/>
  <c r="J30" i="3"/>
  <c r="K30" i="3" s="1"/>
  <c r="I30" i="3"/>
  <c r="L29" i="3"/>
  <c r="J29" i="3"/>
  <c r="K29" i="3" s="1"/>
  <c r="I29" i="3"/>
  <c r="L28" i="3"/>
  <c r="J28" i="3"/>
  <c r="K28" i="3" s="1"/>
  <c r="I28" i="3"/>
  <c r="L27" i="3"/>
  <c r="J27" i="3"/>
  <c r="K27" i="3" s="1"/>
  <c r="I27" i="3"/>
  <c r="H26" i="3"/>
  <c r="G26" i="3"/>
  <c r="L26" i="3" s="1"/>
  <c r="F26" i="3"/>
  <c r="E26" i="3"/>
  <c r="E36" i="3" s="1"/>
  <c r="D26" i="3"/>
  <c r="D36" i="3" s="1"/>
  <c r="C26" i="3"/>
  <c r="L25" i="3"/>
  <c r="J25" i="3"/>
  <c r="K25" i="3" s="1"/>
  <c r="I25" i="3"/>
  <c r="L24" i="3"/>
  <c r="J24" i="3"/>
  <c r="K24" i="3" s="1"/>
  <c r="I24" i="3"/>
  <c r="L23" i="3"/>
  <c r="J23" i="3"/>
  <c r="K23" i="3" s="1"/>
  <c r="I23" i="3"/>
  <c r="L22" i="3"/>
  <c r="J22" i="3"/>
  <c r="K22" i="3" s="1"/>
  <c r="I22" i="3"/>
  <c r="L21" i="3"/>
  <c r="J21" i="3"/>
  <c r="K21" i="3" s="1"/>
  <c r="I21" i="3"/>
  <c r="L20" i="3"/>
  <c r="J20" i="3"/>
  <c r="K20" i="3" s="1"/>
  <c r="I20" i="3"/>
  <c r="L19" i="3"/>
  <c r="J19" i="3"/>
  <c r="K19" i="3" s="1"/>
  <c r="I19" i="3"/>
  <c r="L18" i="3"/>
  <c r="J18" i="3"/>
  <c r="K18" i="3" s="1"/>
  <c r="I18" i="3"/>
  <c r="L17" i="3"/>
  <c r="J17" i="3"/>
  <c r="K17" i="3" s="1"/>
  <c r="I17" i="3"/>
  <c r="L16" i="3"/>
  <c r="J16" i="3"/>
  <c r="K16" i="3" s="1"/>
  <c r="I16" i="3"/>
  <c r="L15" i="3"/>
  <c r="F36" i="3"/>
  <c r="C15" i="3"/>
  <c r="C36" i="3" s="1"/>
  <c r="H31" i="2"/>
  <c r="G31" i="2"/>
  <c r="G29" i="2"/>
  <c r="F27" i="2"/>
  <c r="H27" i="2" s="1"/>
  <c r="E27" i="2"/>
  <c r="D27" i="2"/>
  <c r="C27" i="2"/>
  <c r="F24" i="2"/>
  <c r="H24" i="2" s="1"/>
  <c r="E24" i="2"/>
  <c r="D24" i="2"/>
  <c r="C24" i="2"/>
  <c r="F23" i="2"/>
  <c r="E23" i="2"/>
  <c r="D23" i="2"/>
  <c r="C23" i="2"/>
  <c r="H21" i="2"/>
  <c r="G21" i="2"/>
  <c r="H20" i="2"/>
  <c r="G20" i="2"/>
  <c r="H19" i="2"/>
  <c r="G19" i="2"/>
  <c r="F18" i="2"/>
  <c r="E18" i="2"/>
  <c r="E25" i="2" s="1"/>
  <c r="D18" i="2"/>
  <c r="C18" i="2"/>
  <c r="H17" i="2"/>
  <c r="G17" i="2"/>
  <c r="H16" i="2"/>
  <c r="G16" i="2"/>
  <c r="F15" i="2"/>
  <c r="E15" i="2"/>
  <c r="D15" i="2"/>
  <c r="C15" i="2"/>
  <c r="G36" i="3" l="1"/>
  <c r="H36" i="3"/>
  <c r="I15" i="3"/>
  <c r="K15" i="3"/>
  <c r="F26" i="2"/>
  <c r="G18" i="2"/>
  <c r="C25" i="2"/>
  <c r="G23" i="2"/>
  <c r="D25" i="2"/>
  <c r="E26" i="2"/>
  <c r="H26" i="2"/>
  <c r="J36" i="3"/>
  <c r="K36" i="3" s="1"/>
  <c r="I36" i="3"/>
  <c r="L36" i="3"/>
  <c r="G27" i="2"/>
  <c r="I26" i="3"/>
  <c r="H18" i="2"/>
  <c r="H23" i="2"/>
  <c r="J26" i="3"/>
  <c r="K26" i="3" s="1"/>
  <c r="C26" i="2"/>
  <c r="H15" i="2"/>
  <c r="D26" i="2"/>
  <c r="G24" i="2"/>
  <c r="F25" i="2"/>
  <c r="G26" i="2" l="1"/>
  <c r="H25" i="2"/>
  <c r="G25" i="2"/>
</calcChain>
</file>

<file path=xl/sharedStrings.xml><?xml version="1.0" encoding="utf-8"?>
<sst xmlns="http://schemas.openxmlformats.org/spreadsheetml/2006/main" count="2035" uniqueCount="1019">
  <si>
    <t>MINISTERIO DE HACIENDA Y ECONOMÍA</t>
  </si>
  <si>
    <t>DIRECCIÓN GENERAL DE PRESUPUESTO</t>
  </si>
  <si>
    <t>DIRECCIÓN DE ESTUDIOS ECONÓMICOS Y SEGUIMIENTO FINANCIERO</t>
  </si>
  <si>
    <t>Valores en Millones de RD$</t>
  </si>
  <si>
    <t>PIB Nominal (Millones RD$)</t>
  </si>
  <si>
    <t>Indicadores</t>
  </si>
  <si>
    <t xml:space="preserve">Pres. Inicial      </t>
  </si>
  <si>
    <t>Vigente</t>
  </si>
  <si>
    <t>Devengado</t>
  </si>
  <si>
    <t>% Devengado</t>
  </si>
  <si>
    <t>% del PIB</t>
  </si>
  <si>
    <t>Ley núm. 80-24</t>
  </si>
  <si>
    <t>5 = 4/3</t>
  </si>
  <si>
    <t>6= (4/PIB)</t>
  </si>
  <si>
    <t>1 - INGRESOS</t>
  </si>
  <si>
    <t>1.1 - Ingresos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</si>
  <si>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</si>
  <si>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</si>
  <si>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</si>
  <si>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</si>
  <si>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</si>
  <si>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</si>
  <si>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</si>
  <si>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</si>
  <si>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</si>
  <si>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</si>
  <si>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</si>
  <si>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</si>
  <si>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</si>
  <si>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r>
      <t xml:space="preserve">Notas: </t>
    </r>
    <r>
      <rPr>
        <sz val="12"/>
        <rFont val="Avenir Next LT Pro"/>
        <family val="2"/>
      </rPr>
      <t>*Cifras preliminares.</t>
    </r>
  </si>
  <si>
    <t xml:space="preserve">1. Se incluyen los Recursos de Captación Directa. </t>
  </si>
  <si>
    <t>3. Se utilizó el PIB del Panorama Macroeconómico actualizado al 26 de agosto de 2025, elaborado por el Ministerio de Hacienda y Economía.</t>
  </si>
  <si>
    <t>4.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</si>
  <si>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r>
      <t xml:space="preserve">Fuente: </t>
    </r>
    <r>
      <rPr>
        <sz val="12"/>
        <rFont val="Avenir Next LT Pro"/>
        <family val="2"/>
      </rPr>
      <t>Sistema de Información de la Gestión Financiera (SIGEF).</t>
    </r>
  </si>
  <si>
    <t>1.Fecha de imputación al 31/07/2022 // Fecha de registro al 07/08/2022</t>
  </si>
  <si>
    <t>DETALLE</t>
  </si>
  <si>
    <t>VARIACIÓN 2024/2025</t>
  </si>
  <si>
    <t>EJECUCIÓN
% PIB</t>
  </si>
  <si>
    <t>PRESUPUESTO INICIAL</t>
  </si>
  <si>
    <t>PRESUPUESTO VIGENTE</t>
  </si>
  <si>
    <r>
      <t>COMPROMETIDO</t>
    </r>
    <r>
      <rPr>
        <b/>
        <vertAlign val="superscript"/>
        <sz val="16"/>
        <color theme="0"/>
        <rFont val="Avenir Next LT Pro"/>
        <family val="2"/>
      </rPr>
      <t>*</t>
    </r>
  </si>
  <si>
    <r>
      <t>DEVENGADO</t>
    </r>
    <r>
      <rPr>
        <b/>
        <vertAlign val="superscript"/>
        <sz val="16"/>
        <color theme="0"/>
        <rFont val="Avenir Next LT Pro"/>
        <family val="2"/>
      </rPr>
      <t>*</t>
    </r>
  </si>
  <si>
    <r>
      <t>PAGADO</t>
    </r>
    <r>
      <rPr>
        <b/>
        <vertAlign val="superscript"/>
        <sz val="16"/>
        <color theme="0"/>
        <rFont val="Avenir Next LT Pro"/>
        <family val="2"/>
      </rPr>
      <t>*</t>
    </r>
  </si>
  <si>
    <t>% EJECUCION</t>
  </si>
  <si>
    <t>ABS.</t>
  </si>
  <si>
    <t>REL.</t>
  </si>
  <si>
    <t>7= (5/3)</t>
  </si>
  <si>
    <t>8 = (5-1)</t>
  </si>
  <si>
    <t>9= 8/1</t>
  </si>
  <si>
    <t>10= (5/PIB)</t>
  </si>
  <si>
    <t>2.1.2 - Gastos de consumo</t>
  </si>
  <si>
    <t>2.1.3 - Prestaciones de la seguridad social</t>
  </si>
  <si>
    <t>2.1.5 - Subvenciones otorgadas a empresas</t>
  </si>
  <si>
    <t>2.1.6 - Transferencias corrientes</t>
  </si>
  <si>
    <t>2.1.6.1 - Transferencias al sector privado</t>
  </si>
  <si>
    <t>2.1.6.2 - Transferencias al sector público</t>
  </si>
  <si>
    <t>2.1.6.3 - Transferencia al sector externo</t>
  </si>
  <si>
    <t>2.1.6.4 - Transferencias a otras instituciones públicas</t>
  </si>
  <si>
    <t>2.1.9 - Otros gastos corrientes</t>
  </si>
  <si>
    <t>2.2.1 - Construcciones en proceso</t>
  </si>
  <si>
    <t>2.2.2 - Activos fijos (formación bruta de capital fijo)</t>
  </si>
  <si>
    <t>2.2.4 - Objetos de valor</t>
  </si>
  <si>
    <t>2.2.5 - Activos no producidos</t>
  </si>
  <si>
    <t>2.2.6 - Transferencias de capital</t>
  </si>
  <si>
    <t>2.2.6.1 - Transferencias de capital al sector privado</t>
  </si>
  <si>
    <t>2.2.6.2 - Transferencias de capital al sector público</t>
  </si>
  <si>
    <t>2.2.6.7 - Otras transferencias de capital</t>
  </si>
  <si>
    <t>2.2.8 - Gastos de capital, reserva presupuestaria</t>
  </si>
  <si>
    <t>TOTAL</t>
  </si>
  <si>
    <r>
      <t>Notas:</t>
    </r>
    <r>
      <rPr>
        <sz val="11"/>
        <color theme="1"/>
        <rFont val="Avenir Next LT Pro"/>
        <family val="2"/>
      </rPr>
      <t xml:space="preserve"> *Cifras preliminares.</t>
    </r>
  </si>
  <si>
    <t>2.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</si>
  <si>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r>
      <t xml:space="preserve">Fuente: </t>
    </r>
    <r>
      <rPr>
        <sz val="11"/>
        <color theme="1"/>
        <rFont val="Avenir Next LT Pro"/>
        <family val="2"/>
      </rPr>
      <t>Sistema de Información de la Gestión Financiera (SIGEF).</t>
    </r>
  </si>
  <si>
    <t>Valores en millones de RD$</t>
  </si>
  <si>
    <t>Tabla 1. Resultados Presupuestarios del Gobierno Central (Septiembre 2025)</t>
  </si>
  <si>
    <t>Devengado Septiembre</t>
  </si>
  <si>
    <t>Tabla 3. Gastos del Gobierno Central por Clasificación Económica (Septiembre 2024 y 2025)</t>
  </si>
  <si>
    <t>DEVENGADO Septiembre</t>
  </si>
  <si>
    <t>Septiembre</t>
  </si>
  <si>
    <t>Septiembre 2025</t>
  </si>
  <si>
    <t>1. Fecha de imputación al 30/09/2025// Fecha de registro al 07/10/2025</t>
  </si>
  <si>
    <t>2. Fecha de imputación al 30/09/2025// Fecha de registro al 07/10/2025.</t>
  </si>
  <si>
    <t>Ilustración 3. Transferencias de Capital del Gobierno Central</t>
  </si>
  <si>
    <t>Ilustración 2. Transferencias Corrientes del Gobierno Central</t>
  </si>
  <si>
    <t>5. Las fuentes financieras del presupuesto vigente 2025 incluyen la disponibilidad de saldos de 2024, por valor de RD$23,112.4 millones, contenida en el artículo 7 del Presupuesto Reformulado (Ley 86-25).</t>
  </si>
  <si>
    <t>DISTRITO NACIONAL</t>
  </si>
  <si>
    <t>SANTIAGO</t>
  </si>
  <si>
    <t>ELIAS PINA</t>
  </si>
  <si>
    <t>PUERTO PLATA</t>
  </si>
  <si>
    <t>MONTE CRISTI</t>
  </si>
  <si>
    <t>AZUA</t>
  </si>
  <si>
    <t>PEDERNALES</t>
  </si>
  <si>
    <t>SAN PEDRO DE MACORIS</t>
  </si>
  <si>
    <t>DAJABON</t>
  </si>
  <si>
    <t>LA VEGA</t>
  </si>
  <si>
    <t>DUARTE</t>
  </si>
  <si>
    <t>MONSENOR NOUEL</t>
  </si>
  <si>
    <t>MONTE PLATA</t>
  </si>
  <si>
    <t>LA ALTAGRACIA</t>
  </si>
  <si>
    <t>BAHORUCO</t>
  </si>
  <si>
    <t>ESPAILLAT</t>
  </si>
  <si>
    <t>BARAHONA</t>
  </si>
  <si>
    <t>SAN CRISTOBAL</t>
  </si>
  <si>
    <t>MARIA TRINIDAD SANCHEZ</t>
  </si>
  <si>
    <t>SANTIAGO RODRIGUEZ</t>
  </si>
  <si>
    <t>HATO MAYOR</t>
  </si>
  <si>
    <t>SAN JOSE DE OCOA</t>
  </si>
  <si>
    <t>VALVERDE</t>
  </si>
  <si>
    <t>EL SEIBO</t>
  </si>
  <si>
    <t>SAMANA</t>
  </si>
  <si>
    <t>SANCHEZ RAMIREZ</t>
  </si>
  <si>
    <t>SAN JUAN</t>
  </si>
  <si>
    <t>INDEPENDENCIA</t>
  </si>
  <si>
    <t>LA ROMANA</t>
  </si>
  <si>
    <t>PERAVIA</t>
  </si>
  <si>
    <t>HERMANAS MIRABAL</t>
  </si>
  <si>
    <r>
      <t xml:space="preserve">Fuente: </t>
    </r>
    <r>
      <rPr>
        <sz val="12"/>
        <color theme="1"/>
        <rFont val="Avenir Next LT Pro"/>
        <family val="2"/>
      </rPr>
      <t>Sistema de Información de la Gestión Financiera (SIGEF).</t>
    </r>
  </si>
  <si>
    <t>1. Fecha de recaudación al 30/09/2025// Fecha de registro al 07/10/2025.</t>
  </si>
  <si>
    <r>
      <t xml:space="preserve">Notas: </t>
    </r>
    <r>
      <rPr>
        <sz val="12"/>
        <color rgb="FF000000"/>
        <rFont val="Avenir Next LT Pro"/>
        <family val="2"/>
      </rPr>
      <t>*Cifras preliminares.</t>
    </r>
  </si>
  <si>
    <t xml:space="preserve">Total </t>
  </si>
  <si>
    <t>4.6.04-Acciones de prevención, atención y protección de violencia de género</t>
  </si>
  <si>
    <t>4.6.03-Acciones para una cultura de igualdad de género.</t>
  </si>
  <si>
    <t>4.6.02-Corresponsabilidad social y pública en el cuidado de la familia y la reproducción de la fuerza de trabajo</t>
  </si>
  <si>
    <t>4.6.01-Acciones focalizada en mujeres</t>
  </si>
  <si>
    <t xml:space="preserve"> </t>
  </si>
  <si>
    <t>4.6-Equidad de género</t>
  </si>
  <si>
    <t>4.5.05-Familia e hijos</t>
  </si>
  <si>
    <t>4.5-Protección social</t>
  </si>
  <si>
    <t>4.2.04-Servicios médicos en salud sexual/reproductiva y de centros de salud materno infantil</t>
  </si>
  <si>
    <t>4.2-Salud</t>
  </si>
  <si>
    <t>4-SERVICIOS SOCIALES</t>
  </si>
  <si>
    <t>2.1.03-Asuntos laborales para fortalecer la autonomía económica de las mujeres</t>
  </si>
  <si>
    <t>2.1-Asuntos económicos, comerciales y laborales</t>
  </si>
  <si>
    <t>2-SERVICIOS ECONÓMICOS</t>
  </si>
  <si>
    <t>1.4.06-Administración y servicios de justicia relacionados con la violencia de género</t>
  </si>
  <si>
    <t>1.4-Justicia, orden público y seguridad</t>
  </si>
  <si>
    <t>1.1.05-Gestión de la administración general para transversalizar el enfoque de género</t>
  </si>
  <si>
    <t>1.1-Administración general</t>
  </si>
  <si>
    <t>1-SERVICIOS  GENERALES</t>
  </si>
  <si>
    <t>PRESUPUESTO DEVENGADO</t>
  </si>
  <si>
    <t>Detalle</t>
  </si>
  <si>
    <t>Tabla 6. Gastos para reducir la brecha de género según clasificador funcional</t>
  </si>
  <si>
    <t>3.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</si>
  <si>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2. Para el PIB 2025 se utilizó el PIB del Panorama Macroeconómico actualizado al 26 de agosto de 2025, elaborado por el Ministerio de Hacienda y Economía.</t>
  </si>
  <si>
    <t>1. Fecha de recaudación al 30/09/2025// Fecha de registro al 07/10/2025</t>
  </si>
  <si>
    <t>Total general</t>
  </si>
  <si>
    <t>3.3.99-Planificación, gestión y supervisión de cambio climático</t>
  </si>
  <si>
    <t>3.3.07-Otras medidas de adaptación</t>
  </si>
  <si>
    <t>3.3.06-Respuesta y recuperación de desastres climáticos</t>
  </si>
  <si>
    <t>3.3.05-Reducción del riesgo de desastres climáticos</t>
  </si>
  <si>
    <t>3.3.04-Gobernanza del riesgo de desastres climáticos</t>
  </si>
  <si>
    <t>3.3.03-Conocimiento del riesgo de desastres climáticos</t>
  </si>
  <si>
    <t>3.3.02-Mitigación</t>
  </si>
  <si>
    <t>3.3.01-Mixtos</t>
  </si>
  <si>
    <t>3.3-Cambio Climático</t>
  </si>
  <si>
    <t>3.2.99-Planificación, gestión y supervisión de la protección del medio ambiente</t>
  </si>
  <si>
    <t>3.2.98-Investigación y desarrollo relacionado con la protección del medio ambiente</t>
  </si>
  <si>
    <t>3.2.14-Tratamiento y eliminación de residuos no peligrosos en vertederos</t>
  </si>
  <si>
    <t>3.2.12-Prevención de la producción de residuos por modificación de procesos</t>
  </si>
  <si>
    <t>3.2.11-Uso sostenible</t>
  </si>
  <si>
    <t>3.2.10-Restauración</t>
  </si>
  <si>
    <t>3.2.09-Áreas protegidas y otras medidas de conservación</t>
  </si>
  <si>
    <t>3.2.06-Economía verde</t>
  </si>
  <si>
    <t>3.2.04-Conciencia y conocimiento de la biodiversidad</t>
  </si>
  <si>
    <t>3.2.02-Ordenación de desechos</t>
  </si>
  <si>
    <t>3.2-Protección de la biodiversidad y ordenación de desechos</t>
  </si>
  <si>
    <t>3.1.04-Protección del suelo contra la erosión y otras formas de degradación física</t>
  </si>
  <si>
    <t>3.1.01-Reducción de la contaminación</t>
  </si>
  <si>
    <t>3.1-Protección del aire, agua y suelo</t>
  </si>
  <si>
    <t>3-PROTECCIÓN DEL MEDIO AMBIENTE</t>
  </si>
  <si>
    <t>2.6.03-Transporte por ferrocarril</t>
  </si>
  <si>
    <t>2.6-Transporte</t>
  </si>
  <si>
    <t>2.5.01-Extracción de recursos minerales</t>
  </si>
  <si>
    <t>2.5-Minería, manufactura y construcción</t>
  </si>
  <si>
    <t>2.4.09-Conservación, aprovechamiento y explotación racionalizada de fuentes de electricidad</t>
  </si>
  <si>
    <t>2.4.08-Energía eléctrica de fuentes nucleares</t>
  </si>
  <si>
    <t>2.4.04-Energía eléctrica de fuentes termoeléctricas</t>
  </si>
  <si>
    <t>2.4.03-Combustible</t>
  </si>
  <si>
    <t>2.4-Energía y combustible</t>
  </si>
  <si>
    <t>2.2.06-Gestión o apoyo de labores de reforestación</t>
  </si>
  <si>
    <t>2.2.04-Conservación, ampliación y explotación racionalizada de reservas forestales</t>
  </si>
  <si>
    <t>2.2-Agropecuaria, caza, pesca y silvicultura</t>
  </si>
  <si>
    <t>1.4.02-Servicios de protección contra incendios</t>
  </si>
  <si>
    <t>1-SERVICIOS GENERALES</t>
  </si>
  <si>
    <t>7 = (3/PIB)</t>
  </si>
  <si>
    <t>6=4-5</t>
  </si>
  <si>
    <t>INCIDENCIA NETA</t>
  </si>
  <si>
    <t>INCIDENCIA NEGATIVA</t>
  </si>
  <si>
    <t>INCIDENCIA POSITIVA</t>
  </si>
  <si>
    <t>Tabla 7. Incidencia del gasto del Gobierno Central en el cambio climático</t>
  </si>
  <si>
    <t>1.8.1.4.01-Recuperación de préstamos de largo plazo del sector público</t>
  </si>
  <si>
    <t>1.2.5.4-Recuperación de préstamos realizados con fines de política</t>
  </si>
  <si>
    <t>1.2.5-Recuperación de inversiones financieras realizadas con fines de política</t>
  </si>
  <si>
    <t>1.3.2.2.01-Donaciones de capital en dinero de organismos internacionales</t>
  </si>
  <si>
    <t>1.3.2.1.01-Donaciones de capital en dinero de gobiernos extranjeros</t>
  </si>
  <si>
    <t>1.2.4.4-Donaciones de capital</t>
  </si>
  <si>
    <t>1.2.4-Transferencias de capital recibidas</t>
  </si>
  <si>
    <t>1.7.1.4.08-Otros equipos de transporte</t>
  </si>
  <si>
    <t>1.7.1.4.01-Automóviles y camiones</t>
  </si>
  <si>
    <t>1.2.1.1-Venta de activos fijos</t>
  </si>
  <si>
    <t>1.2.1-Venta (disposición) de activos no financieros (a valores brutos)</t>
  </si>
  <si>
    <t>1.2-Ingresos de capital</t>
  </si>
  <si>
    <t>1.9.3.1.01-Ingresos a especificar Tesorería Nacional</t>
  </si>
  <si>
    <t>1.6.4.1.99-Otros ingresos diversos</t>
  </si>
  <si>
    <t>1.6.4.1.11-Ingresos por bienes extinguidos o decomisados</t>
  </si>
  <si>
    <t>1.6.4.1.10-Patrimonio público recuperado</t>
  </si>
  <si>
    <t>1.6.4.1.09-Devolución de recursos a la CUT años anteriores</t>
  </si>
  <si>
    <t>1.6.4.1.07-Ingresos por diferencial del gas licuado de petróleo</t>
  </si>
  <si>
    <t>1.6.4.1.04-Fianzas Judiciales y depósitos en consignación</t>
  </si>
  <si>
    <t>1.6.4.1.02-Miscelaneos</t>
  </si>
  <si>
    <t>1.6.4.1.01-Depósitos en exceso</t>
  </si>
  <si>
    <t>1.1.9.1-Otros ingresos corrientes</t>
  </si>
  <si>
    <t>1.1.9-Otros ingresos corrientes</t>
  </si>
  <si>
    <t>1.6.3.1.15-Multas por incautación</t>
  </si>
  <si>
    <t>1.6.3.1.07-Multas Seguro Social, contratos de trabajo</t>
  </si>
  <si>
    <t>1.6.3.1.03-Multas de tránsito</t>
  </si>
  <si>
    <t>1.6.3.1.01-Multas por delitos, evasión e incumplimiento al Código Tributario</t>
  </si>
  <si>
    <t>1.1.7.1-Multas y sanciones Pecuniarias</t>
  </si>
  <si>
    <t>1.1.7-Multas y sanciones pecuniarias</t>
  </si>
  <si>
    <t>1.3.1.2.01-Donaciones corrientes  en dinero de organismos internacionales</t>
  </si>
  <si>
    <t>1.3.1.1.01-Donaciones corrientes en dinero de gobiernos extranjeros</t>
  </si>
  <si>
    <t>1.1.6.5-Donaciones corrientes</t>
  </si>
  <si>
    <t>1.4.1.9.01-Transferencias corrientes recibidas de instituciones públicas financieras no monetarias</t>
  </si>
  <si>
    <t>1.4.1.8.01-Transferencias corrientes recibidas de empresas públicas no financieras nacionales</t>
  </si>
  <si>
    <t>1.4.1.4.01-Transferencias corrientes recibidas de instituciones públicas de la seg. soc.</t>
  </si>
  <si>
    <t>1.4.1.3.01-De instituciones públicas descentralizadas y autónomas no financieras</t>
  </si>
  <si>
    <t>1.4.1.2.01-Del gobierno central</t>
  </si>
  <si>
    <t>1.1.6.2-Transferencias del sector público</t>
  </si>
  <si>
    <t>1.4.1.1.99-Otras</t>
  </si>
  <si>
    <t>1.4.1.1.01-Zonas francas</t>
  </si>
  <si>
    <t>1.1.6.1-Transferencias del sector privado</t>
  </si>
  <si>
    <t>1.1.6-Transferencias y donaciones corrientes recibidas</t>
  </si>
  <si>
    <t>1.6.1.5.02-Recargos, multas y sanciones de las regalías  mineras en US$</t>
  </si>
  <si>
    <t>1.6.1.5.01-Interés indemnizatorio de las regalías mineras en US$</t>
  </si>
  <si>
    <t>1.6.1.3.05-Arrendamiento de solares</t>
  </si>
  <si>
    <t>1.6.1.3.04-Explotación Falconbridge</t>
  </si>
  <si>
    <t>1.6.1.3.03-Explotación yacimientos mineros</t>
  </si>
  <si>
    <t>1.6.1.3.02-Permisos para explotar yacimientos mineros</t>
  </si>
  <si>
    <t>1.6.1.3.01-Regalías netas de fundición minera</t>
  </si>
  <si>
    <t>1.6.1.1.08-Dividendos termoeléctrica punta catalina</t>
  </si>
  <si>
    <t>1.6.1.1.02-Dividendos Banco de Reservas</t>
  </si>
  <si>
    <t>1.6.1.1.01-Fondo Patrimonial de Empresas Reformadas (Fonper)</t>
  </si>
  <si>
    <t>1.1.4.2-Rentas de la propiedad distinta de intereses</t>
  </si>
  <si>
    <t>1.6.1.2.02-Intereses por colocación de inversiones financieras del mercado interno</t>
  </si>
  <si>
    <t>1.1.4.1-Intereses</t>
  </si>
  <si>
    <t>1.1.4-Rentas de la propiedad</t>
  </si>
  <si>
    <t>1.5.1.4.43-Margen de desarrollo del gas natural vehicular</t>
  </si>
  <si>
    <t>1.5.1.4.41-Retención a contratistas de obras públicas (supervisión de obras y otros)</t>
  </si>
  <si>
    <t>1.5.1.4.35-Otros registros contratos y cobros</t>
  </si>
  <si>
    <t>1.5.1.4.15-Contribución por costo confección placas exoneradas</t>
  </si>
  <si>
    <t>1.5.1.4.03-Impuesto sobre inscripciones en registro de tierra</t>
  </si>
  <si>
    <t>1.5.1.4.01-Venta de sellos especiales para el Colegio de Abogados</t>
  </si>
  <si>
    <t>1.5.1.3.18-Certificaciones vida y costumbre</t>
  </si>
  <si>
    <t>1.5.1.3.03-Tarjeta de turismo</t>
  </si>
  <si>
    <t>1.5.1.3.02-Tasa por expedición y renovación de pasaportes</t>
  </si>
  <si>
    <t>1.5.1.3.01-Tasas judiciales sobre actos  expedidos por el Poder Judicial</t>
  </si>
  <si>
    <t>1.1.3.3-Derechos administrativos</t>
  </si>
  <si>
    <t>1.5.1.2.99-Otras ventas de servicios</t>
  </si>
  <si>
    <t>1.5.1.2.06-Otras ventas de servicios de las descentralizadas y autónomas no financieras</t>
  </si>
  <si>
    <t>1.5.1.2.05-Servicios de transporte (incluye OMSA, METRO)</t>
  </si>
  <si>
    <t>1.5.1.2.04-Ingresos de la CUT</t>
  </si>
  <si>
    <t>1.5.1.2.03-Otras ventas de servicios del gobierno central</t>
  </si>
  <si>
    <t>1.5.1.2.02-Venta de formularios de aduanas</t>
  </si>
  <si>
    <t>1.5.1.1.99-Otras ventas de mercancías</t>
  </si>
  <si>
    <t>1.5.1.1.05-Otras ventas de mercancías del gobierno central</t>
  </si>
  <si>
    <t>1.5.1.1.03-Venta de gacetas oficiales</t>
  </si>
  <si>
    <t>1.5.1.1.02-Venta de medicamentos PROMESE</t>
  </si>
  <si>
    <t>1.5.1.1.01-Ventas de almonedas (pública subasta)</t>
  </si>
  <si>
    <t>1.1.3.1-Ventas de establecimientos no de mercado</t>
  </si>
  <si>
    <t>1.1.3-Ventas de bienes y servicios</t>
  </si>
  <si>
    <t>1.2.3.1.03-1 % Plan de construcciones (Ley 6-86) -Fondo Pensiones Trabajadores de la Construcción</t>
  </si>
  <si>
    <t>1.1.2.4-Contribuciones no clasificables</t>
  </si>
  <si>
    <t>1.2.2.1.02-Contribución patronal del sector público</t>
  </si>
  <si>
    <t>1.1.2.2-Contribuciones de los empleadores</t>
  </si>
  <si>
    <t>1.2.2.2.03-Contribución de empleados al plan de pensiones de la P.N</t>
  </si>
  <si>
    <t>1.2.2.2.02-Contribución de empleados del sector público</t>
  </si>
  <si>
    <t>1.2.1.2.02-Contribución de empleados del sector público</t>
  </si>
  <si>
    <t>1.1.2.1-Contribuciones de los empleados</t>
  </si>
  <si>
    <t>1.1.2-Contribuciones a la seguridad social</t>
  </si>
  <si>
    <t>1.1.9.1.01-Impuesto sobre constitución de fianzas y consignación de valores</t>
  </si>
  <si>
    <t>1.1.1.9-Impuestos diversos</t>
  </si>
  <si>
    <t>1.1.6.1.02-Impuestos sobre las emisiones del Co2 por km de los vehículos de motor</t>
  </si>
  <si>
    <t>1.1.1.6-Impuestos ecológicos</t>
  </si>
  <si>
    <t>1.1.5.3.08-Impuesto sobre mercancías declaradas en depósitos</t>
  </si>
  <si>
    <t>1.1.5.3.05-Impuesto de estampillas bebidas alcohólicas importadas</t>
  </si>
  <si>
    <t>1.1.5.3.03-Derechos consulares</t>
  </si>
  <si>
    <t>1.1.5.3.02-Impuesto a la salida de pasajeros al exterior por la región fronteriza</t>
  </si>
  <si>
    <t>1.1.5.3.01-Impuesto a la salida de pasajeros al exterior por aeropuertos y puertos</t>
  </si>
  <si>
    <t>1.1.5.1.01-Impuestos arancelarios</t>
  </si>
  <si>
    <t>1.1.1.5-Impuestos sobre el comercio y las transacciones internacionales/comercio exterior</t>
  </si>
  <si>
    <t>1.1.4.4.12-Recargo y sanciones vehículos de motor</t>
  </si>
  <si>
    <t>1.1.4.4.10-Recargo por mora, multas y sanciones sobre las telecomunicaciones</t>
  </si>
  <si>
    <t>1.1.4.4.09-Interés indemnizatorio sobre las telecomunicaciones</t>
  </si>
  <si>
    <t>1.1.4.4.08-Recargo y sanciones selectivo de seguros</t>
  </si>
  <si>
    <t>1.1.4.4.07-Interés indemnizatorio selectivo de seguros</t>
  </si>
  <si>
    <t>1.1.4.4.06-Recargo por mora y multa sobre los servicios</t>
  </si>
  <si>
    <t>1.1.4.4.05-Interés indemnizatorio sobre los servicios</t>
  </si>
  <si>
    <t>1.1.4.4.04-Recargos por mora, multas y sanciones sobre mercancías</t>
  </si>
  <si>
    <t>1.1.4.4.03-Interés indemnizatorio sobre las mercancías</t>
  </si>
  <si>
    <t>1.1.4.4.02-Recargos por mora, multas y sanciones sobre ITBIS</t>
  </si>
  <si>
    <t>1.1.4.4.01-Interés indemnizatorio sobre ITBIS</t>
  </si>
  <si>
    <t>1.1.4.3.10-Permiso sobre venta de medicinas</t>
  </si>
  <si>
    <t>1.1.4.3.05-Licencias para portar armas de fuego</t>
  </si>
  <si>
    <t>1.1.4.3.04-Impuesto específico bancas deportivas</t>
  </si>
  <si>
    <t>1.1.4.3.03-Impuesto específico de bancas de lotería</t>
  </si>
  <si>
    <t>1.1.4.3.02-Derecho de circulación vehículos de motor</t>
  </si>
  <si>
    <t>1.1.4.3.01-Impuesto de 17 % registro propiedad de vehículos</t>
  </si>
  <si>
    <t>1.1.4.2.37-Impuesto por uso de servicio de las telecomunicaciones para el sistema de emergencia 9-1-1</t>
  </si>
  <si>
    <t>1.1.4.2.31-Impuesto para contribuir al desarrollo de las telecomunicaciones (CDT)</t>
  </si>
  <si>
    <t>1.1.4.2.30-Impuesto selectivo sobre las telecomunicaciones</t>
  </si>
  <si>
    <t>1.1.4.2.29-Impuesto selectivo de seguros</t>
  </si>
  <si>
    <t>1.1.4.2.28-Impuesto selectivo demás mercancías</t>
  </si>
  <si>
    <t>1.1.4.2.27-Impuesto específico al tabaco y el cigarrillo</t>
  </si>
  <si>
    <t>1.1.4.2.26-Impuesto selectivo ad valorem a los cigarrillos</t>
  </si>
  <si>
    <t>1.1.4.2.23-Impuesto selectivo cigarrillos que contengan tabaco</t>
  </si>
  <si>
    <t>1.1.4.2.22-Impuesto sobre estampillas de los fósforos</t>
  </si>
  <si>
    <t>1.1.4.2.19-Impuesto específico a derivados del alcohol</t>
  </si>
  <si>
    <t>1.1.4.2.18-Impuesto selectivo demás bebidas fermentadas</t>
  </si>
  <si>
    <t>1.1.4.2.17-Impuesto selectivo a las cervezas</t>
  </si>
  <si>
    <t>1.1.4.2.16-Impuesto selectivo vermut y derivados de uvas frescas</t>
  </si>
  <si>
    <t>1.1.4.2.15-Impuesto selectivo vinos de uvas</t>
  </si>
  <si>
    <t>1.1.4.2.14-Impuesto selectivo vodka</t>
  </si>
  <si>
    <t>1.1.4.2.13-Impuesto selectivo licores</t>
  </si>
  <si>
    <t>1.1.4.2.12-Impuesto selectivo whisky</t>
  </si>
  <si>
    <t>1.1.4.2.11-Impuesto selectivo gin y ginebra</t>
  </si>
  <si>
    <t>1.1.4.2.10-Impuesto selectivo aguardiente de uvas</t>
  </si>
  <si>
    <t>1.1.4.2.08-Impuesto a las demás  bebidas alcoholicas</t>
  </si>
  <si>
    <t>1.1.4.2.07-Impuesto selectivo ron y demás aguardientes de caña</t>
  </si>
  <si>
    <t>1.1.4.2.04-Impuesto selectivo ad  valorem alcohol</t>
  </si>
  <si>
    <t>1.1.4.2.03-Impuesto adicional de RD$2.0 al consumo de gasoil y gasolina premium-regular</t>
  </si>
  <si>
    <t>1.1.4.2.02-Impuesto selectivo ad  valorem sobre  hidrocarburos, Ley  557-05</t>
  </si>
  <si>
    <t>1.1.4.2.01-Impuesto específico sobre los hidrocarburos, Ley  112-00</t>
  </si>
  <si>
    <t>1.1.4.1.03-Impuesto sobre ventas condicionales de muebles</t>
  </si>
  <si>
    <t>1.1.4.1.01-Impuesto sobre la Transferencia de Bienes Industrializados y Servicios (ITBIS)</t>
  </si>
  <si>
    <t>1.1.1.4-Impuestos sobre los bienes y servicios</t>
  </si>
  <si>
    <t>1.1.3.2.13-Recargo por mora, multas y sanciones sobre la tenencia del patrimonio</t>
  </si>
  <si>
    <t>1.1.3.2.12-Interés indemnizatorio traspasos vehículos de motor</t>
  </si>
  <si>
    <t>1.1.3.2.11-Interés indemnizatorio sobre cheques</t>
  </si>
  <si>
    <t>1.1.3.2.10-Recargos sobre cheques</t>
  </si>
  <si>
    <t>1.1.3.2.09-Recargo por mora impuesto sobre las sucesiones y donaciones</t>
  </si>
  <si>
    <t>1.1.3.2.08-Interés indemnizatorio sobre las sucesiones y donaciones</t>
  </si>
  <si>
    <t>1.1.3.2.07-Recargo por mora impuesto sobre operaciones inmobiliarias</t>
  </si>
  <si>
    <t>1.1.3.2.06-Interés indemnizatorio sobre operaciones inmobiliarias</t>
  </si>
  <si>
    <t>1.1.3.2.01-Intereses indemnizatorios sobre el patrimonio</t>
  </si>
  <si>
    <t>1.1.3.1.09-Impuesto sobre cheques</t>
  </si>
  <si>
    <t>1.1.3.1.08-Impuesto sobre transacciones vehículo de motor</t>
  </si>
  <si>
    <t>1.1.3.1.07-Impuesto sobre la constitución de compañías por acciones y en comandita</t>
  </si>
  <si>
    <t>1.1.3.1.05-Impuesto sobre transferencia de bienes muebles</t>
  </si>
  <si>
    <t>1.1.3.1.04-Impuesto sobre las sucesiones y donaciones</t>
  </si>
  <si>
    <t>1.1.3.1.03-Impuesto sobre las operaciones inmobiliarias</t>
  </si>
  <si>
    <t>1.1.3.1.02-Impuesto sobre los activos</t>
  </si>
  <si>
    <t>1.1.3.1.01-Impuesto sobre viviendas suntuarias y solares urbanos no edificados</t>
  </si>
  <si>
    <t>1.1.1.3-Impuestos sobre la propiedad</t>
  </si>
  <si>
    <t>1.1.1.4.07-Intereses y recargos en la contribución de residuos sólidos</t>
  </si>
  <si>
    <t>1.1.1.4.06-Recargo máquinas tragamonedas</t>
  </si>
  <si>
    <t>1.1.1.4.05-Recargo casinos</t>
  </si>
  <si>
    <t>1.1.1.4.04-Recargos, multas y sanciones del impuesto sobre los ingresos de empresas y otras corporaciones</t>
  </si>
  <si>
    <t>1.1.1.4.03-Interés indemnizatorio de los impuestos sobre los ingresos de empresas y otras corporaciones</t>
  </si>
  <si>
    <t>1.1.1.3.08-Impuesto por intereses pagados o acreditados en el exterior</t>
  </si>
  <si>
    <t>1.1.1.3.07-Impuesto por dividendos pagados o acreditados en el país</t>
  </si>
  <si>
    <t>1.1.1.3.06-Impuesto sobre máquinas tragamonedas</t>
  </si>
  <si>
    <t>1.1.1.3.05-Impuesto sobre ventas bancas deportivas</t>
  </si>
  <si>
    <t>1.1.1.3.04-Impuesto sobre ventas bancas de apuesta de lotería</t>
  </si>
  <si>
    <t>1.1.1.3.03-Impuesto por pagos al exterior en general</t>
  </si>
  <si>
    <t>1.1.1.3.02-Impuesto por otro tipo de rentas no especificado</t>
  </si>
  <si>
    <t>1.1.1.3.01-Impuesto por provisión de bienes y servicios en general</t>
  </si>
  <si>
    <t>1.1.1.2.12-Impuesto sobre intereses pagados por entidades financieras a personas  jurídicas  residentes</t>
  </si>
  <si>
    <t>1.1.1.2.09-Impuesto sobre las ganancias de capital</t>
  </si>
  <si>
    <t>1.1.1.2.07-Impuesto sobre utilidades netas mineras</t>
  </si>
  <si>
    <t>1.1.1.2.05-Impuesto sobre ventas zonas francas comerciales</t>
  </si>
  <si>
    <t>1.1.1.2.04-Impuesto sobre ventas zonas francas</t>
  </si>
  <si>
    <t>1.1.1.2.03-Impuesto por juegos telefónicos</t>
  </si>
  <si>
    <t>1.1.1.2.02-Impuesto casinos de juego</t>
  </si>
  <si>
    <t>1.1.1.2.01-Impuesto sobre la renta de las empresas</t>
  </si>
  <si>
    <t>1.1.1.1.09-Impuesto sobre intereses pagados por entidades financieras a personas  físicas no residentes</t>
  </si>
  <si>
    <t>1.1.1.1.08-Impuesto sobre intereses pagados por entidades financieras a personas  físicas residentes</t>
  </si>
  <si>
    <t>1.1.1.1.07-Impuesto sobre retribuciones complementarias</t>
  </si>
  <si>
    <t>1.1.1.1.06-Impuesto sobre la renta proveniente de alquileres y arrendamientos</t>
  </si>
  <si>
    <t>1.1.1.1.05-Retención sobre premios bancas de lotería y deportivas</t>
  </si>
  <si>
    <t>1.1.1.1.04-Impuesto sobre premios</t>
  </si>
  <si>
    <t>1.1.1.1.03-Impuesto sobre la renta originada en la prestación de servicios en general</t>
  </si>
  <si>
    <t>1.1.1.1.02-Impuesto sobre la renta proveniente de salarios</t>
  </si>
  <si>
    <t>1.1.1.1.01-Impuesto sobre la renta de las personas</t>
  </si>
  <si>
    <t>1.1.1.1-Impuestos sobre el ingreso, las utilidades  y las ganancias de capital</t>
  </si>
  <si>
    <t>1.1.1-Impuestos</t>
  </si>
  <si>
    <t>1.1-Ingresos Corrientes</t>
  </si>
  <si>
    <t>(Título - Subtítulo - Grupo - Auxiliar)</t>
  </si>
  <si>
    <t>PERCIBIDO*</t>
  </si>
  <si>
    <t xml:space="preserve">Valores en Millones de RD$ </t>
  </si>
  <si>
    <t>Anexo 1. Ingresos por Clasificación Económica (Septiembre 2025)</t>
  </si>
  <si>
    <t>5.1-Intereses y comisiones de deuda pública</t>
  </si>
  <si>
    <t>4.4-Educación</t>
  </si>
  <si>
    <t>4.3-Actividades deportivas, recreativas, culturales y religiosas</t>
  </si>
  <si>
    <t>4.1-Vivienda y servicios comunitarios</t>
  </si>
  <si>
    <t>2.9-Otros servicios económicos</t>
  </si>
  <si>
    <t>2.8-Banca y seguros</t>
  </si>
  <si>
    <t>2.7-Comunicaciones</t>
  </si>
  <si>
    <t>2.3-Riego</t>
  </si>
  <si>
    <t>1.3-Defensa nacional</t>
  </si>
  <si>
    <t>1.2-Relaciones internacionales</t>
  </si>
  <si>
    <t>99-MULTIPROVINCIAL</t>
  </si>
  <si>
    <t>98-NACIONAL</t>
  </si>
  <si>
    <t>88-MULTIREGIONAL</t>
  </si>
  <si>
    <t>32-SANTO DOMINGO</t>
  </si>
  <si>
    <t>01-DISTRITO NACIONAL</t>
  </si>
  <si>
    <t>10-REGION OZAMA O METROPOLITANA</t>
  </si>
  <si>
    <t>30-HATO MAYOR</t>
  </si>
  <si>
    <t>29-MONTE PLATA</t>
  </si>
  <si>
    <t>23-SAN PEDRO DE MACORIS</t>
  </si>
  <si>
    <t>09-REGION HIGUAMO</t>
  </si>
  <si>
    <t>12-LA ROMANA</t>
  </si>
  <si>
    <t>11-LA ALTAGRACIA</t>
  </si>
  <si>
    <t>08-EL SEIBO</t>
  </si>
  <si>
    <t>08-REGION YUMA</t>
  </si>
  <si>
    <t>22-SAN JUAN</t>
  </si>
  <si>
    <t>07-ELIAS PINA</t>
  </si>
  <si>
    <t>02-AZUA</t>
  </si>
  <si>
    <t>07-REGION EL VALLE</t>
  </si>
  <si>
    <t>16-PEDERNALES</t>
  </si>
  <si>
    <t>10-INDEPENDENCIA</t>
  </si>
  <si>
    <t>04-BARAHONA</t>
  </si>
  <si>
    <t>03-BAHORUCO</t>
  </si>
  <si>
    <t>06-REGION ENRIQUILLO</t>
  </si>
  <si>
    <t>31-SAN JOSE DE OCOA</t>
  </si>
  <si>
    <t>21-SAN CRISTOBAL</t>
  </si>
  <si>
    <t>17-PERAVIA</t>
  </si>
  <si>
    <t>05-REGION VALDESIA</t>
  </si>
  <si>
    <t>27-VALVERDE</t>
  </si>
  <si>
    <t>26-SANTIAGO RODRIGUEZ</t>
  </si>
  <si>
    <t>15-MONTE CRISTI</t>
  </si>
  <si>
    <t>05-DAJABON</t>
  </si>
  <si>
    <t>04-REGION CIBAO NOROESTE</t>
  </si>
  <si>
    <t>20-SAMANA</t>
  </si>
  <si>
    <t>19-HERMANAS MIRABAL</t>
  </si>
  <si>
    <t>14-MARIA TRINIDAD SANCHEZ</t>
  </si>
  <si>
    <t>06-DUARTE</t>
  </si>
  <si>
    <t>03-REGION CIBAO NORDESTE</t>
  </si>
  <si>
    <t>28-MONSENOR NOUEL</t>
  </si>
  <si>
    <t>24-SANCHEZ RAMIREZ</t>
  </si>
  <si>
    <t>13-LA VEGA</t>
  </si>
  <si>
    <t>02-REGION CIBAO SUR</t>
  </si>
  <si>
    <t>25-SANTIAGO</t>
  </si>
  <si>
    <t>18-PUERTO PLATA</t>
  </si>
  <si>
    <t>09-ESPAILLAT</t>
  </si>
  <si>
    <t>01-REGION CIBAO NORTE</t>
  </si>
  <si>
    <t>Rel.</t>
  </si>
  <si>
    <t xml:space="preserve">Abs. </t>
  </si>
  <si>
    <t>(Región - Provincia - Función)</t>
  </si>
  <si>
    <t>Vars.</t>
  </si>
  <si>
    <t>DEVENGADO</t>
  </si>
  <si>
    <t>PRESUPUESTO INICIAL (Ley 80-24)</t>
  </si>
  <si>
    <t>Anexo 2. Distribución Geográfica de Proyectos de Inversión (Septiembre 2025)</t>
  </si>
  <si>
    <t>99-Administración de Activos, Pasivos y Transferencias</t>
  </si>
  <si>
    <t>98-Administración de contribuciones especiales</t>
  </si>
  <si>
    <t>97-Subsidios del Estado</t>
  </si>
  <si>
    <t>11-Representación, fiscalización y gestión legislativa</t>
  </si>
  <si>
    <t>11-Pago Energia No Cortable</t>
  </si>
  <si>
    <t>0001-MINISTERIO DE HACIENDA (OBLIGACIONES DEL TESORO)</t>
  </si>
  <si>
    <t>01-ADM. DE OBLIGACIONES DEL TESORO</t>
  </si>
  <si>
    <t>0999-ADMINISTRACION DE OBLIGACIONES DEL TESORO NACIONAL</t>
  </si>
  <si>
    <t>96-Deuda pública y otras operaciones financieras</t>
  </si>
  <si>
    <t>0001-MINISTERIO  DE HACIENDA (DEUDA PUBLICA)</t>
  </si>
  <si>
    <t>01-DEUDA PUBLICA Y OTRAS OPERACIONES FINANCIERAS</t>
  </si>
  <si>
    <t>0998-ADMINISTRACION DE DEUDA PUBLICA Y ACTIVOS FINANCIEROS</t>
  </si>
  <si>
    <t>11-Defensa nacional</t>
  </si>
  <si>
    <t>11-Control fiscal</t>
  </si>
  <si>
    <t>0001-OFICINA NACIONAL DE DEFENSA PUBLICA</t>
  </si>
  <si>
    <t>01-OFICINA NACIONAL DE DEFENSA PUBLICA</t>
  </si>
  <si>
    <t>0406-OFICINA NACIONAL DE DEFENSA PUBLICA</t>
  </si>
  <si>
    <t>11-Administración de justicia y derechos Electorales</t>
  </si>
  <si>
    <t>0001-TRIBUNAL SUPERIOR  ELECTORAL TSE</t>
  </si>
  <si>
    <t>01-TRIBUNAL SUPERIOR  ELECTORAL ( TSE)</t>
  </si>
  <si>
    <t>0405-TRIBUNAL SUPERIOR  ELECTORAL ( TSE)</t>
  </si>
  <si>
    <t>0001-DEFENSOR DEL PUEBLO</t>
  </si>
  <si>
    <t>01-DEFENSOR DEL PUEBLO</t>
  </si>
  <si>
    <t>0404-DEFENSOR DEL PUEBLO</t>
  </si>
  <si>
    <t>11-Defensa aérea</t>
  </si>
  <si>
    <t>0001-TRIBUNAL CONSTITUCIONAL</t>
  </si>
  <si>
    <t>01-TRIBUNAL CONSTITUCIONAL</t>
  </si>
  <si>
    <t>0403-TRIBUNAL CONSTITUCIONAL</t>
  </si>
  <si>
    <t>0001-CAMARA DE CUENTAS DE LA REPUBLICA DOMINICANA</t>
  </si>
  <si>
    <t>01-CAMARA DE CUENTAS</t>
  </si>
  <si>
    <t>0402-CÁMARA DE CUENTAS</t>
  </si>
  <si>
    <t>13-Sanidad animal, asistencia técnica y fomento pecuario</t>
  </si>
  <si>
    <t>13-Fomento, difusión y desarrollo de la cultura</t>
  </si>
  <si>
    <t>13-Fomento y desarrollo de infraestructuras turísticas</t>
  </si>
  <si>
    <t>13-Desarrollo social comunitario</t>
  </si>
  <si>
    <t>13-Administración general de bienes nacionales</t>
  </si>
  <si>
    <t>12-Protección social</t>
  </si>
  <si>
    <t>12-Expedición, renovación y control de pasaportes</t>
  </si>
  <si>
    <t>01-Actividades centrales</t>
  </si>
  <si>
    <t>0001-JUNTA CENTRAL ELECTORAL</t>
  </si>
  <si>
    <t>01-JUNTA CENTRAL ELECTORAL</t>
  </si>
  <si>
    <t>0401-JUNTA CENTRAL ELECTORAL</t>
  </si>
  <si>
    <t>0001-CONSEJO DEL PODER JUDICIAL</t>
  </si>
  <si>
    <t>01-PODER JUDICIAL</t>
  </si>
  <si>
    <t>0301-PODER JUDICIAL</t>
  </si>
  <si>
    <t>12-Servicio integral de emergencias</t>
  </si>
  <si>
    <t>12-Normalización y producción de estadísticas nacionales</t>
  </si>
  <si>
    <t>12-Mantenimiento, seguridad y asistencia vial</t>
  </si>
  <si>
    <t>12-Construcción, reconstrucción y mejoramiento de edificaciones</t>
  </si>
  <si>
    <t>11-Desarrollo de la vivienda y el hábitat</t>
  </si>
  <si>
    <t>0001-MINISTERIO DE LA VIVIENDA, HABITAT Y EDIFICACIONES (MIVHED)</t>
  </si>
  <si>
    <t>01-MINISTERIO DE LA VIVIENDA, HABITAT Y EDIFICACIONES (MIVHED)</t>
  </si>
  <si>
    <t>0223-MINISTERIO DE LA VIVIENDA, HABITAT Y EDIFICACIONES (MIVHED)</t>
  </si>
  <si>
    <t>0002-DIRECCION GENERAL DE MINERIA</t>
  </si>
  <si>
    <t>12-Transferencia de tecnologías agropecuarias</t>
  </si>
  <si>
    <t>12-Supervisión y regulación de los servicios turísticos</t>
  </si>
  <si>
    <t>12-Regulación y desarrollo energético</t>
  </si>
  <si>
    <t>11-Regulación, fiscalización y desarrollo de la minería metálica, no metálica y MAPE</t>
  </si>
  <si>
    <t>11-Fomento de la producción agrícola</t>
  </si>
  <si>
    <t>0001-MINISTERIO DE ENERGIA Y MINAS</t>
  </si>
  <si>
    <t>01-MINISTERIO DE ENERGIA Y MINAS</t>
  </si>
  <si>
    <t>0222-MINISTERIO DE ENERGIA Y MINAS</t>
  </si>
  <si>
    <t>18-Programación e implementación del gobierno electrónico y atención ciudadana</t>
  </si>
  <si>
    <t>18-Coordinación y fomento de las actividades culturales</t>
  </si>
  <si>
    <t>0003-OFICINA GUBERNAMENTAL DE TECNOLOGIA DE LA INFORMACION Y LA COMUNICACION (OGTIC)</t>
  </si>
  <si>
    <t>17-Servicios de contabilidad gubernamental</t>
  </si>
  <si>
    <t>17-Formación y capacitación de servidores de la administración pública</t>
  </si>
  <si>
    <t>0002-INSTITUTO NACIONAL DE ADMINISTRACION PUBLICA</t>
  </si>
  <si>
    <t>0001-MINISTERIO DE ADMINISTRACION PUBLICA</t>
  </si>
  <si>
    <t>01-MINISTERIO DE ADMINISTRACION PUBLICA (MAP)</t>
  </si>
  <si>
    <t>0221-MINISTERIO DE ADMINISTRACIÓN PÚBLICA</t>
  </si>
  <si>
    <t>13-Manejo sostenible de recursos no renovables, de los suelos y las aguas</t>
  </si>
  <si>
    <t>13-Educación y capacitación militar</t>
  </si>
  <si>
    <t>0018-SISTEMA ÚNICO DE BENEFICIARIOS</t>
  </si>
  <si>
    <t>0017-GOBERNACION DEL EDIFICIO DE OFICINAS GUBERNAMENTALES</t>
  </si>
  <si>
    <t>12-Fomento y desarrollo de la ciencia y la tecnología</t>
  </si>
  <si>
    <t>0009-OFICINA NACIONAL DE ESTADISTICAS</t>
  </si>
  <si>
    <t>16-Coordinación de la cooperación internacional</t>
  </si>
  <si>
    <t>0005-DIRECCION GENERAL DE COOPERACION MULTILATERAL</t>
  </si>
  <si>
    <t>18-Ordenamiento territorial y desarrollo regional</t>
  </si>
  <si>
    <t>16-Fomento de la inclusión socioeconómica de adolescentes y jóvenes de 14 a 24 años en condición de vulnerabilidad</t>
  </si>
  <si>
    <t>14-Planificación económica y social</t>
  </si>
  <si>
    <t>14-Asistencia social integral</t>
  </si>
  <si>
    <t>0001-MINISTERIO DE ECONOMIA, PLANIFICACION Y DESARROLLO</t>
  </si>
  <si>
    <t>01-MINISTERIO DE ECONOMIA, PLANIFICACION Y DESARROLLO</t>
  </si>
  <si>
    <t>0220-MINISTERIO DE ECONOMÍA, PLANIFICACIÓN Y DESARROLLO</t>
  </si>
  <si>
    <t>0004-COMISION INTERNACIONAL ASESORA CIENCIA Y TECNOLOGIA</t>
  </si>
  <si>
    <t>11-Fomento y desarrollo de la educación superior</t>
  </si>
  <si>
    <t>11-Defensa terrestre</t>
  </si>
  <si>
    <t>0003-INSTITUTO TECNICO SUPERIOR COMUNITARIO</t>
  </si>
  <si>
    <t>12-Servicios de control y regulación migratoria</t>
  </si>
  <si>
    <t>12-Difusión patrimonio cultural (material e inmaterial)</t>
  </si>
  <si>
    <t>12-Apoyo y supervisión al deporte federado y alto rendimiento</t>
  </si>
  <si>
    <t>0002-INSTITUTO TECNOLÓGICO DE LAS AMÉRICAS</t>
  </si>
  <si>
    <t>0001-MINISTERIO DE EDUCACION SUPERIOR, CIENCIA Y TECNOLOGIA</t>
  </si>
  <si>
    <t>01-MINISTERIO DE EDUCACION SUPERIOR CIENCIA Y TECNOLOGIA</t>
  </si>
  <si>
    <t>0219-MINISTERIO DE EDUCACIÓN SUPERIOR CIENCIA Y TECNOLOGÍA</t>
  </si>
  <si>
    <t>0007-UNIDAD TÉCNICA EJECUTORA DE PROYECTOS DE DESARROLLO AGROFORESTAL</t>
  </si>
  <si>
    <t>17-Transversalización del cambio climático en las políticas nacionales</t>
  </si>
  <si>
    <t>17-Instalaciones escolares seguras, inclusivas y sostenibles</t>
  </si>
  <si>
    <t>15-Servicios de educación de adultos - incluye adolescentes y jóvenes mayores de 14 años</t>
  </si>
  <si>
    <t>15-Promoción de los derechos integrales de la mujer</t>
  </si>
  <si>
    <t>15-Prevención y control de la calidad ambiental</t>
  </si>
  <si>
    <t>15-Gestión integrada del control y reducción de la demanda de drogas y administración de bienes incautados</t>
  </si>
  <si>
    <t>15-Fomento del uso eficiente y racional del agua para la agricultura</t>
  </si>
  <si>
    <t>15-Desarrollo integral y protección al adulto mayor</t>
  </si>
  <si>
    <t>15-Desarrollo en la infraestructura física de puentes</t>
  </si>
  <si>
    <t>14-Servicios de salud, seguridad y bienestar social de la P.N.</t>
  </si>
  <si>
    <t>14-Investigación, formación y capacitación</t>
  </si>
  <si>
    <t>14-Gestión sostenible de los recursos costeros y marinos</t>
  </si>
  <si>
    <t>14-Fomento del sector inmobiliario del Estado</t>
  </si>
  <si>
    <t>13-Formación y cultura de la P.N.</t>
  </si>
  <si>
    <t>13-Atención y prevención de desastres</t>
  </si>
  <si>
    <t>12-Servicios de salud y asistencia social</t>
  </si>
  <si>
    <t>11-Servicios de seguridad ciudadana y orden público</t>
  </si>
  <si>
    <t>03-Actividades comunes a los programas del 11 al 15</t>
  </si>
  <si>
    <t>03-Actividades comunes a los programas 13, 14, 19 y 23</t>
  </si>
  <si>
    <t>0001-MINISTERIO  DE MEDIO AMBIENTE Y RECURSOS NATURALES</t>
  </si>
  <si>
    <t>01-MINISTERIO DE MEDIO AMBIENTE Y REC. NAT.</t>
  </si>
  <si>
    <t>0218-MINISTERIO DE MEDIO AMBIENTE Y RECURSOS NATURALES</t>
  </si>
  <si>
    <t>11-Fondo a cargo del Poder Ejecutivo</t>
  </si>
  <si>
    <t>11-Desarrollo integral de la juventud</t>
  </si>
  <si>
    <t>0001-MINISTERIO DE LA JUVENTUD</t>
  </si>
  <si>
    <t>01-MINISTERIO DE LA JUVENTUD</t>
  </si>
  <si>
    <t>0217-MINISTERIO DE LA JUVENTUD</t>
  </si>
  <si>
    <t>0006-DIRECCIÓN GENERAL DE MUSEOS</t>
  </si>
  <si>
    <t>0005-DIRECCIÓN GENERAL DE BELLAS ARTES</t>
  </si>
  <si>
    <t>0003-BIBLIOTECA NACIONAL PEDRO HENRÍQUEZ UREÑA</t>
  </si>
  <si>
    <t>0002-ORQUESTA SINFÓNICA NACIONAL</t>
  </si>
  <si>
    <t>13-Servicios de educación primaria para niños y niñas de 6 a 11 años</t>
  </si>
  <si>
    <t>0001-MINISTERIO DE CULTURA</t>
  </si>
  <si>
    <t>01-MINISTERIO DE CULTURA</t>
  </si>
  <si>
    <t>0216-MINISTERIO DE CULTURA</t>
  </si>
  <si>
    <t>45-Reducción de embarazo en adolescentes</t>
  </si>
  <si>
    <t>13-Servicio de salud</t>
  </si>
  <si>
    <t>13-Prevención y atención a la violencia de género e intrafamiliar</t>
  </si>
  <si>
    <t>0001-MINISTERIO DE LA MUJER</t>
  </si>
  <si>
    <t>01-MINISTERIO DE LA  MUJER</t>
  </si>
  <si>
    <t>0215-MINISTERIO DE LA MUJER</t>
  </si>
  <si>
    <t>12-Coordinación y funcionamiento del Sistema Penitenciario Dominicano</t>
  </si>
  <si>
    <t>0001-PROCURADURIA GENERAL DE LA REPUBLICA DOMINICANA</t>
  </si>
  <si>
    <t>01-PROCURADURIA GENERAL DE LA REPUBLICA</t>
  </si>
  <si>
    <t>0214-PROCURADURÍA GENERAL DE LA REPÚBLICA</t>
  </si>
  <si>
    <t>13-Desarrollo en la infraestructura física de carreteras</t>
  </si>
  <si>
    <t>0002-COMITE EJECUTOR DE INFRAESTRUCTA EN ZONAS TURISTICAS (CEIZTUR)</t>
  </si>
  <si>
    <t>11-Fomento y promoción turística</t>
  </si>
  <si>
    <t>0001-MINISTERIO DE TURISMO</t>
  </si>
  <si>
    <t>01-MINISTERIO DE TURISMO</t>
  </si>
  <si>
    <t>0213-MINISTERIO DE TURISMO</t>
  </si>
  <si>
    <t>0010-CONSEJO DE COORDINACIÓN DE LA ZONA ESPECIAL DE DESARROLLO FRONTERIZO (CCDF)</t>
  </si>
  <si>
    <t>0009-DIRECCION DE FOMENTO Y DESARROLLO DE LA ARTESANIA NACIONAL (FODEARTE)</t>
  </si>
  <si>
    <t>17-Supervisión, regulación y fomento del comercio</t>
  </si>
  <si>
    <t>17-Desarrollo en la infraestructura física de edificaciones para los servicios sociales</t>
  </si>
  <si>
    <t>0008-OFICINA NACIONAL DE DERECHO DE AUTOR</t>
  </si>
  <si>
    <t>16-Promoción y fomento de la ética en el sector público</t>
  </si>
  <si>
    <t>16-Fomento y desarrollo de la industria de la confección textil</t>
  </si>
  <si>
    <t>0007-INDUSTRIA NACIONAL DE LA AGUJA</t>
  </si>
  <si>
    <t>19-Coordinación e implementación de intervenciones estratégica</t>
  </si>
  <si>
    <t>18-Formación y desarrollo de la carrera docente</t>
  </si>
  <si>
    <t>18-Fomento y desarrollo de la micro, pequeña y mediana empresa</t>
  </si>
  <si>
    <t>0001-MINISTERIO DE INDUSTRIA, COMERCIO y MIPYMES (MICM)</t>
  </si>
  <si>
    <t>01-MINISTERIO DE INDUSTRIA, COMERCIO Y MIPYMES (MICM)</t>
  </si>
  <si>
    <t>0212-MINISTERIO DE INDUSTRIA, COMERCIO Y MIPYMES (MICM)</t>
  </si>
  <si>
    <t>26-Reglamentación y supervisión del transporte aéreo</t>
  </si>
  <si>
    <t>26-Implementación de estrategias y acciones para la economía circular y gestión de residuos sólidos</t>
  </si>
  <si>
    <t>0011-JUNTA DE AVIACIÓN CIVIL</t>
  </si>
  <si>
    <t>0006-OFICINA NAC. DE EVALUACIÓN SÍSMICA Y VULNERABILIDAD DE INFRAESTRUCTURA</t>
  </si>
  <si>
    <t>23-Servicio educativo del grado preprimario nivel inicial</t>
  </si>
  <si>
    <t>23-Promoción del desarrollo y fortalecimiento del sector marítimo y marino nacional</t>
  </si>
  <si>
    <t>23-Acceso y uso adecuado del servicio de transporte</t>
  </si>
  <si>
    <t>0003-OFICINA PARA EL REORDENAMIENTO DEL TRANSPORTE</t>
  </si>
  <si>
    <t>22-Embellecimiento de avenidas y carreteras</t>
  </si>
  <si>
    <t>22-Apoyo al desarrollo provincial</t>
  </si>
  <si>
    <t>0002-DIRECCION GENERAL DE EMBELLECIMIENTO DE CARRETERAS Y AVENIDAS DE CIRCUNV.</t>
  </si>
  <si>
    <t>20-Reducción de vulnerabilidades en infraestructura ante la ocurrencia de desastres naturales</t>
  </si>
  <si>
    <t>18-Desarrollo en la infraestructura física de muelles y puertos</t>
  </si>
  <si>
    <t>16-Reconstrucción y Rehabilitación de Obras Hidráulicas y de Drenaje</t>
  </si>
  <si>
    <t>14-Desarrollo en la infraestructura física de caminos vecinales</t>
  </si>
  <si>
    <t>11-Desarrollo de la infraestructura física de calles y avenidas</t>
  </si>
  <si>
    <t>11-Construcción, reparación y mantenimiento de instalaciones deportivas</t>
  </si>
  <si>
    <t>0001-MINISTERIO DE OBRAS PUBLICAS Y COMUNICACIONES</t>
  </si>
  <si>
    <t>01-MINISTERIO DE OBRAS PUBLICAS Y COMUNICACIONES</t>
  </si>
  <si>
    <t>0211-MINISTERIO DE OBRAS PÚBLICAS Y COMUNICACIONES</t>
  </si>
  <si>
    <t>0007-CONSEJO NACIONAL PARA LA REGLAMENTACIÓN Y FOMENTO DE LA INDUSTRIA LECHERA</t>
  </si>
  <si>
    <t>0006-CONSEJO NACIONAL DE PRODUCCIÓN PECUARIA (CONAPROPE)</t>
  </si>
  <si>
    <t>15-Gestión integral provincial</t>
  </si>
  <si>
    <t>0005-DIRECCION EJECUTIVA DE LA COMISION DE FOMENTO A LA TECNIFICACION DEL SISTEMA NACIONAL DE RIEGO</t>
  </si>
  <si>
    <t>0003-OFICINA DE TRATADOS COMERCIALES AGRICOLAS</t>
  </si>
  <si>
    <t>19-Fomento y desarrollo de la productividad de los sistemas de producción de leche bovina</t>
  </si>
  <si>
    <t>18-Prevención y control de enfermedades bovinas</t>
  </si>
  <si>
    <t>0002-DIRECCION GENERAL DE GANADERIA</t>
  </si>
  <si>
    <t>14-Inocuidad agroalimentaria y sanidad vegetal</t>
  </si>
  <si>
    <t>03-Actividades comunes a los programas 11 y 14</t>
  </si>
  <si>
    <t>0001-MINISTERIO DE AGRICULTURA</t>
  </si>
  <si>
    <t>01-MINISTERIO DE AGRICULTURA</t>
  </si>
  <si>
    <t>0210-MINISTERIO DE AGRICULTURA</t>
  </si>
  <si>
    <t>21-Gestión y coordinación de la cooperación internacional educativa</t>
  </si>
  <si>
    <t>21-Aumento del empleo</t>
  </si>
  <si>
    <t>21-Administración de pensiones y jubilaciones</t>
  </si>
  <si>
    <t>0001-MINISTERIO DE TRABAJO</t>
  </si>
  <si>
    <t>01-MINISTERIO DE TRABAJO</t>
  </si>
  <si>
    <t>0209-MINISTERIO DE TRABAJO</t>
  </si>
  <si>
    <t>20-Gestión y coordinación de los servicios de bienestar magisterial</t>
  </si>
  <si>
    <t>20-Gestión del sistema presupuestario dominicano</t>
  </si>
  <si>
    <t>20-Fomento y apoyo al desarrollo y regulación del béisbol</t>
  </si>
  <si>
    <t>0003-DIRECCION DEL COMISIONADO NACIONAL DE BEISBOL</t>
  </si>
  <si>
    <t>15-Fomento de la recreación, la actividad física y el deporte de tiempo libre</t>
  </si>
  <si>
    <t>0002-COMISIÓN HÍPICA NACIONAL</t>
  </si>
  <si>
    <t>0001-MINISTERIO DE DEPORTES Y RECREACIÓN</t>
  </si>
  <si>
    <t>01-MINISTERIO DE DEPORTES Y RECREACIÓN</t>
  </si>
  <si>
    <t>0208-MINISTERIO DE DEPORTES Y RECREACIÓN</t>
  </si>
  <si>
    <t>24-Regulación sanitaria</t>
  </si>
  <si>
    <t>24-Formulación de políticas para la mitigación y adaptación al cambio climático</t>
  </si>
  <si>
    <t>24-Alfabetización de estudiantes del primer ciclo del nivel primario</t>
  </si>
  <si>
    <t>0032-DIRECCIÓN GENERAL DE MEDICAMENTOS, ALIMENTOS Y PRODUCTOS SANITARIOS (DIGEMAPS)</t>
  </si>
  <si>
    <t>42-Prevención, diagnóstico y tratamiento VIH/SIDA</t>
  </si>
  <si>
    <t>25-Estrategia, comunicación, publicidad y prensa gubernamental</t>
  </si>
  <si>
    <t>18-Provisión de medicamentos, insumos sanitarios y reactivos de laboratorio</t>
  </si>
  <si>
    <t>18-Desarrollo territorial y de comunidades</t>
  </si>
  <si>
    <t>0017-PROGRAMA DE MEDICAMENTOS ESENCIALES</t>
  </si>
  <si>
    <t>0007-CONSEJO NACIONAL PARA EL VIH SIDA</t>
  </si>
  <si>
    <t>46-Salud escolar</t>
  </si>
  <si>
    <t>43-Detección oportuna y atención al cáncer</t>
  </si>
  <si>
    <t>41-Prevención y atención de la tuberculosis</t>
  </si>
  <si>
    <t>25-Gestión y provisión de salud colectiva</t>
  </si>
  <si>
    <t>23-Dirección y coordinación del Sistema Nacional de Salud</t>
  </si>
  <si>
    <t>0001-MINISTERIO DE SALUD PUBLICA Y ASISTENCIA SOCIAL</t>
  </si>
  <si>
    <t>01-MINISTERIO DE SALUD PUBLICA Y ASISTENCIA SOCIAL</t>
  </si>
  <si>
    <t>0207-MINISTERIO DE SALUD PÚBLICA Y ASISTENCIA SOCIAL</t>
  </si>
  <si>
    <t>0012-DIRECCION DE INFRAESTRUCTURA ESCOLAR</t>
  </si>
  <si>
    <t>19-Servicios de educación especial para niños(as), adolescentes y jóvenes de 0-20 años</t>
  </si>
  <si>
    <t>0011-CENTRO DE ATENCIÓN INTEGRAL PARA LA DISCAPACIDAD (CAID)</t>
  </si>
  <si>
    <t>16-Servicios de bienestar estudiantil</t>
  </si>
  <si>
    <t>0010-INSTITUTO NACIONAL DE BIENESTAR ESTUDIANTIL (INABIE)</t>
  </si>
  <si>
    <t>0008-INSTITUTO SUPERIOR DE FORMACIÓN DOCENTE  SALOME UREÑA</t>
  </si>
  <si>
    <t>0007-INSTITUTO NACIONAL DE FORMACIÓN Y CAPACITACIÓN MAGISTERIAL</t>
  </si>
  <si>
    <t>11-Servicios técnicos pedagógicos</t>
  </si>
  <si>
    <t>0006-INSTITUTO DOM. DE EVALUACIÓN E INVESTIGACIÓN DE LA CALIDAD EDUCATIVA</t>
  </si>
  <si>
    <t>0005-INSTITUTO NACIONAL DE BIENESTAR MAGISTERIAL</t>
  </si>
  <si>
    <t>0004-INSTITUTO NACIONAL DE EDUCACIÓN FISICA</t>
  </si>
  <si>
    <t>0002-OFICINA DE COOPERACIÓN INTERNACIONAL (OCI)</t>
  </si>
  <si>
    <t>14-Servicios de educación secundaria para niños (as) y adolescentes de 12 a 17 años</t>
  </si>
  <si>
    <t>14-Regulación, supervisión y fomento de las compras públicas</t>
  </si>
  <si>
    <t>0001-MINISTERIO DE EDUCACION</t>
  </si>
  <si>
    <t>01-MINISTERIO DE EDUCACION</t>
  </si>
  <si>
    <t>0206-MINISTERIO DE EDUCACIÓN</t>
  </si>
  <si>
    <t>0012-DIRECCION GENERAL DE JUBILACIONES Y PENSIONES A CARGO DEL ESTADO</t>
  </si>
  <si>
    <t>0011-DIRECCION GENERAL DE CREDITO PUBLICO</t>
  </si>
  <si>
    <t>0010-DIRECCION GENERAL  DE PRESUPUESTO</t>
  </si>
  <si>
    <t>0009-DIRECCIÓN GENERAL DE CONTABILIDAD GUBERNAMENTAL</t>
  </si>
  <si>
    <t>0008-TESORERIA NACIONAL</t>
  </si>
  <si>
    <t>0006-CENTRO DE CAPACITACIÓN EN POLITICA Y GESTION FISCAL</t>
  </si>
  <si>
    <t>0005-DIRECCION GENERAL DE POLITICA Y LEGISLACION TRIBUTARIA</t>
  </si>
  <si>
    <t>0004-DIRECCION GENERAL DE CONTRATACIONES PUBLICAS</t>
  </si>
  <si>
    <t>0003-ADMINISTRACION GENERAL DE BIENES NACIONALES</t>
  </si>
  <si>
    <t>0002-DIRECCION NACIONAL DE CATASTRO</t>
  </si>
  <si>
    <t>19-Modernización de la administración financiera</t>
  </si>
  <si>
    <t>0001-MINISTERIO DE HACIENDA</t>
  </si>
  <si>
    <t>01-MINISTERIO DE HACIENDA</t>
  </si>
  <si>
    <t>0205-MINISTERIO DE HACIENDA</t>
  </si>
  <si>
    <t>11-Aplicación de política exterior y fomento de las relaciones comerciales</t>
  </si>
  <si>
    <t>0005-COMISION NACIONAL DE NEGOCIACIONES  COMERCIALES (CNNC)</t>
  </si>
  <si>
    <t>14-Promoción del desarrollo social y económico de los pueblos fronterizos</t>
  </si>
  <si>
    <t>0004-CONSEJO NACIONAL DE FRONTERAS</t>
  </si>
  <si>
    <t>13-Desarrollo y fortalecimiento de las capacidades en el ámbito diplomático consular y comercial</t>
  </si>
  <si>
    <t>13-Atención de emergencia a ciudadanos</t>
  </si>
  <si>
    <t>0003-INSTITUTO DE EDUCACION SUPERIOR</t>
  </si>
  <si>
    <t>0002-DIRECCION GENERAL DE PASAPORTES</t>
  </si>
  <si>
    <t>0001-MINISTERIO DE RELACIONES EXTERIORES</t>
  </si>
  <si>
    <t>01-MINISTERIO DE RELACIONES EXTERIORES</t>
  </si>
  <si>
    <t>0204-MINISTERIO DE RELACIONES EXTERIORES</t>
  </si>
  <si>
    <t>0003-FORMACION Y CAPACITACION TECNICO PROFESIONAL (IMESA)</t>
  </si>
  <si>
    <t>0002-HOSPITAL MILITAR FAD DR RAMON DE LARA</t>
  </si>
  <si>
    <t>0001-FUERZA AEREA DE LA  REPUBLICA DOMINICANA</t>
  </si>
  <si>
    <t>04-FUERZA AEREA DE LA  REPUBLICA DOMINICANA</t>
  </si>
  <si>
    <t>0003-SERVICIOS DE PESCA</t>
  </si>
  <si>
    <t>0002-DIRECCION GENERAL DE DRAGAS, PRESAS Y BALIZAMIENTO, M.G</t>
  </si>
  <si>
    <t>11-Defensa naval</t>
  </si>
  <si>
    <t>0001-ARMADA DE LA REPUBLICA DOMINICANA</t>
  </si>
  <si>
    <t>03-ARMADA DE LA REPUBLICA DOMINICANA</t>
  </si>
  <si>
    <t>0004-PRIMER REGIMIENTO DE LA GUARDIA PRESIDENCIAL</t>
  </si>
  <si>
    <t>0003-ESCUELA DE GRADUADOS DE ESTUDIOS MILITARES DEL EJERCITO DE REP. DOM.</t>
  </si>
  <si>
    <t>12-Educación  y capacitación militar</t>
  </si>
  <si>
    <t>0002-ACADEMIA MILITAR BATALLA DE LA CARRERA</t>
  </si>
  <si>
    <t>0001-EJERCITO DE LA REPUBLICA DOMINICANA</t>
  </si>
  <si>
    <t>02-EJERCITO DE LA  REPUBLICA DOMINICANA</t>
  </si>
  <si>
    <t>0032-CUERPO DE SEGURIDAD PRESIDENCIAL (CUSEP)</t>
  </si>
  <si>
    <t>0031-DIRECCIÓN GENERAL DE LA INDUSTRIA MILITAR DE LAS FUERZAS ARMADAS</t>
  </si>
  <si>
    <t>0030-SERVICIO NACIONAL DE PROTECCION AMBIENTAL</t>
  </si>
  <si>
    <t>0028-UNIVERSIDAD NACIONAL PARA LA DEFENSA GENERAL JUAN PABLO DUARTE Y DIEZ (UNADE)</t>
  </si>
  <si>
    <t>0027-DIRECCION GENERAL DEL PLAN SOCIAL DEL MINISTERIO DE DEFENSA</t>
  </si>
  <si>
    <t>0026-Cuerpo Especializado de Seguridad Aeroportuaria y de Aviación Civil (CESAC)</t>
  </si>
  <si>
    <t>0020-CUERPO ESPECIALIZADO PARA LA SEGURIDAD DEL METRO DE SANTO DOMINGO</t>
  </si>
  <si>
    <t>0019-SUPERINTENDENCIA DE VIGILANCIA Y SEGURIDAD PRIVADA</t>
  </si>
  <si>
    <t>0017-SERVICIO MILITAR VOLUNTARIO</t>
  </si>
  <si>
    <t>0015-CUERPOS ESPECIALIZADOS DE SEGURIDAD PORTUARIA</t>
  </si>
  <si>
    <t>0014-DIRECCION GENERAL DE LA RESERVA DE LAS FUERZAS ARMADAS Y POLICIA NACIONAL</t>
  </si>
  <si>
    <t>0012-CUERPO ESPECIALIZADO DE SEGURIDAD FRONTERIZA TERRESTRE</t>
  </si>
  <si>
    <t>0011-COMISION PERMANENTE PARA LA REFORMA Y MODERNIZACIÓN DE LAS  FF.AA Y P.N.</t>
  </si>
  <si>
    <t>0010-'ESCUELA DE GRADUADOS DE ALTOS ESTUDIOS ESTRATÉGICOS' (EGAEE)</t>
  </si>
  <si>
    <t>0009-ESCUELA DE GRADUADOS EN DERECHOS HUMANOS Y DERECHO INTERNACIONAL HUMANITARIO</t>
  </si>
  <si>
    <t>0008-CÍRCULO DEPORTIVO DE LAS FUERZAS ARMADAS Y LA POLICIA NACIONAL</t>
  </si>
  <si>
    <t>0007-ESC DE GRAD.DE COM.Y ESTADO MAYOR CONJ.'GRAL DE DIV. GREGORIO LUPERON'</t>
  </si>
  <si>
    <t>0006-INSTITUTO CARTOGRÁFICO MILITAR DE LAS FUERZAS ARMADAS</t>
  </si>
  <si>
    <t>0005-HOSPITAL CENTRAL FUERZAS  ARMADAS</t>
  </si>
  <si>
    <t>0004-INSTITUTO DE SEGURIDAD SOCIAL DE LAS FUERZAS ARMADAS</t>
  </si>
  <si>
    <t>0003-DIRECCIÓN GENERAL DE COMUNIDADES FRONTERIZAS</t>
  </si>
  <si>
    <t>0002-DIRECCION GENERAL DE ESCUELAS VOCACIONALES</t>
  </si>
  <si>
    <t>0001-MINISTERIO DE DEFENSA</t>
  </si>
  <si>
    <t>01-MINISTERIO DE DEFENSA</t>
  </si>
  <si>
    <t>0203-MINISTERIO DE DEFENSA</t>
  </si>
  <si>
    <t>0009-COMITÉ DE RETIRO DE LA POLICIA NACIONAL</t>
  </si>
  <si>
    <t>0008-HOSPITAL GENERAL DOCENTE DE LA POLICIA NACIONAL</t>
  </si>
  <si>
    <t>0007-DIRECCION GENERAL DE LA RESERVA DE LA POLICIA NACIONAL</t>
  </si>
  <si>
    <t>12-Servicios de ordenamiento y asistencia del transporte terrestre</t>
  </si>
  <si>
    <t>0005-DIRECCION GENERAL DE SEGURIDAD DE TRANSITO Y TRANSPORTE TERRESTRE (DIGESETT)</t>
  </si>
  <si>
    <t>0004-DIRECCION CENTRAL  DE  POLICIA DE TURISMO</t>
  </si>
  <si>
    <t>0002-INSTITUTO POLICIAL DE EDUCACION SUPERIOR</t>
  </si>
  <si>
    <t>50-Reducción de crímenes y delitos que afectan a la seguridad ciudadana</t>
  </si>
  <si>
    <t>0001-POLICIA NACIONAL</t>
  </si>
  <si>
    <t>02-POLICIA NACIONAL</t>
  </si>
  <si>
    <t>0010-CUERPO DE BOMBEROS DE SANTO DOMINGO OESTE</t>
  </si>
  <si>
    <t>0009-CUERPO DE BOMBEROS DE SANTO DOMINGO DE PEDRO BRAND</t>
  </si>
  <si>
    <t>0008-CUERPO DE BOMBEROS DE SANTO DOMINGO DE LOS ALCARRIZOS</t>
  </si>
  <si>
    <t>0007-CUERPO DE BOMBEROS DE SANTO DOMINGO DE BOCA CHICA</t>
  </si>
  <si>
    <t>0006-CUERPO DE BOMBEROS SANTO DOMINGO ESTE</t>
  </si>
  <si>
    <t>0005-CUERPO DE BOMBEROS SANTO DOMINGO NORTE</t>
  </si>
  <si>
    <t>0004-CUERPO DE BOMBEROS DE SANTO DOMINGO, DISTRITO NACIONAL</t>
  </si>
  <si>
    <t>0003-INSTITUTO NACIONAL DE MIGRACION</t>
  </si>
  <si>
    <t>0002-DIRECCIÓN GENERAL DE MIGRACIÓN</t>
  </si>
  <si>
    <t>0001-MINISTERIO DE INTERIOR Y POLICIA</t>
  </si>
  <si>
    <t>01-MINISTERIO DE INTERIOR Y POLICIA</t>
  </si>
  <si>
    <t>0202-MINISTERIO DE  INTERIOR Y POLICÍA</t>
  </si>
  <si>
    <t>0010-UNIDAD TECNICA EJECUTORA DE TITULACION DE TERRENOS DEL ESTADO</t>
  </si>
  <si>
    <t>0009-DIRECCIÓN GENERAL DE PROYECTOS ESTRATÉGICOS Y ESPECIALES DE LA PRESIDENCIA DE LA REPÚBLICA (PROPEEP)</t>
  </si>
  <si>
    <t>0008-DIRECCION GENERAL DE ETICA E INTEGRIDAD GUBERNAMENTAL</t>
  </si>
  <si>
    <t>0006-CENTRO DE OPERACIONES DE EMERGENCIAS (COE)</t>
  </si>
  <si>
    <t>0005-UNIDAD EJECUTORA PARA LA READECUACION DE BARRIOS  Y ENTORNOS (URBE)</t>
  </si>
  <si>
    <t>0004-SERVICIO INTEGRAL DE EMERGENCIAS</t>
  </si>
  <si>
    <t>0001-MINISTERIO DE LA PRESIDENCIA</t>
  </si>
  <si>
    <t>06-MINISTERIO DE LA PRESIDENCIA</t>
  </si>
  <si>
    <t>0001-CONTRALORIA GENERAL DE LA REPUBLICA</t>
  </si>
  <si>
    <t>04-CONTRALORIA GENERAL DE LA REPUBLICA</t>
  </si>
  <si>
    <t>0016-DIRECCION GENERAL DE DESARROLLO FRONTERIZO</t>
  </si>
  <si>
    <t>0015-DIRECCIÓN GENERAL DE DESARROLLO DE LA COMUNIDAD</t>
  </si>
  <si>
    <t>0014-COMEDORES ECONOMICOS DEL ESTADO</t>
  </si>
  <si>
    <t>0010-CONSEJO NACIONAL DE LA PERSONA ENVEJECIENTE</t>
  </si>
  <si>
    <t>0008-ADMINISTRADORA DE SUBSIDIOS SOCIALES</t>
  </si>
  <si>
    <t>0007-PROGRAMA SUPÉRATE</t>
  </si>
  <si>
    <t>0004-COMISION PRESIDENCIAL DE APOYO AL DESARROLLO BARRIAL</t>
  </si>
  <si>
    <t>0003-PLAN PRESIDENCIAL CONTRA LA POBREZA</t>
  </si>
  <si>
    <t>0001-GABINETE SOCIAL DE LA PRESIDENCIA</t>
  </si>
  <si>
    <t>02-GABINETE DE LA POLÍTICA SOCIAL</t>
  </si>
  <si>
    <t>0034-DIRECCIÓN NACIONAL DE CONTROL DE DROGAS (DNCD)</t>
  </si>
  <si>
    <t>0033-ECO5RD</t>
  </si>
  <si>
    <t>0032-DIRECCION DE ESTRATEGIA Y COMUNICACION GUBERNAMENTAL</t>
  </si>
  <si>
    <t>0031-DIRECCION DE PRENSA DEL PRESIDENTE</t>
  </si>
  <si>
    <t>0029-VICE PRESIDENCIA DE LA REPÚBLICA</t>
  </si>
  <si>
    <t>0024-AUTORIDAD NACIONAL DE ASUNTOS MARÍTIMOS (ANAMAR)</t>
  </si>
  <si>
    <t>0018-COMISIÓN PERMANENTE DE EFEMÉRIDES PATRIA</t>
  </si>
  <si>
    <t>0012-CONSEJO NACIONAL DE DROGAS</t>
  </si>
  <si>
    <t>0010-CONSEJO NACIONAL PARA EL CAMBIO CLIMÁTICO Y MECANISMO DE DESARROLLO LIMPIO</t>
  </si>
  <si>
    <t>0009-COMISIÓN PRESIDENCIAL DE APOYO AL DESARROLLO PROVINCIAL</t>
  </si>
  <si>
    <t>0005-GOBERNACIÓN  DEL EDIFICIO GUBERNAMENTAL JUAN PABLO DUARTE</t>
  </si>
  <si>
    <t>0001-SECRETARIADO ADMINISTRATIVO DE LA PRESIDENCIA</t>
  </si>
  <si>
    <t>01-MINISTERIO ADMINISTRATIVO DE LA PRESIDENCIA</t>
  </si>
  <si>
    <t>0201-PRESIDENCIA DE LA REPÚBLICA</t>
  </si>
  <si>
    <t>0001-CÁMARA DE DIPUTADOS</t>
  </si>
  <si>
    <t>01-CÁMARA DE DIPUTADOS</t>
  </si>
  <si>
    <t>0102-CÁMARA DE DIPUTADOS</t>
  </si>
  <si>
    <t>0001-SENADO DE LA REPÚBLICA DOMINICANA</t>
  </si>
  <si>
    <t>01-CÁMARA  DE SENADORES</t>
  </si>
  <si>
    <t>0101-SENADO DE LA REPÚBLICA</t>
  </si>
  <si>
    <t>(Ley 80-24)</t>
  </si>
  <si>
    <t>(Capítulo - Subcapítulo - Unidad Ejecutora - Programa)</t>
  </si>
  <si>
    <t>PAGADO</t>
  </si>
  <si>
    <t>COMPROMISO</t>
  </si>
  <si>
    <t>VIGENTE</t>
  </si>
  <si>
    <t>Anexo 3. Distribución por Programas (Septiembre 2025)</t>
  </si>
  <si>
    <t>5.1.01-Intereses y comisiones de deuda pública</t>
  </si>
  <si>
    <t>5-INTERESES DE LA DEUDA PÚBLICA</t>
  </si>
  <si>
    <t>4.5.99-Planificación, gestión y supervisión de la protección social</t>
  </si>
  <si>
    <t>4.5.98-Investigación y desarrollo relacionado con la protección social</t>
  </si>
  <si>
    <t>4.5.10-Asistencia social</t>
  </si>
  <si>
    <t>4.5.09-Juventud</t>
  </si>
  <si>
    <t>4.5.07-Vivienda social</t>
  </si>
  <si>
    <t>4.5.06-Desempleo</t>
  </si>
  <si>
    <t>4.5.01-Edad avanzada, pensiones (por edad o incapacidad)</t>
  </si>
  <si>
    <t>4.4.99-Planificación, gestión y supervisión de la educación</t>
  </si>
  <si>
    <t>4.4.98-Investigación y desarrollo relacionados con la educación</t>
  </si>
  <si>
    <t>4.4.09-Enseñanza no atribuible a ningún nivel</t>
  </si>
  <si>
    <t>4.4.08-Enseñanza y capacitación para defensa y seguridad</t>
  </si>
  <si>
    <t>4.4.07-Educación vocacional</t>
  </si>
  <si>
    <t>4.4.06-Educación técnica</t>
  </si>
  <si>
    <t>4.4.05-Educación de adultos</t>
  </si>
  <si>
    <t>4.4.04-Educación superior</t>
  </si>
  <si>
    <t>4.4.03-Educación secundaria</t>
  </si>
  <si>
    <t>4.4.02-Educación primaria</t>
  </si>
  <si>
    <t>4.4.01-Educación inicial</t>
  </si>
  <si>
    <t>4.3.99-Planificación, gestión y supervisión de las actividades deportivas, recreativas, culturales y religiosas</t>
  </si>
  <si>
    <t>4.3.05-Servicios religiosos y otros servicios comunitarios religiosos</t>
  </si>
  <si>
    <t>4.3.04-Servicios de radio, televisión y servicios editoriales</t>
  </si>
  <si>
    <t>4.3.03-Servicios culturales</t>
  </si>
  <si>
    <t>4.3.02-Servicios recreativos y deportivos</t>
  </si>
  <si>
    <t>4.3.01-Deportes de alto rendimiento</t>
  </si>
  <si>
    <t>4.2.99-Planificación, gestión y supervisión de la salud</t>
  </si>
  <si>
    <t>4.2.98-Investigación y desarrollo relacionados con la salud</t>
  </si>
  <si>
    <t>4.2.03-Servicios de la salud pública y prevención de la salud</t>
  </si>
  <si>
    <t>4.2.02-Servicios hospitalarios</t>
  </si>
  <si>
    <t>4.2.01-Servicios para pacientes externos</t>
  </si>
  <si>
    <t>4.1.99-Planificación, gestión y supervisión de vivienda y servicios comunitarios</t>
  </si>
  <si>
    <t>4.1.03-Abastecimiento de agua potable</t>
  </si>
  <si>
    <t>4.1.02-Desarrollo comunitario</t>
  </si>
  <si>
    <t>4.1.01-Urbanización y servicios comunitarios</t>
  </si>
  <si>
    <t>3.2.98-Investigación y desarrollo relacionado con la protección del  medio ambiente</t>
  </si>
  <si>
    <t>3.2.08-Gestión de la contaminación</t>
  </si>
  <si>
    <t>3.2.07-Biodiversidad y planificación del desarrollo</t>
  </si>
  <si>
    <t>3.2.05-Bioseguridad</t>
  </si>
  <si>
    <t>3.2.03-Acceso y participación de los beneficios de la biodiversidad</t>
  </si>
  <si>
    <t>3.1.03-Ordenación de aguas residuales, drenaje y alcantarillado</t>
  </si>
  <si>
    <t>3.1.02-Administración del agua</t>
  </si>
  <si>
    <t>2.9.98-Investigación y desarrollo relacionados con los servicios económicos</t>
  </si>
  <si>
    <t>2.9.03-Turismo</t>
  </si>
  <si>
    <t>2.9.02-Hoteles y restaurantes</t>
  </si>
  <si>
    <t>2.9.01-Comercio de distribución almacenamiento y depósito</t>
  </si>
  <si>
    <t>2.8.02-Operación de la banca y del sector seguros</t>
  </si>
  <si>
    <t>2.7.01-Comunicaciones</t>
  </si>
  <si>
    <t>2.6.99-Planificación, gestión y supervisión del transporte</t>
  </si>
  <si>
    <t>2.6.04-Transporte aéreo</t>
  </si>
  <si>
    <t>2.6.02-Transporte por agua</t>
  </si>
  <si>
    <t>2.6.01-Transporte por carretera</t>
  </si>
  <si>
    <t>2.5.02-Manufacturas</t>
  </si>
  <si>
    <t>2.3.01-Riego</t>
  </si>
  <si>
    <t>2.2.99-Planificación, gestión y supervisión agropecuaria, caza, pesca y silvicultura</t>
  </si>
  <si>
    <t>2.2.04-Conservación, ampliación y explotación racionalizada de reservas forestales.</t>
  </si>
  <si>
    <t>2.2.02-Caza y pesca</t>
  </si>
  <si>
    <t>2.2.01-Agropecuaria</t>
  </si>
  <si>
    <t>2.1.02-Asuntos laborales generales</t>
  </si>
  <si>
    <t>2.1.01-Asuntos económicos y regulación del comercio</t>
  </si>
  <si>
    <t>1.4.98-Investigación y desarrollo relacionados con la justicia, orden público y seguridad</t>
  </si>
  <si>
    <t>1.4.05-Servicios de migraciones</t>
  </si>
  <si>
    <t>1.4.04-Prisiones</t>
  </si>
  <si>
    <t>1.4.03-Administración y servicios de justicia</t>
  </si>
  <si>
    <t>1.4.01-Servicios de seguridad interior</t>
  </si>
  <si>
    <t>1.3.98-Investigación y desarrollo para la defensa militar, civil y gestión de riesgos de desastres no climáticos</t>
  </si>
  <si>
    <t>1.3.06-Reducción del riesgo de desastres no climáticos</t>
  </si>
  <si>
    <t>1.3.03-Defensa civil</t>
  </si>
  <si>
    <t>1.3.01-Defensa militar</t>
  </si>
  <si>
    <t>1.2.02-Relaciones internacionales desde oficinas en el exterior</t>
  </si>
  <si>
    <t>1.2.01-Relaciones internacionales desde oficinas en el país</t>
  </si>
  <si>
    <t>1.1.98-Investigación y desarrollo relacionado con la administración general</t>
  </si>
  <si>
    <t>1.1.04-Órganos electorales y promoción de la participación ciudadana</t>
  </si>
  <si>
    <t>1.1.03-Transferencias a instituciones públicas incluidos los gobiernos locales</t>
  </si>
  <si>
    <t>1.1.02-Gestión administrativa, financiera, fiscal, económica y planificación</t>
  </si>
  <si>
    <t>1.1.01-Órganos ejecutivos y legislativos</t>
  </si>
  <si>
    <t>(Finalidad-Función-Subfunción)</t>
  </si>
  <si>
    <t>Anexo 4. Ejecución por Clasificación Funcional (Septiembre 2025)</t>
  </si>
  <si>
    <t>Tabla 4. Gastos de Gobierno Central por Clasificación Institucional (Septiembre 2024 vs 2025)</t>
  </si>
  <si>
    <t>VARIACIÓN 2025/2024</t>
  </si>
  <si>
    <t>DEVENGADO SEPTIEMBRE</t>
  </si>
  <si>
    <t>PAGADO*</t>
  </si>
  <si>
    <t>7 = (4-1)</t>
  </si>
  <si>
    <t>8 = (6/1)</t>
  </si>
  <si>
    <t>9 = (4/PIB)</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</si>
  <si>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</si>
  <si>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</si>
  <si>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</si>
  <si>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</si>
  <si>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</si>
  <si>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</si>
  <si>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</si>
  <si>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</si>
  <si>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</si>
  <si>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</si>
  <si>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</si>
  <si>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</si>
  <si>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</si>
  <si>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</si>
  <si>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</si>
  <si>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0212 - MINISTERIO DE INDUSTRIA, COMERCIO Y MIPYMES (MICM)</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</si>
  <si>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</si>
  <si>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</si>
  <si>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</si>
  <si>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</si>
  <si>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</si>
  <si>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</si>
  <si>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</si>
  <si>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</si>
  <si>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</si>
  <si>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</si>
  <si>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0223 - MINISTERIO DE LA VIVIENDA, HABITAT Y EDIFICACIONES (MIVHED)</t>
  </si>
  <si>
    <t>PODER JUDICIAL</t>
  </si>
  <si>
    <t>0301 - PODER JUDICIAL</t>
  </si>
  <si>
    <t>ORGANISMOS ESPECIALES</t>
  </si>
  <si>
    <t>0401 - JUNTA CENTRAL ELECTORAL</t>
  </si>
  <si>
    <t>0402 - CÁMARA DE CUENTAS</t>
  </si>
  <si>
    <t>0403 - TRIBUNAL CONSTITUCIONAL</t>
  </si>
  <si>
    <t>0404 - DEFENSOR DEL PUEBLO</t>
  </si>
  <si>
    <t>0405 - TRIBUNAL SUPERIOR  ELECTORAL (TSE)</t>
  </si>
  <si>
    <t>0406-OFICINA NACIONAL DE DEFENSA PÚBLICA</t>
  </si>
  <si>
    <t>OTROS</t>
  </si>
  <si>
    <t>0998 - ADMINISTRACIÓN DE DEUDA PÚBLICA Y ACTIVOS FINANCIEROS</t>
  </si>
  <si>
    <t>0999 - ADMINISTRACIÓN DE OBLIGACIONES DEL TESORO NACIONAL</t>
  </si>
  <si>
    <r>
      <t xml:space="preserve">Notas: </t>
    </r>
    <r>
      <rPr>
        <sz val="11"/>
        <color theme="1"/>
        <rFont val="Avenir Next LT Pro"/>
        <family val="2"/>
      </rPr>
      <t>*Cifras preliminares.</t>
    </r>
  </si>
  <si>
    <t>1.Fecha de imputación al 30/09/2025 // Fecha de registro al 07/10/2025</t>
  </si>
  <si>
    <t xml:space="preserve">2. Se utilizó el PIB del Panorama Macroeconómico actualizado al 26 de agosto del 2025, elaborado por el Ministerio de Economía Planificación y Desarrollo. </t>
  </si>
  <si>
    <t>2. Se utilizó el PIB del Panorama Macroeconómico actualizado al 26 de agosto del 2025, elaborado por el Ministerio de Hacienda y Economía.</t>
  </si>
  <si>
    <t>1. Fecha de imputación al 30/09/2025 // Fecha de registro al 07/10/2025.</t>
  </si>
  <si>
    <t xml:space="preserve">PIB Nominal </t>
  </si>
  <si>
    <t>9= (5/PIB)</t>
  </si>
  <si>
    <t>8= (7/1)</t>
  </si>
  <si>
    <t>7= (5-1)</t>
  </si>
  <si>
    <t>COMPROMETIDO</t>
  </si>
  <si>
    <t>EJECUCION % PIB</t>
  </si>
  <si>
    <t>VARIACION 2025/2024</t>
  </si>
  <si>
    <t>SEPTIEMBRE</t>
  </si>
  <si>
    <t xml:space="preserve">Tabla 5. Clasificador Funcional del gasto del Gobierno Central </t>
  </si>
  <si>
    <r>
      <rPr>
        <b/>
        <sz val="8"/>
        <color rgb="FF000000"/>
        <rFont val="Avenir Next LT Pro"/>
        <family val="2"/>
      </rPr>
      <t>Fuente:</t>
    </r>
    <r>
      <rPr>
        <sz val="8"/>
        <color indexed="8"/>
        <rFont val="Avenir Next LT Pro"/>
        <family val="2"/>
      </rPr>
      <t xml:space="preserve"> Sistema de Información de la Gestión Financiera (SIGEF).</t>
    </r>
  </si>
  <si>
    <t>Cifras preliminares.</t>
  </si>
  <si>
    <t>Notas:</t>
  </si>
  <si>
    <t>Ilustración 6. Composición del Gasto del Gobierno Central por Finalidad</t>
  </si>
  <si>
    <t>Septiembre 2024 y 2025</t>
  </si>
  <si>
    <t>% PIB</t>
  </si>
  <si>
    <t>PERCIBIDO SEPTIEMBRE</t>
  </si>
  <si>
    <t>% EJECUCION*</t>
  </si>
  <si>
    <t>4 = (3/2)</t>
  </si>
  <si>
    <t>5 = (3 - 1)</t>
  </si>
  <si>
    <t>6 = (5/1)</t>
  </si>
  <si>
    <t>7= 3/PIB</t>
  </si>
  <si>
    <t>1.1 Ingresos Corrientes</t>
  </si>
  <si>
    <t>1.1.1 - Impuestos</t>
  </si>
  <si>
    <t>1.1.1.1 - Impuestos sobre el ingreso, las utilidades  y las ganancias de capital</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</si>
  <si>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</si>
  <si>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</si>
  <si>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</si>
  <si>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</si>
  <si>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</si>
  <si>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</si>
  <si>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</si>
  <si>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</si>
  <si>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</si>
  <si>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</si>
  <si>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</si>
  <si>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</si>
  <si>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1.1.4.2 - Rentas de la propiedad distinta de intereses</t>
  </si>
  <si>
    <t>1.1.6 - Transferencias corrientes recibidas</t>
  </si>
  <si>
    <t>1.1.7 - Multas y sanciones pecuniarias</t>
  </si>
  <si>
    <t>1.1.9 - Otros ingresos corrientes</t>
  </si>
  <si>
    <t xml:space="preserve">1.2 Ingresos De Capital </t>
  </si>
  <si>
    <t>1.2.1 - Venta (disposición) de activos no financieros (a valores brutos)</t>
  </si>
  <si>
    <t>1.2.4 - Transferencias de capital recibidas</t>
  </si>
  <si>
    <t>1.2.5 - Recuperación de inversiones financieras realizadas con fines de política</t>
  </si>
  <si>
    <t>Total de Ingresos (1.1 + 1.2)</t>
  </si>
  <si>
    <t>Donaciones</t>
  </si>
  <si>
    <t>Total de Ingresos con Donaciones</t>
  </si>
  <si>
    <t>2. Fecha de recaudación al 30/09/2025// Fecha de registro al 07/10/2025</t>
  </si>
  <si>
    <t>3. Se utilizó el PIB del Panorama Macroeconómico actualizado al 26 de agosto del 2025, elaborado por el Ministerio de Economía Planificación y Desarrollo.</t>
  </si>
  <si>
    <t>Ilustración 1. Figuras Impositivas con Mayor Recaudación</t>
  </si>
  <si>
    <r>
      <t xml:space="preserve">Nota: </t>
    </r>
    <r>
      <rPr>
        <sz val="8"/>
        <color theme="1"/>
        <rFont val="Avenir Next LT Pro"/>
        <family val="2"/>
      </rPr>
      <t>*Cifras Preliminares.</t>
    </r>
  </si>
  <si>
    <t>1.Fecha de imputación al 30/09/2025 // Fecha de registro al 07/10/2025.</t>
  </si>
  <si>
    <r>
      <t xml:space="preserve">Fuente: </t>
    </r>
    <r>
      <rPr>
        <sz val="8"/>
        <color theme="1"/>
        <rFont val="Avenir Next LT Pro"/>
        <family val="2"/>
      </rPr>
      <t>Sistema de Información de la Gestión Financiera (SIGEF).</t>
    </r>
  </si>
  <si>
    <t>Ilustración 4. Top 3 Instituciones con Mayor Ejecución de Gastos - Septiembre 2025</t>
  </si>
  <si>
    <t>Ilustración 5. Proyectos de Inversión Pública por funciones</t>
  </si>
  <si>
    <t>Mapa 1. Inversión Pública Septiembre 2025</t>
  </si>
  <si>
    <r>
      <t xml:space="preserve">Nota: </t>
    </r>
    <r>
      <rPr>
        <sz val="10"/>
        <color theme="1"/>
        <rFont val="Avenir Next LT Pro"/>
        <family val="2"/>
      </rPr>
      <t>*Cifras Preliminares.</t>
    </r>
  </si>
  <si>
    <r>
      <t xml:space="preserve">Fuente: </t>
    </r>
    <r>
      <rPr>
        <sz val="10"/>
        <color theme="1"/>
        <rFont val="Avenir Next LT Pro"/>
        <family val="2"/>
      </rPr>
      <t>Sistema de Información de la Gestión Financiera (SIGEF).</t>
    </r>
  </si>
  <si>
    <r>
      <rPr>
        <b/>
        <sz val="11"/>
        <color theme="1"/>
        <rFont val="Aptos Narrow"/>
        <family val="2"/>
        <scheme val="minor"/>
      </rPr>
      <t>Nota:</t>
    </r>
    <r>
      <rPr>
        <sz val="11"/>
        <color theme="1"/>
        <rFont val="Aptos Narrow"/>
        <family val="2"/>
        <scheme val="minor"/>
      </rPr>
      <t xml:space="preserve"> Se excluye la inversión pública multiprovincial</t>
    </r>
  </si>
  <si>
    <t xml:space="preserve">Tabla 2. Ingresos por Clasificación Económica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</si>
</sst>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
    <numFmt numFmtId="165" formatCode="0.0%"/>
    <numFmt numFmtId="166" formatCode="#,##0.0"/>
    <numFmt numFmtId="167" formatCode="_(* #,##0.0_);_(* \(#,##0.0\);_(* &quot;-&quot;??_);_(@_)"/>
    <numFmt numFmtId="168" formatCode="#,##0_);\(#,##0.0,,\)"/>
    <numFmt numFmtId="169" formatCode="#,##0.0,,_);\(#,##0.0,,\)"/>
    <numFmt numFmtId="170" formatCode="#,##0.0_);\(#,##0.0\)"/>
    <numFmt numFmtId="171" formatCode="#,##0.00000_);\(#,##0.00000\)"/>
    <numFmt numFmtId="172" formatCode="#,###.0,,"/>
    <numFmt numFmtId="173" formatCode="0.0000%"/>
    <numFmt numFmtId="174" formatCode="0.000%"/>
  </numFmts>
  <fonts count="59" x14ac:knownFonts="1">
    <font>
      <sz val="11"/>
      <color theme="1"/>
      <name val="Aptos Narrow"/>
      <family val="2"/>
      <scheme val="minor"/>
    </font>
    <font>
      <sz val="11"/>
      <color theme="1"/>
      <name val="Aptos Narrow"/>
      <family val="2"/>
      <scheme val="minor"/>
    </font>
    <font>
      <b/>
      <sz val="11"/>
      <color theme="1"/>
      <name val="Aptos Narrow"/>
      <family val="2"/>
      <scheme val="minor"/>
    </font>
    <font>
      <b/>
      <sz val="14"/>
      <name val="Avenir Next LT Pro"/>
      <family val="2"/>
    </font>
    <font>
      <sz val="11"/>
      <color theme="1"/>
      <name val="Avenir Next LT Pro"/>
      <family val="2"/>
    </font>
    <font>
      <sz val="14"/>
      <name val="Avenir Next LT Pro"/>
      <family val="2"/>
    </font>
    <font>
      <sz val="14"/>
      <color theme="1"/>
      <name val="Avenir Next LT Pro"/>
      <family val="2"/>
    </font>
    <font>
      <sz val="14"/>
      <color theme="0"/>
      <name val="Avenir Next LT Pro"/>
      <family val="2"/>
    </font>
    <font>
      <sz val="10"/>
      <name val="Arial"/>
      <family val="2"/>
    </font>
    <font>
      <b/>
      <sz val="14"/>
      <color theme="1"/>
      <name val="Avenir Next LT Pro"/>
      <family val="2"/>
    </font>
    <font>
      <b/>
      <sz val="11"/>
      <name val="Avenir Next LT Pro"/>
      <family val="2"/>
    </font>
    <font>
      <b/>
      <sz val="11"/>
      <color theme="1"/>
      <name val="Avenir Next LT Pro"/>
      <family val="2"/>
    </font>
    <font>
      <b/>
      <sz val="18"/>
      <color rgb="FFFFFFFF"/>
      <name val="Avenir Next LT Pro"/>
      <family val="2"/>
    </font>
    <font>
      <b/>
      <sz val="18"/>
      <color theme="0"/>
      <name val="Avenir Next LT Pro"/>
      <family val="2"/>
    </font>
    <font>
      <b/>
      <sz val="18"/>
      <color theme="1"/>
      <name val="Avenir Next LT Pro"/>
      <family val="2"/>
    </font>
    <font>
      <sz val="18"/>
      <color theme="1"/>
      <name val="Avenir Next LT Pro"/>
      <family val="2"/>
    </font>
    <font>
      <sz val="18"/>
      <name val="Avenir Next LT Pro"/>
      <family val="2"/>
    </font>
    <font>
      <b/>
      <sz val="12"/>
      <name val="Avenir Next LT Pro"/>
      <family val="2"/>
    </font>
    <font>
      <sz val="12"/>
      <name val="Avenir Next LT Pro"/>
      <family val="2"/>
    </font>
    <font>
      <sz val="11"/>
      <color indexed="8"/>
      <name val="Aptos Narrow"/>
      <family val="2"/>
      <scheme val="minor"/>
    </font>
    <font>
      <sz val="11"/>
      <color theme="0"/>
      <name val="Avenir Next LT Pro"/>
      <family val="2"/>
    </font>
    <font>
      <sz val="12"/>
      <color theme="1"/>
      <name val="Avenir Next LT Pro"/>
      <family val="2"/>
    </font>
    <font>
      <b/>
      <sz val="16"/>
      <name val="Avenir Next LT Pro"/>
      <family val="2"/>
    </font>
    <font>
      <sz val="16"/>
      <name val="Avenir Next LT Pro"/>
      <family val="2"/>
    </font>
    <font>
      <sz val="16"/>
      <color theme="1"/>
      <name val="Avenir Next LT Pro"/>
      <family val="2"/>
    </font>
    <font>
      <b/>
      <sz val="16"/>
      <color theme="1"/>
      <name val="Avenir Next LT Pro"/>
      <family val="2"/>
    </font>
    <font>
      <sz val="11"/>
      <name val="Avenir Next LT Pro"/>
      <family val="2"/>
    </font>
    <font>
      <b/>
      <sz val="16"/>
      <color theme="0"/>
      <name val="Avenir Next LT Pro"/>
      <family val="2"/>
    </font>
    <font>
      <b/>
      <vertAlign val="superscript"/>
      <sz val="16"/>
      <color theme="0"/>
      <name val="Avenir Next LT Pro"/>
      <family val="2"/>
    </font>
    <font>
      <sz val="11"/>
      <color theme="4"/>
      <name val="Avenir Next LT Pro"/>
      <family val="2"/>
    </font>
    <font>
      <b/>
      <sz val="11"/>
      <color theme="0"/>
      <name val="Avenir Next LT Pro"/>
      <family val="2"/>
    </font>
    <font>
      <sz val="12"/>
      <color indexed="8"/>
      <name val="Aptos Narrow"/>
      <family val="2"/>
      <scheme val="minor"/>
    </font>
    <font>
      <sz val="12"/>
      <color indexed="8"/>
      <name val="Avenir Next LT Pro"/>
      <family val="2"/>
    </font>
    <font>
      <sz val="12"/>
      <color rgb="FF000000"/>
      <name val="Avenir Next LT Pro"/>
      <family val="2"/>
    </font>
    <font>
      <b/>
      <sz val="12"/>
      <color theme="1"/>
      <name val="Avenir Next LT Pro"/>
      <family val="2"/>
    </font>
    <font>
      <b/>
      <sz val="12"/>
      <color indexed="8"/>
      <name val="Avenir Next LT Pro"/>
      <family val="2"/>
    </font>
    <font>
      <sz val="16"/>
      <color indexed="8"/>
      <name val="Avenir Next LT Pro"/>
      <family val="2"/>
    </font>
    <font>
      <sz val="14"/>
      <color theme="1"/>
      <name val="Aptos Narrow"/>
      <family val="2"/>
      <scheme val="minor"/>
    </font>
    <font>
      <sz val="16"/>
      <color theme="1"/>
      <name val="Aptos Narrow"/>
      <family val="2"/>
      <scheme val="minor"/>
    </font>
    <font>
      <sz val="11"/>
      <color indexed="8"/>
      <name val="Avenir Next LT Pro"/>
      <family val="2"/>
    </font>
    <font>
      <b/>
      <sz val="18"/>
      <name val="Avenir Next LT Pro"/>
      <family val="2"/>
    </font>
    <font>
      <b/>
      <sz val="12"/>
      <color rgb="FF000000"/>
      <name val="Avenir Next LT Pro"/>
      <family val="2"/>
    </font>
    <font>
      <sz val="11"/>
      <name val="Aptos Narrow"/>
      <family val="2"/>
      <scheme val="minor"/>
    </font>
    <font>
      <sz val="8"/>
      <color indexed="8"/>
      <name val="Avenir Next LT Pro"/>
      <family val="2"/>
    </font>
    <font>
      <b/>
      <sz val="8"/>
      <color rgb="FF000000"/>
      <name val="Avenir Next LT Pro"/>
      <family val="2"/>
    </font>
    <font>
      <sz val="8"/>
      <color theme="1"/>
      <name val="Avenir Next LT Pro"/>
      <family val="2"/>
    </font>
    <font>
      <b/>
      <sz val="8"/>
      <color theme="1"/>
      <name val="Avenir Next LT Pro"/>
      <family val="2"/>
    </font>
    <font>
      <sz val="10"/>
      <color theme="0"/>
      <name val="Arial"/>
      <family val="2"/>
    </font>
    <font>
      <sz val="12"/>
      <color rgb="FF212529"/>
      <name val="Arial"/>
      <family val="2"/>
    </font>
    <font>
      <sz val="11"/>
      <color rgb="FFAB2818"/>
      <name val="Arial"/>
      <family val="2"/>
    </font>
    <font>
      <b/>
      <sz val="11"/>
      <color rgb="FF000000"/>
      <name val="Avenir Next LT Pro"/>
      <family val="2"/>
    </font>
    <font>
      <b/>
      <sz val="14"/>
      <color indexed="8"/>
      <name val="Avenir Next LT Pro"/>
      <family val="2"/>
    </font>
    <font>
      <b/>
      <sz val="15"/>
      <name val="Avenir Next LT Pro"/>
      <family val="2"/>
    </font>
    <font>
      <b/>
      <sz val="15"/>
      <color theme="1"/>
      <name val="Avenir Next LT Pro"/>
      <family val="2"/>
    </font>
    <font>
      <sz val="15"/>
      <color theme="1"/>
      <name val="Avenir Next LT Pro"/>
      <family val="2"/>
    </font>
    <font>
      <b/>
      <sz val="10"/>
      <color theme="1"/>
      <name val="Avenir Next LT Pro"/>
      <family val="2"/>
    </font>
    <font>
      <sz val="10"/>
      <color theme="1"/>
      <name val="Avenir Next LT Pro"/>
      <family val="2"/>
    </font>
    <font>
      <b/>
      <sz val="16"/>
      <color rgb="FF000000"/>
      <name val="Avenir Next LT Pro"/>
      <family val="2"/>
    </font>
    <font>
      <sz val="16"/>
      <color rgb="FF000000"/>
      <name val="Avenir Next LT Pro"/>
      <family val="2"/>
    </font>
  </fonts>
  <fills count="12">
    <fill>
      <patternFill patternType="none"/>
    </fill>
    <fill>
      <patternFill patternType="gray125"/>
    </fill>
    <fill>
      <patternFill patternType="solid">
        <fgColor theme="3" tint="0.89999084444715716"/>
        <bgColor indexed="64"/>
      </patternFill>
    </fill>
    <fill>
      <patternFill patternType="solid">
        <fgColor rgb="FF305496"/>
        <bgColor indexed="64"/>
      </patternFill>
    </fill>
    <fill>
      <patternFill patternType="solid">
        <fgColor theme="0"/>
        <bgColor indexed="64"/>
      </patternFill>
    </fill>
    <fill>
      <patternFill patternType="solid">
        <fgColor rgb="FF305496"/>
        <bgColor theme="4" tint="0.79998168889431442"/>
      </patternFill>
    </fill>
    <fill>
      <patternFill patternType="solid">
        <fgColor theme="3" tint="0.749992370372631"/>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2" tint="-9.9978637043366805E-2"/>
        <bgColor theme="4" tint="0.79998168889431442"/>
      </patternFill>
    </fill>
    <fill>
      <patternFill patternType="solid">
        <fgColor rgb="FFDDEBF7"/>
        <bgColor indexed="64"/>
      </patternFill>
    </fill>
    <fill>
      <patternFill patternType="solid">
        <fgColor indexed="65"/>
        <bgColor indexed="64"/>
      </patternFill>
    </fill>
  </fills>
  <borders count="9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style="medium">
        <color theme="0"/>
      </right>
      <top/>
      <bottom/>
      <diagonal/>
    </border>
    <border>
      <left style="medium">
        <color theme="0"/>
      </left>
      <right/>
      <top style="medium">
        <color theme="0"/>
      </top>
      <bottom/>
      <diagonal/>
    </border>
    <border>
      <left/>
      <right style="thin">
        <color theme="0"/>
      </right>
      <top/>
      <bottom/>
      <diagonal/>
    </border>
    <border>
      <left/>
      <right/>
      <top style="medium">
        <color theme="0"/>
      </top>
      <bottom style="medium">
        <color indexed="64"/>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medium">
        <color theme="0"/>
      </top>
      <bottom style="thin">
        <color theme="4"/>
      </bottom>
      <diagonal/>
    </border>
    <border>
      <left/>
      <right/>
      <top style="thin">
        <color theme="4"/>
      </top>
      <bottom style="thin">
        <color theme="2"/>
      </bottom>
      <diagonal/>
    </border>
    <border>
      <left/>
      <right/>
      <top/>
      <bottom style="thin">
        <color theme="2"/>
      </bottom>
      <diagonal/>
    </border>
    <border>
      <left/>
      <right/>
      <top style="thin">
        <color theme="2"/>
      </top>
      <bottom style="thin">
        <color theme="2"/>
      </bottom>
      <diagonal/>
    </border>
    <border>
      <left/>
      <right/>
      <top style="thin">
        <color indexed="65"/>
      </top>
      <bottom style="thin">
        <color theme="2"/>
      </bottom>
      <diagonal/>
    </border>
    <border>
      <left/>
      <right/>
      <top style="thin">
        <color indexed="65"/>
      </top>
      <bottom style="thin">
        <color theme="4"/>
      </bottom>
      <diagonal/>
    </border>
    <border>
      <left/>
      <right/>
      <top/>
      <bottom style="thin">
        <color theme="4"/>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thin">
        <color theme="8" tint="0.39997558519241921"/>
      </top>
      <bottom/>
      <diagonal/>
    </border>
    <border>
      <left/>
      <right/>
      <top/>
      <bottom style="thin">
        <color theme="4" tint="0.39997558519241921"/>
      </bottom>
      <diagonal/>
    </border>
    <border>
      <left/>
      <right/>
      <top style="thin">
        <color theme="4" tint="0.39997558519241921"/>
      </top>
      <bottom/>
      <diagonal/>
    </border>
    <border>
      <left/>
      <right/>
      <top/>
      <bottom style="thin">
        <color theme="0"/>
      </bottom>
      <diagonal/>
    </border>
    <border>
      <left/>
      <right style="medium">
        <color theme="0"/>
      </right>
      <top/>
      <bottom style="thin">
        <color theme="0"/>
      </bottom>
      <diagonal/>
    </border>
    <border>
      <left style="medium">
        <color theme="0"/>
      </left>
      <right style="medium">
        <color theme="0"/>
      </right>
      <top/>
      <bottom style="medium">
        <color indexed="64"/>
      </bottom>
      <diagonal/>
    </border>
    <border>
      <left/>
      <right style="medium">
        <color theme="0"/>
      </right>
      <top/>
      <bottom style="medium">
        <color indexed="64"/>
      </bottom>
      <diagonal/>
    </border>
    <border>
      <left/>
      <right/>
      <top style="thin">
        <color theme="2" tint="-9.9978637043366805E-2"/>
      </top>
      <bottom style="thin">
        <color theme="2" tint="-9.9978637043366805E-2"/>
      </bottom>
      <diagonal/>
    </border>
    <border>
      <left/>
      <right/>
      <top/>
      <bottom style="thin">
        <color theme="2" tint="-9.9978637043366805E-2"/>
      </bottom>
      <diagonal/>
    </border>
    <border>
      <left/>
      <right/>
      <top style="thin">
        <color theme="2" tint="-9.9978637043366805E-2"/>
      </top>
      <bottom/>
      <diagonal/>
    </border>
    <border>
      <left/>
      <right/>
      <top style="thin">
        <color theme="2" tint="-9.9978637043366805E-2"/>
      </top>
      <bottom style="thin">
        <color theme="0" tint="-0.249977111117893"/>
      </bottom>
      <diagonal/>
    </border>
    <border>
      <left/>
      <right/>
      <top style="thin">
        <color theme="0" tint="-0.14999847407452621"/>
      </top>
      <bottom style="thin">
        <color theme="2" tint="-9.9978637043366805E-2"/>
      </bottom>
      <diagonal/>
    </border>
    <border>
      <left/>
      <right/>
      <top/>
      <bottom style="thin">
        <color theme="0" tint="-0.14999847407452621"/>
      </bottom>
      <diagonal/>
    </border>
    <border>
      <left/>
      <right/>
      <top style="thin">
        <color theme="2" tint="-9.9978637043366805E-2"/>
      </top>
      <bottom style="thin">
        <color theme="0" tint="-0.14999847407452621"/>
      </bottom>
      <diagonal/>
    </border>
    <border>
      <left/>
      <right/>
      <top style="thin">
        <color theme="4"/>
      </top>
      <bottom/>
      <diagonal/>
    </border>
    <border>
      <left/>
      <right/>
      <top style="thin">
        <color theme="4"/>
      </top>
      <bottom style="thin">
        <color theme="2" tint="-9.9978637043366805E-2"/>
      </bottom>
      <diagonal/>
    </border>
    <border>
      <left/>
      <right/>
      <top style="medium">
        <color theme="0"/>
      </top>
      <bottom style="thin">
        <color rgb="FF0070C0"/>
      </bottom>
      <diagonal/>
    </border>
    <border>
      <left/>
      <right/>
      <top style="thin">
        <color theme="2" tint="-9.9978637043366805E-2"/>
      </top>
      <bottom style="medium">
        <color theme="0"/>
      </bottom>
      <diagonal/>
    </border>
    <border>
      <left/>
      <right/>
      <top style="thin">
        <color rgb="FF0070C0"/>
      </top>
      <bottom/>
      <diagonal/>
    </border>
    <border>
      <left/>
      <right/>
      <top style="medium">
        <color theme="0"/>
      </top>
      <bottom/>
      <diagonal/>
    </border>
    <border>
      <left style="medium">
        <color theme="0"/>
      </left>
      <right style="medium">
        <color theme="0"/>
      </right>
      <top style="medium">
        <color theme="1"/>
      </top>
      <bottom/>
      <diagonal/>
    </border>
    <border>
      <left/>
      <right/>
      <top/>
      <bottom style="medium">
        <color indexed="64"/>
      </bottom>
      <diagonal/>
    </border>
    <border>
      <left style="medium">
        <color theme="0"/>
      </left>
      <right style="medium">
        <color theme="0"/>
      </right>
      <top style="thin">
        <color theme="0"/>
      </top>
      <bottom style="medium">
        <color theme="0"/>
      </bottom>
      <diagonal/>
    </border>
    <border>
      <left style="medium">
        <color theme="0"/>
      </left>
      <right style="medium">
        <color theme="0"/>
      </right>
      <top/>
      <bottom style="thin">
        <color theme="0"/>
      </bottom>
      <diagonal/>
    </border>
    <border>
      <left/>
      <right/>
      <top style="thin">
        <color theme="4" tint="-0.249977111117893"/>
      </top>
      <bottom style="medium">
        <color theme="4" tint="-0.249977111117893"/>
      </bottom>
      <diagonal/>
    </border>
    <border>
      <left/>
      <right/>
      <top style="medium">
        <color theme="0"/>
      </top>
      <bottom style="thin">
        <color indexed="64"/>
      </bottom>
      <diagonal/>
    </border>
    <border>
      <left/>
      <right/>
      <top style="thin">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bottom style="thin">
        <color theme="0"/>
      </bottom>
      <diagonal/>
    </border>
    <border>
      <left style="medium">
        <color theme="0"/>
      </left>
      <right/>
      <top style="medium">
        <color indexed="64"/>
      </top>
      <bottom/>
      <diagonal/>
    </border>
    <border>
      <left style="medium">
        <color theme="0"/>
      </left>
      <right style="thin">
        <color theme="2"/>
      </right>
      <top style="medium">
        <color theme="0"/>
      </top>
      <bottom style="thin">
        <color theme="2"/>
      </bottom>
      <diagonal/>
    </border>
    <border>
      <left style="thin">
        <color theme="2"/>
      </left>
      <right style="thin">
        <color theme="2"/>
      </right>
      <top style="medium">
        <color theme="0"/>
      </top>
      <bottom style="thin">
        <color theme="2"/>
      </bottom>
      <diagonal/>
    </border>
    <border>
      <left style="thin">
        <color theme="2"/>
      </left>
      <right style="medium">
        <color theme="0"/>
      </right>
      <top style="medium">
        <color theme="0"/>
      </top>
      <bottom style="thin">
        <color theme="2"/>
      </bottom>
      <diagonal/>
    </border>
    <border>
      <left style="medium">
        <color theme="0"/>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style="medium">
        <color theme="0"/>
      </right>
      <top style="thin">
        <color theme="2"/>
      </top>
      <bottom style="thin">
        <color theme="2"/>
      </bottom>
      <diagonal/>
    </border>
    <border>
      <left style="medium">
        <color theme="0"/>
      </left>
      <right style="thin">
        <color theme="2"/>
      </right>
      <top style="thin">
        <color theme="2"/>
      </top>
      <bottom style="medium">
        <color theme="0"/>
      </bottom>
      <diagonal/>
    </border>
    <border>
      <left style="thin">
        <color theme="2"/>
      </left>
      <right style="thin">
        <color theme="2"/>
      </right>
      <top style="thin">
        <color theme="2"/>
      </top>
      <bottom style="medium">
        <color theme="0"/>
      </bottom>
      <diagonal/>
    </border>
    <border>
      <left style="thin">
        <color theme="2"/>
      </left>
      <right style="medium">
        <color theme="0"/>
      </right>
      <top style="thin">
        <color theme="2"/>
      </top>
      <bottom style="medium">
        <color theme="0"/>
      </bottom>
      <diagonal/>
    </border>
    <border>
      <left/>
      <right/>
      <top style="thin">
        <color theme="2"/>
      </top>
      <bottom/>
      <diagonal/>
    </border>
    <border>
      <left style="medium">
        <color theme="0"/>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bottom style="thin">
        <color theme="1"/>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s>
  <cellStyleXfs count="24">
    <xf numFmtId="0" fontId="0" fillId="0" borderId="0"/>
    <xf numFmtId="43" fontId="1" fillId="0" borderId="0" applyFont="0" applyFill="0" applyBorder="0" applyAlignment="0" applyProtection="0"/>
    <xf numFmtId="0" fontId="1" fillId="0" borderId="0"/>
    <xf numFmtId="0" fontId="1" fillId="0" borderId="0"/>
    <xf numFmtId="0" fontId="8"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9" fillId="0" borderId="0" applyFont="0" applyFill="0" applyBorder="0" applyAlignment="0" applyProtection="0"/>
    <xf numFmtId="0" fontId="8" fillId="0" borderId="0"/>
    <xf numFmtId="9" fontId="19" fillId="0" borderId="0" applyFont="0" applyFill="0" applyBorder="0" applyAlignment="0" applyProtection="0"/>
    <xf numFmtId="0" fontId="19" fillId="0" borderId="0"/>
    <xf numFmtId="0" fontId="8"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0" borderId="0"/>
    <xf numFmtId="0" fontId="1" fillId="0" borderId="0"/>
    <xf numFmtId="0" fontId="1" fillId="0" borderId="0"/>
  </cellStyleXfs>
  <cellXfs count="540">
    <xf numFmtId="0" fontId="0" fillId="0" borderId="0" xfId="0"/>
    <xf numFmtId="0" fontId="3" fillId="0" borderId="0" xfId="2" applyFont="1" applyAlignment="1">
      <alignment vertical="center" wrapText="1" readingOrder="1"/>
    </xf>
    <xf numFmtId="0" fontId="4" fillId="0" borderId="0" xfId="3" applyFont="1"/>
    <xf numFmtId="0" fontId="5" fillId="0" borderId="0" xfId="2" applyFont="1" applyAlignment="1">
      <alignment vertical="top" wrapText="1" readingOrder="1"/>
    </xf>
    <xf numFmtId="0" fontId="6" fillId="0" borderId="0" xfId="3" applyFont="1"/>
    <xf numFmtId="0" fontId="7" fillId="0" borderId="0" xfId="3" applyFont="1"/>
    <xf numFmtId="0" fontId="3" fillId="0" borderId="0" xfId="4" applyFont="1" applyAlignment="1">
      <alignment vertical="center"/>
    </xf>
    <xf numFmtId="0" fontId="9" fillId="0" borderId="0" xfId="3" applyFont="1" applyAlignment="1">
      <alignment horizontal="center"/>
    </xf>
    <xf numFmtId="0" fontId="9" fillId="0" borderId="0" xfId="3" applyFont="1"/>
    <xf numFmtId="0" fontId="10" fillId="2" borderId="1" xfId="5" applyFont="1" applyFill="1" applyBorder="1"/>
    <xf numFmtId="43" fontId="11" fillId="2" borderId="2" xfId="6" applyFont="1" applyFill="1" applyBorder="1" applyAlignment="1">
      <alignment horizontal="center" vertical="center"/>
    </xf>
    <xf numFmtId="0" fontId="12" fillId="3" borderId="0" xfId="7" applyFont="1" applyFill="1" applyAlignment="1">
      <alignment horizontal="center" vertical="center" wrapText="1"/>
    </xf>
    <xf numFmtId="0" fontId="13" fillId="3" borderId="3" xfId="3" applyFont="1" applyFill="1" applyBorder="1" applyAlignment="1">
      <alignment horizontal="center"/>
    </xf>
    <xf numFmtId="0" fontId="12" fillId="3" borderId="9" xfId="7" applyFont="1" applyFill="1" applyBorder="1" applyAlignment="1">
      <alignment horizontal="center" wrapText="1"/>
    </xf>
    <xf numFmtId="0" fontId="12" fillId="3" borderId="6" xfId="7" applyFont="1" applyFill="1" applyBorder="1" applyAlignment="1">
      <alignment horizontal="center" wrapText="1"/>
    </xf>
    <xf numFmtId="0" fontId="14" fillId="2" borderId="0" xfId="3" applyFont="1" applyFill="1" applyAlignment="1">
      <alignment horizontal="left"/>
    </xf>
    <xf numFmtId="164" fontId="14" fillId="2" borderId="0" xfId="6" applyNumberFormat="1" applyFont="1" applyFill="1" applyBorder="1" applyAlignment="1">
      <alignment horizontal="right" wrapText="1"/>
    </xf>
    <xf numFmtId="165" fontId="14" fillId="2" borderId="0" xfId="8" applyNumberFormat="1" applyFont="1" applyFill="1" applyAlignment="1">
      <alignment horizontal="center"/>
    </xf>
    <xf numFmtId="165" fontId="14" fillId="2" borderId="0" xfId="8" applyNumberFormat="1" applyFont="1" applyFill="1" applyBorder="1" applyAlignment="1">
      <alignment horizontal="center" wrapText="1"/>
    </xf>
    <xf numFmtId="166" fontId="9" fillId="0" borderId="0" xfId="3" applyNumberFormat="1" applyFont="1" applyAlignment="1">
      <alignment horizontal="center"/>
    </xf>
    <xf numFmtId="0" fontId="15" fillId="0" borderId="0" xfId="7" applyFont="1" applyAlignment="1">
      <alignment horizontal="left"/>
    </xf>
    <xf numFmtId="164" fontId="15" fillId="0" borderId="0" xfId="6" applyNumberFormat="1" applyFont="1" applyFill="1" applyBorder="1" applyAlignment="1">
      <alignment horizontal="right" wrapText="1"/>
    </xf>
    <xf numFmtId="165" fontId="15" fillId="0" borderId="0" xfId="8" applyNumberFormat="1" applyFont="1" applyAlignment="1">
      <alignment horizontal="center"/>
    </xf>
    <xf numFmtId="165" fontId="15" fillId="0" borderId="0" xfId="8" applyNumberFormat="1" applyFont="1" applyFill="1" applyBorder="1" applyAlignment="1">
      <alignment horizontal="center" wrapText="1"/>
    </xf>
    <xf numFmtId="164" fontId="16" fillId="0" borderId="0" xfId="6" applyNumberFormat="1" applyFont="1" applyFill="1" applyBorder="1" applyAlignment="1">
      <alignment horizontal="right" wrapText="1"/>
    </xf>
    <xf numFmtId="43" fontId="9" fillId="0" borderId="0" xfId="3" applyNumberFormat="1" applyFont="1" applyAlignment="1">
      <alignment horizontal="center"/>
    </xf>
    <xf numFmtId="43" fontId="4" fillId="0" borderId="0" xfId="6" applyFont="1"/>
    <xf numFmtId="0" fontId="14" fillId="0" borderId="0" xfId="7" applyFont="1" applyAlignment="1">
      <alignment horizontal="left"/>
    </xf>
    <xf numFmtId="164" fontId="14" fillId="0" borderId="0" xfId="6" applyNumberFormat="1" applyFont="1" applyFill="1" applyBorder="1" applyAlignment="1">
      <alignment horizontal="right" wrapText="1"/>
    </xf>
    <xf numFmtId="165" fontId="14" fillId="0" borderId="0" xfId="8" applyNumberFormat="1" applyFont="1" applyAlignment="1">
      <alignment horizontal="center"/>
    </xf>
    <xf numFmtId="165" fontId="14" fillId="0" borderId="0" xfId="8" applyNumberFormat="1" applyFont="1" applyFill="1" applyBorder="1" applyAlignment="1">
      <alignment horizontal="center" wrapText="1"/>
    </xf>
    <xf numFmtId="0" fontId="15" fillId="0" borderId="0" xfId="7" applyFont="1" applyAlignment="1">
      <alignment horizontal="left" indent="1"/>
    </xf>
    <xf numFmtId="0" fontId="13" fillId="3" borderId="0" xfId="7" applyFont="1" applyFill="1" applyAlignment="1">
      <alignment wrapText="1"/>
    </xf>
    <xf numFmtId="164" fontId="13" fillId="3" borderId="0" xfId="6" applyNumberFormat="1" applyFont="1" applyFill="1" applyAlignment="1">
      <alignment wrapText="1"/>
    </xf>
    <xf numFmtId="164" fontId="12" fillId="3" borderId="0" xfId="6" applyNumberFormat="1" applyFont="1" applyFill="1" applyBorder="1" applyAlignment="1">
      <alignment horizontal="right" vertical="center" wrapText="1"/>
    </xf>
    <xf numFmtId="167" fontId="12" fillId="3" borderId="0" xfId="9" applyNumberFormat="1" applyFont="1" applyFill="1" applyBorder="1" applyAlignment="1">
      <alignment horizontal="right" vertical="center" wrapText="1"/>
    </xf>
    <xf numFmtId="164" fontId="15" fillId="0" borderId="0" xfId="1" applyNumberFormat="1" applyFont="1" applyAlignment="1"/>
    <xf numFmtId="168" fontId="15" fillId="0" borderId="0" xfId="1" applyNumberFormat="1" applyFont="1" applyAlignment="1"/>
    <xf numFmtId="168" fontId="15" fillId="0" borderId="0" xfId="1" applyNumberFormat="1" applyFont="1" applyAlignment="1">
      <alignment horizontal="right"/>
    </xf>
    <xf numFmtId="164" fontId="6" fillId="0" borderId="0" xfId="1" applyNumberFormat="1" applyFont="1" applyAlignment="1"/>
    <xf numFmtId="168" fontId="9" fillId="0" borderId="0" xfId="3" applyNumberFormat="1" applyFont="1" applyAlignment="1">
      <alignment horizontal="center"/>
    </xf>
    <xf numFmtId="165" fontId="13" fillId="3" borderId="0" xfId="8" applyNumberFormat="1" applyFont="1" applyFill="1" applyBorder="1" applyAlignment="1">
      <alignment horizontal="center"/>
    </xf>
    <xf numFmtId="0" fontId="13" fillId="4" borderId="0" xfId="7" applyFont="1" applyFill="1" applyAlignment="1">
      <alignment wrapText="1"/>
    </xf>
    <xf numFmtId="164" fontId="13" fillId="4" borderId="0" xfId="6" applyNumberFormat="1" applyFont="1" applyFill="1" applyAlignment="1">
      <alignment wrapText="1"/>
    </xf>
    <xf numFmtId="164" fontId="13" fillId="4" borderId="0" xfId="6" applyNumberFormat="1" applyFont="1" applyFill="1" applyAlignment="1">
      <alignment horizontal="center" wrapText="1"/>
    </xf>
    <xf numFmtId="165" fontId="15" fillId="4" borderId="0" xfId="8" applyNumberFormat="1" applyFont="1" applyFill="1" applyBorder="1" applyAlignment="1">
      <alignment horizontal="center"/>
    </xf>
    <xf numFmtId="0" fontId="14" fillId="2" borderId="0" xfId="3" applyFont="1" applyFill="1" applyAlignment="1">
      <alignment horizontal="left" vertical="center"/>
    </xf>
    <xf numFmtId="164" fontId="14" fillId="2" borderId="0" xfId="6" applyNumberFormat="1" applyFont="1" applyFill="1" applyBorder="1" applyAlignment="1">
      <alignment horizontal="right" vertical="center" wrapText="1"/>
    </xf>
    <xf numFmtId="0" fontId="15" fillId="4" borderId="0" xfId="3" applyFont="1" applyFill="1"/>
    <xf numFmtId="164" fontId="15" fillId="4" borderId="0" xfId="6" applyNumberFormat="1" applyFont="1" applyFill="1" applyAlignment="1">
      <alignment horizontal="right"/>
    </xf>
    <xf numFmtId="0" fontId="17" fillId="4" borderId="0" xfId="3" applyFont="1" applyFill="1" applyAlignment="1">
      <alignment horizontal="left" vertical="center"/>
    </xf>
    <xf numFmtId="164" fontId="10" fillId="4" borderId="0" xfId="6" applyNumberFormat="1" applyFont="1" applyFill="1" applyBorder="1" applyAlignment="1">
      <alignment horizontal="center" vertical="center"/>
    </xf>
    <xf numFmtId="165" fontId="10" fillId="4" borderId="0" xfId="10" applyNumberFormat="1" applyFont="1" applyFill="1" applyBorder="1" applyAlignment="1">
      <alignment horizontal="center" vertical="center"/>
    </xf>
    <xf numFmtId="165" fontId="10" fillId="4" borderId="10" xfId="8" applyNumberFormat="1" applyFont="1" applyFill="1" applyBorder="1" applyAlignment="1">
      <alignment horizontal="center" vertical="center"/>
    </xf>
    <xf numFmtId="164" fontId="10" fillId="0" borderId="0" xfId="6" applyNumberFormat="1" applyFont="1" applyFill="1" applyBorder="1" applyAlignment="1">
      <alignment horizontal="center" vertical="center"/>
    </xf>
    <xf numFmtId="165" fontId="10" fillId="0" borderId="0" xfId="8" applyNumberFormat="1" applyFont="1" applyFill="1" applyBorder="1" applyAlignment="1">
      <alignment horizontal="center" vertical="center"/>
    </xf>
    <xf numFmtId="0" fontId="18" fillId="4" borderId="0" xfId="3" applyFont="1" applyFill="1" applyAlignment="1">
      <alignment horizontal="left" vertical="center"/>
    </xf>
    <xf numFmtId="0" fontId="10" fillId="4" borderId="0" xfId="3" applyFont="1" applyFill="1" applyAlignment="1">
      <alignment vertical="center"/>
    </xf>
    <xf numFmtId="0" fontId="1" fillId="0" borderId="0" xfId="3"/>
    <xf numFmtId="0" fontId="20" fillId="0" borderId="0" xfId="3" applyFont="1"/>
    <xf numFmtId="0" fontId="21" fillId="4" borderId="0" xfId="3" applyFont="1" applyFill="1"/>
    <xf numFmtId="0" fontId="4" fillId="4" borderId="0" xfId="3" applyFont="1" applyFill="1"/>
    <xf numFmtId="0" fontId="21" fillId="4" borderId="0" xfId="3" applyFont="1" applyFill="1" applyAlignment="1">
      <alignment vertical="center"/>
    </xf>
    <xf numFmtId="165" fontId="10" fillId="0" borderId="0" xfId="10" applyNumberFormat="1" applyFont="1" applyFill="1" applyBorder="1" applyAlignment="1">
      <alignment horizontal="center" vertical="center"/>
    </xf>
    <xf numFmtId="4" fontId="4" fillId="0" borderId="0" xfId="3" applyNumberFormat="1" applyFont="1"/>
    <xf numFmtId="0" fontId="4" fillId="0" borderId="0" xfId="2" applyFont="1"/>
    <xf numFmtId="0" fontId="24" fillId="0" borderId="0" xfId="2" applyFont="1"/>
    <xf numFmtId="0" fontId="10" fillId="0" borderId="0" xfId="2" applyFont="1" applyAlignment="1">
      <alignment vertical="center" wrapText="1" readingOrder="1"/>
    </xf>
    <xf numFmtId="0" fontId="26" fillId="0" borderId="0" xfId="2" applyFont="1" applyAlignment="1">
      <alignment vertical="top" wrapText="1" readingOrder="1"/>
    </xf>
    <xf numFmtId="0" fontId="4" fillId="0" borderId="11" xfId="2" applyFont="1" applyBorder="1" applyAlignment="1">
      <alignment horizontal="center"/>
    </xf>
    <xf numFmtId="0" fontId="27" fillId="3" borderId="13" xfId="2" applyFont="1" applyFill="1" applyBorder="1" applyAlignment="1">
      <alignment horizontal="center" vertical="center"/>
    </xf>
    <xf numFmtId="0" fontId="10" fillId="6" borderId="1" xfId="2" applyFont="1" applyFill="1" applyBorder="1"/>
    <xf numFmtId="169" fontId="11" fillId="6" borderId="2" xfId="11" applyNumberFormat="1" applyFont="1" applyFill="1" applyBorder="1" applyAlignment="1">
      <alignment horizontal="center" vertical="center"/>
    </xf>
    <xf numFmtId="0" fontId="27" fillId="5" borderId="23" xfId="2" applyFont="1" applyFill="1" applyBorder="1" applyAlignment="1">
      <alignment horizontal="center" vertical="center" wrapText="1"/>
    </xf>
    <xf numFmtId="4" fontId="4" fillId="0" borderId="0" xfId="2" applyNumberFormat="1" applyFont="1"/>
    <xf numFmtId="0" fontId="27" fillId="5" borderId="23" xfId="2" applyFont="1" applyFill="1" applyBorder="1" applyAlignment="1">
      <alignment horizontal="center" vertical="center"/>
    </xf>
    <xf numFmtId="0" fontId="27" fillId="5" borderId="18" xfId="2" applyFont="1" applyFill="1" applyBorder="1" applyAlignment="1">
      <alignment horizontal="center" vertical="center"/>
    </xf>
    <xf numFmtId="165" fontId="4" fillId="0" borderId="0" xfId="12" applyNumberFormat="1" applyFont="1"/>
    <xf numFmtId="0" fontId="25" fillId="2" borderId="24" xfId="2" applyFont="1" applyFill="1" applyBorder="1" applyAlignment="1">
      <alignment horizontal="left" vertical="center" wrapText="1"/>
    </xf>
    <xf numFmtId="169" fontId="25" fillId="2" borderId="24" xfId="2" applyNumberFormat="1" applyFont="1" applyFill="1" applyBorder="1" applyAlignment="1">
      <alignment horizontal="center" vertical="center"/>
    </xf>
    <xf numFmtId="165" fontId="25" fillId="2" borderId="24" xfId="8" applyNumberFormat="1" applyFont="1" applyFill="1" applyBorder="1" applyAlignment="1">
      <alignment horizontal="center" vertical="center"/>
    </xf>
    <xf numFmtId="165" fontId="11" fillId="0" borderId="0" xfId="8" applyNumberFormat="1" applyFont="1" applyFill="1" applyBorder="1" applyAlignment="1">
      <alignment horizontal="center" vertical="center"/>
    </xf>
    <xf numFmtId="0" fontId="19" fillId="0" borderId="0" xfId="13"/>
    <xf numFmtId="0" fontId="25" fillId="0" borderId="25" xfId="2" applyFont="1" applyBorder="1" applyAlignment="1">
      <alignment horizontal="left" vertical="center" wrapText="1" indent="1"/>
    </xf>
    <xf numFmtId="169" fontId="25" fillId="0" borderId="25" xfId="2" applyNumberFormat="1" applyFont="1" applyBorder="1" applyAlignment="1">
      <alignment horizontal="center" vertical="center"/>
    </xf>
    <xf numFmtId="165" fontId="25" fillId="0" borderId="25" xfId="8" applyNumberFormat="1" applyFont="1" applyBorder="1" applyAlignment="1">
      <alignment horizontal="center" vertical="center"/>
    </xf>
    <xf numFmtId="165" fontId="4" fillId="0" borderId="0" xfId="8" applyNumberFormat="1" applyFont="1" applyFill="1" applyBorder="1" applyAlignment="1">
      <alignment horizontal="center" vertical="center"/>
    </xf>
    <xf numFmtId="0" fontId="25" fillId="0" borderId="26" xfId="2" applyFont="1" applyBorder="1" applyAlignment="1">
      <alignment horizontal="left" vertical="center" wrapText="1" indent="1"/>
    </xf>
    <xf numFmtId="169" fontId="25" fillId="0" borderId="26" xfId="2" applyNumberFormat="1" applyFont="1" applyBorder="1" applyAlignment="1">
      <alignment horizontal="center" vertical="center"/>
    </xf>
    <xf numFmtId="165" fontId="25" fillId="0" borderId="26" xfId="8" applyNumberFormat="1" applyFont="1" applyFill="1" applyBorder="1" applyAlignment="1">
      <alignment horizontal="center" vertical="center"/>
    </xf>
    <xf numFmtId="165" fontId="25" fillId="0" borderId="26" xfId="8" applyNumberFormat="1" applyFont="1" applyBorder="1" applyAlignment="1">
      <alignment horizontal="center" vertical="center"/>
    </xf>
    <xf numFmtId="39" fontId="4" fillId="0" borderId="0" xfId="2" applyNumberFormat="1" applyFont="1"/>
    <xf numFmtId="165" fontId="4" fillId="0" borderId="0" xfId="8" applyNumberFormat="1" applyFont="1"/>
    <xf numFmtId="0" fontId="25" fillId="0" borderId="27" xfId="2" applyFont="1" applyBorder="1" applyAlignment="1">
      <alignment horizontal="left" vertical="center" wrapText="1" indent="1"/>
    </xf>
    <xf numFmtId="169" fontId="25" fillId="0" borderId="27" xfId="2" applyNumberFormat="1" applyFont="1" applyBorder="1" applyAlignment="1">
      <alignment horizontal="center" vertical="center"/>
    </xf>
    <xf numFmtId="165" fontId="25" fillId="0" borderId="27" xfId="8" applyNumberFormat="1" applyFont="1" applyFill="1" applyBorder="1" applyAlignment="1">
      <alignment horizontal="center" vertical="center"/>
    </xf>
    <xf numFmtId="165" fontId="25" fillId="0" borderId="27" xfId="8" applyNumberFormat="1" applyFont="1" applyBorder="1" applyAlignment="1">
      <alignment horizontal="center" vertical="center"/>
    </xf>
    <xf numFmtId="0" fontId="24" fillId="0" borderId="28" xfId="14" applyFont="1" applyBorder="1" applyAlignment="1">
      <alignment horizontal="left" vertical="center" wrapText="1" indent="2"/>
    </xf>
    <xf numFmtId="169" fontId="24" fillId="0" borderId="26" xfId="2" applyNumberFormat="1" applyFont="1" applyBorder="1" applyAlignment="1">
      <alignment horizontal="center" vertical="center"/>
    </xf>
    <xf numFmtId="165" fontId="24" fillId="0" borderId="26" xfId="8" applyNumberFormat="1" applyFont="1" applyFill="1" applyBorder="1" applyAlignment="1">
      <alignment horizontal="center" vertical="center"/>
    </xf>
    <xf numFmtId="165" fontId="24" fillId="0" borderId="26" xfId="8" applyNumberFormat="1" applyFont="1" applyBorder="1" applyAlignment="1">
      <alignment horizontal="center" vertical="center"/>
    </xf>
    <xf numFmtId="165" fontId="29" fillId="0" borderId="0" xfId="8" applyNumberFormat="1" applyFont="1" applyFill="1" applyBorder="1" applyAlignment="1">
      <alignment horizontal="center" vertical="center"/>
    </xf>
    <xf numFmtId="0" fontId="24" fillId="0" borderId="27" xfId="14" applyFont="1" applyBorder="1" applyAlignment="1">
      <alignment horizontal="left" vertical="center" wrapText="1" indent="2"/>
    </xf>
    <xf numFmtId="169" fontId="24" fillId="0" borderId="27" xfId="2" applyNumberFormat="1" applyFont="1" applyBorder="1" applyAlignment="1">
      <alignment horizontal="center" vertical="center"/>
    </xf>
    <xf numFmtId="165" fontId="24" fillId="0" borderId="27" xfId="8" applyNumberFormat="1" applyFont="1" applyFill="1" applyBorder="1" applyAlignment="1">
      <alignment horizontal="center" vertical="center"/>
    </xf>
    <xf numFmtId="165" fontId="24" fillId="0" borderId="27" xfId="8" applyNumberFormat="1" applyFont="1" applyBorder="1" applyAlignment="1">
      <alignment horizontal="center" vertical="center"/>
    </xf>
    <xf numFmtId="0" fontId="25" fillId="0" borderId="0" xfId="2" applyFont="1" applyAlignment="1">
      <alignment horizontal="left" vertical="center" wrapText="1" indent="1"/>
    </xf>
    <xf numFmtId="169" fontId="25" fillId="0" borderId="0" xfId="2" applyNumberFormat="1" applyFont="1" applyAlignment="1">
      <alignment horizontal="center" vertical="center"/>
    </xf>
    <xf numFmtId="165" fontId="25" fillId="0" borderId="0" xfId="8" applyNumberFormat="1" applyFont="1" applyAlignment="1">
      <alignment horizontal="center" vertical="center"/>
    </xf>
    <xf numFmtId="165" fontId="25" fillId="0" borderId="0" xfId="8" applyNumberFormat="1" applyFont="1" applyBorder="1" applyAlignment="1">
      <alignment horizontal="center" vertical="center"/>
    </xf>
    <xf numFmtId="10" fontId="4" fillId="0" borderId="0" xfId="8" applyNumberFormat="1" applyFont="1" applyFill="1" applyBorder="1" applyAlignment="1">
      <alignment horizontal="center" vertical="center"/>
    </xf>
    <xf numFmtId="0" fontId="25" fillId="2" borderId="29" xfId="2" applyFont="1" applyFill="1" applyBorder="1" applyAlignment="1">
      <alignment horizontal="left" vertical="center" wrapText="1"/>
    </xf>
    <xf numFmtId="169" fontId="25" fillId="2" borderId="30" xfId="2" applyNumberFormat="1" applyFont="1" applyFill="1" applyBorder="1" applyAlignment="1">
      <alignment horizontal="center" vertical="center"/>
    </xf>
    <xf numFmtId="165" fontId="25" fillId="2" borderId="30" xfId="8" applyNumberFormat="1" applyFont="1" applyFill="1" applyBorder="1" applyAlignment="1">
      <alignment horizontal="center" vertical="center"/>
    </xf>
    <xf numFmtId="0" fontId="25" fillId="0" borderId="25" xfId="2" applyFont="1" applyBorder="1" applyAlignment="1">
      <alignment horizontal="left" vertical="center" indent="1"/>
    </xf>
    <xf numFmtId="0" fontId="25" fillId="0" borderId="27" xfId="2" applyFont="1" applyBorder="1" applyAlignment="1">
      <alignment horizontal="left" vertical="center" indent="1"/>
    </xf>
    <xf numFmtId="0" fontId="24" fillId="0" borderId="26" xfId="14" applyFont="1" applyBorder="1" applyAlignment="1">
      <alignment horizontal="left" vertical="center" wrapText="1" indent="2"/>
    </xf>
    <xf numFmtId="0" fontId="27" fillId="3" borderId="31" xfId="2" applyFont="1" applyFill="1" applyBorder="1" applyAlignment="1">
      <alignment horizontal="left" vertical="center"/>
    </xf>
    <xf numFmtId="169" fontId="27" fillId="3" borderId="32" xfId="2" applyNumberFormat="1" applyFont="1" applyFill="1" applyBorder="1" applyAlignment="1">
      <alignment horizontal="center" vertical="center"/>
    </xf>
    <xf numFmtId="165" fontId="27" fillId="3" borderId="32" xfId="8" applyNumberFormat="1" applyFont="1" applyFill="1" applyBorder="1" applyAlignment="1">
      <alignment horizontal="center" vertical="center"/>
    </xf>
    <xf numFmtId="165" fontId="27" fillId="3" borderId="33" xfId="8" applyNumberFormat="1" applyFont="1" applyFill="1" applyBorder="1" applyAlignment="1">
      <alignment horizontal="center" vertical="center"/>
    </xf>
    <xf numFmtId="0" fontId="30" fillId="0" borderId="0" xfId="2" applyFont="1" applyAlignment="1">
      <alignment horizontal="left" vertical="center"/>
    </xf>
    <xf numFmtId="169" fontId="30" fillId="0" borderId="0" xfId="2" applyNumberFormat="1" applyFont="1" applyAlignment="1">
      <alignment horizontal="center" vertical="center"/>
    </xf>
    <xf numFmtId="43" fontId="2" fillId="0" borderId="34" xfId="2" applyNumberFormat="1" applyFont="1" applyBorder="1"/>
    <xf numFmtId="165" fontId="2" fillId="0" borderId="34" xfId="12" applyNumberFormat="1" applyFont="1" applyFill="1" applyBorder="1"/>
    <xf numFmtId="165" fontId="30" fillId="0" borderId="0" xfId="8" applyNumberFormat="1" applyFont="1" applyFill="1" applyBorder="1" applyAlignment="1">
      <alignment horizontal="center" vertical="center"/>
    </xf>
    <xf numFmtId="165" fontId="4" fillId="0" borderId="0" xfId="8" applyNumberFormat="1" applyFont="1" applyFill="1" applyBorder="1"/>
    <xf numFmtId="0" fontId="11" fillId="0" borderId="0" xfId="2" applyFont="1" applyAlignment="1">
      <alignment vertical="center"/>
    </xf>
    <xf numFmtId="0" fontId="4" fillId="0" borderId="0" xfId="2" applyFont="1" applyAlignment="1">
      <alignment vertical="center"/>
    </xf>
    <xf numFmtId="169" fontId="4" fillId="0" borderId="0" xfId="2" applyNumberFormat="1" applyFont="1" applyAlignment="1">
      <alignment horizontal="center" vertical="center"/>
    </xf>
    <xf numFmtId="169" fontId="11" fillId="0" borderId="0" xfId="2" applyNumberFormat="1" applyFont="1" applyAlignment="1">
      <alignment horizontal="center" vertical="center"/>
    </xf>
    <xf numFmtId="165" fontId="4" fillId="0" borderId="0" xfId="2" applyNumberFormat="1" applyFont="1"/>
    <xf numFmtId="165" fontId="4" fillId="0" borderId="0" xfId="10" applyNumberFormat="1" applyFont="1"/>
    <xf numFmtId="0" fontId="31" fillId="0" borderId="0" xfId="13" applyFont="1"/>
    <xf numFmtId="49" fontId="17" fillId="0" borderId="0" xfId="13" applyNumberFormat="1" applyFont="1" applyAlignment="1">
      <alignment horizontal="center" vertical="center"/>
    </xf>
    <xf numFmtId="0" fontId="32" fillId="0" borderId="0" xfId="13" applyFont="1" applyAlignment="1">
      <alignment horizontal="center" vertical="center"/>
    </xf>
    <xf numFmtId="0" fontId="17" fillId="0" borderId="0" xfId="13" applyFont="1" applyAlignment="1">
      <alignment horizontal="center" vertical="center"/>
    </xf>
    <xf numFmtId="0" fontId="14" fillId="0" borderId="0" xfId="3" applyFont="1" applyAlignment="1">
      <alignment horizontal="left" vertical="center"/>
    </xf>
    <xf numFmtId="164" fontId="14" fillId="0" borderId="0" xfId="6" applyNumberFormat="1" applyFont="1" applyFill="1" applyBorder="1" applyAlignment="1">
      <alignment horizontal="right" vertical="center" wrapText="1"/>
    </xf>
    <xf numFmtId="165" fontId="14" fillId="0" borderId="0" xfId="8" applyNumberFormat="1" applyFont="1" applyFill="1" applyAlignment="1">
      <alignment horizontal="center"/>
    </xf>
    <xf numFmtId="0" fontId="21" fillId="0" borderId="0" xfId="3" applyFont="1"/>
    <xf numFmtId="0" fontId="17" fillId="0" borderId="0" xfId="0" applyFont="1" applyAlignment="1">
      <alignment horizontal="center" vertical="center"/>
    </xf>
    <xf numFmtId="4" fontId="9" fillId="0" borderId="0" xfId="3" applyNumberFormat="1" applyFont="1" applyAlignment="1">
      <alignment horizontal="center"/>
    </xf>
    <xf numFmtId="0" fontId="24" fillId="0" borderId="0" xfId="2" applyFont="1" applyAlignment="1">
      <alignment horizontal="center"/>
    </xf>
    <xf numFmtId="164" fontId="0" fillId="2" borderId="0" xfId="0" applyNumberFormat="1" applyFill="1"/>
    <xf numFmtId="0" fontId="34" fillId="0" borderId="0" xfId="2" applyFont="1" applyAlignment="1">
      <alignment vertical="center"/>
    </xf>
    <xf numFmtId="0" fontId="19" fillId="0" borderId="0" xfId="13" applyAlignment="1">
      <alignment wrapText="1"/>
    </xf>
    <xf numFmtId="0" fontId="35" fillId="0" borderId="0" xfId="2" applyFont="1" applyAlignment="1">
      <alignment vertical="center"/>
    </xf>
    <xf numFmtId="164" fontId="27" fillId="5" borderId="36" xfId="13" applyNumberFormat="1" applyFont="1" applyFill="1" applyBorder="1" applyAlignment="1">
      <alignment horizontal="center" vertical="center"/>
    </xf>
    <xf numFmtId="0" fontId="27" fillId="5" borderId="36" xfId="13" applyFont="1" applyFill="1" applyBorder="1" applyAlignment="1">
      <alignment horizontal="left"/>
    </xf>
    <xf numFmtId="164" fontId="36" fillId="0" borderId="0" xfId="13" applyNumberFormat="1" applyFont="1" applyAlignment="1">
      <alignment horizontal="center" vertical="center"/>
    </xf>
    <xf numFmtId="0" fontId="36" fillId="0" borderId="0" xfId="13" applyFont="1" applyAlignment="1">
      <alignment horizontal="left" indent="2"/>
    </xf>
    <xf numFmtId="165" fontId="19" fillId="0" borderId="0" xfId="15" applyNumberFormat="1" applyFont="1"/>
    <xf numFmtId="164" fontId="25" fillId="0" borderId="0" xfId="13" applyNumberFormat="1" applyFont="1" applyAlignment="1">
      <alignment horizontal="center" vertical="center"/>
    </xf>
    <xf numFmtId="0" fontId="25" fillId="0" borderId="0" xfId="13" applyFont="1" applyAlignment="1">
      <alignment horizontal="left" indent="1"/>
    </xf>
    <xf numFmtId="165" fontId="0" fillId="0" borderId="0" xfId="10" applyNumberFormat="1" applyFont="1"/>
    <xf numFmtId="164" fontId="25" fillId="7" borderId="35" xfId="13" applyNumberFormat="1" applyFont="1" applyFill="1" applyBorder="1" applyAlignment="1">
      <alignment horizontal="center" vertical="center"/>
    </xf>
    <xf numFmtId="0" fontId="25" fillId="7" borderId="35" xfId="13" applyFont="1" applyFill="1" applyBorder="1" applyAlignment="1">
      <alignment horizontal="left"/>
    </xf>
    <xf numFmtId="0" fontId="27" fillId="3" borderId="37" xfId="13" applyFont="1" applyFill="1" applyBorder="1" applyAlignment="1">
      <alignment horizontal="center" vertical="center"/>
    </xf>
    <xf numFmtId="0" fontId="27" fillId="3" borderId="38" xfId="13" applyFont="1" applyFill="1" applyBorder="1" applyAlignment="1">
      <alignment horizontal="center" vertical="center"/>
    </xf>
    <xf numFmtId="165" fontId="0" fillId="0" borderId="0" xfId="8" applyNumberFormat="1" applyFont="1"/>
    <xf numFmtId="10" fontId="0" fillId="0" borderId="0" xfId="8" applyNumberFormat="1" applyFont="1"/>
    <xf numFmtId="165" fontId="1" fillId="0" borderId="0" xfId="15" applyNumberFormat="1"/>
    <xf numFmtId="165" fontId="1" fillId="0" borderId="0" xfId="8" applyNumberFormat="1"/>
    <xf numFmtId="165" fontId="1" fillId="0" borderId="0" xfId="10" applyNumberFormat="1" applyFont="1"/>
    <xf numFmtId="0" fontId="4" fillId="4" borderId="0" xfId="2" applyFont="1" applyFill="1"/>
    <xf numFmtId="170" fontId="1" fillId="0" borderId="0" xfId="3" applyNumberFormat="1"/>
    <xf numFmtId="165" fontId="24" fillId="0" borderId="0" xfId="8" applyNumberFormat="1" applyFont="1" applyFill="1" applyBorder="1" applyAlignment="1">
      <alignment horizontal="center" vertical="center"/>
    </xf>
    <xf numFmtId="169" fontId="27" fillId="3" borderId="39" xfId="2" applyNumberFormat="1" applyFont="1" applyFill="1" applyBorder="1" applyAlignment="1">
      <alignment horizontal="center" vertical="center"/>
    </xf>
    <xf numFmtId="0" fontId="27" fillId="3" borderId="40" xfId="2" applyFont="1" applyFill="1" applyBorder="1" applyAlignment="1">
      <alignment horizontal="left" vertical="center"/>
    </xf>
    <xf numFmtId="165" fontId="24" fillId="0" borderId="41" xfId="8" applyNumberFormat="1" applyFont="1" applyBorder="1" applyAlignment="1">
      <alignment horizontal="center" vertical="center"/>
    </xf>
    <xf numFmtId="169" fontId="24" fillId="0" borderId="41" xfId="2" applyNumberFormat="1" applyFont="1" applyBorder="1" applyAlignment="1">
      <alignment horizontal="center" vertical="center"/>
    </xf>
    <xf numFmtId="169" fontId="24" fillId="0" borderId="42" xfId="2" applyNumberFormat="1" applyFont="1" applyBorder="1" applyAlignment="1">
      <alignment horizontal="center" vertical="center"/>
    </xf>
    <xf numFmtId="169" fontId="24" fillId="0" borderId="0" xfId="2" applyNumberFormat="1" applyFont="1" applyAlignment="1">
      <alignment horizontal="center" vertical="center"/>
    </xf>
    <xf numFmtId="0" fontId="24" fillId="0" borderId="43" xfId="2" applyFont="1" applyBorder="1" applyAlignment="1">
      <alignment horizontal="left" vertical="center" wrapText="1" indent="2"/>
    </xf>
    <xf numFmtId="165" fontId="24" fillId="0" borderId="0" xfId="8" applyNumberFormat="1" applyFont="1" applyBorder="1" applyAlignment="1">
      <alignment horizontal="center" vertical="center"/>
    </xf>
    <xf numFmtId="169" fontId="24" fillId="0" borderId="44" xfId="2" applyNumberFormat="1" applyFont="1" applyBorder="1" applyAlignment="1">
      <alignment horizontal="center" vertical="center"/>
    </xf>
    <xf numFmtId="169" fontId="24" fillId="0" borderId="45" xfId="2" applyNumberFormat="1" applyFont="1" applyBorder="1" applyAlignment="1">
      <alignment horizontal="center" vertical="center"/>
    </xf>
    <xf numFmtId="0" fontId="24" fillId="0" borderId="0" xfId="2" applyFont="1" applyAlignment="1">
      <alignment horizontal="left" vertical="center" wrapText="1" indent="2"/>
    </xf>
    <xf numFmtId="165" fontId="25" fillId="0" borderId="41" xfId="8" applyNumberFormat="1" applyFont="1" applyBorder="1" applyAlignment="1">
      <alignment horizontal="center" vertical="center"/>
    </xf>
    <xf numFmtId="169" fontId="25" fillId="0" borderId="43" xfId="2" applyNumberFormat="1" applyFont="1" applyBorder="1" applyAlignment="1">
      <alignment horizontal="center" vertical="center"/>
    </xf>
    <xf numFmtId="169" fontId="25" fillId="0" borderId="41" xfId="2" applyNumberFormat="1" applyFont="1" applyBorder="1" applyAlignment="1">
      <alignment horizontal="center" vertical="center"/>
    </xf>
    <xf numFmtId="0" fontId="25" fillId="0" borderId="41" xfId="2" applyFont="1" applyBorder="1" applyAlignment="1">
      <alignment horizontal="left" vertical="center" wrapText="1" indent="1"/>
    </xf>
    <xf numFmtId="0" fontId="24" fillId="0" borderId="41" xfId="2" applyFont="1" applyBorder="1" applyAlignment="1">
      <alignment horizontal="left" vertical="center" wrapText="1" indent="2"/>
    </xf>
    <xf numFmtId="165" fontId="24" fillId="0" borderId="42" xfId="8" applyNumberFormat="1" applyFont="1" applyBorder="1" applyAlignment="1">
      <alignment horizontal="center" vertical="center"/>
    </xf>
    <xf numFmtId="165" fontId="24" fillId="0" borderId="46" xfId="8" applyNumberFormat="1" applyFont="1" applyBorder="1" applyAlignment="1">
      <alignment horizontal="center" vertical="center"/>
    </xf>
    <xf numFmtId="165" fontId="24" fillId="0" borderId="47" xfId="8" applyNumberFormat="1" applyFont="1" applyBorder="1" applyAlignment="1">
      <alignment horizontal="center" vertical="center"/>
    </xf>
    <xf numFmtId="165" fontId="25" fillId="0" borderId="48" xfId="8" applyNumberFormat="1" applyFont="1" applyBorder="1" applyAlignment="1">
      <alignment horizontal="center" vertical="center"/>
    </xf>
    <xf numFmtId="0" fontId="25" fillId="0" borderId="49" xfId="2" applyFont="1" applyBorder="1" applyAlignment="1">
      <alignment horizontal="left" vertical="center" wrapText="1" indent="1"/>
    </xf>
    <xf numFmtId="169" fontId="25" fillId="2" borderId="50" xfId="2" applyNumberFormat="1" applyFont="1" applyFill="1" applyBorder="1" applyAlignment="1">
      <alignment horizontal="center" vertical="center"/>
    </xf>
    <xf numFmtId="165" fontId="24" fillId="0" borderId="41" xfId="8" applyNumberFormat="1" applyFont="1" applyFill="1" applyBorder="1" applyAlignment="1">
      <alignment horizontal="center" vertical="center"/>
    </xf>
    <xf numFmtId="165" fontId="25" fillId="0" borderId="41" xfId="8" applyNumberFormat="1" applyFont="1" applyFill="1" applyBorder="1" applyAlignment="1">
      <alignment horizontal="center" vertical="center"/>
    </xf>
    <xf numFmtId="165" fontId="0" fillId="0" borderId="0" xfId="8" applyNumberFormat="1" applyFont="1" applyAlignment="1">
      <alignment vertical="center"/>
    </xf>
    <xf numFmtId="0" fontId="24" fillId="0" borderId="47" xfId="2" applyFont="1" applyBorder="1" applyAlignment="1">
      <alignment horizontal="left" vertical="center" wrapText="1" indent="2"/>
    </xf>
    <xf numFmtId="165" fontId="25" fillId="0" borderId="49" xfId="8" applyNumberFormat="1" applyFont="1" applyBorder="1" applyAlignment="1">
      <alignment horizontal="center" vertical="center"/>
    </xf>
    <xf numFmtId="169" fontId="25" fillId="0" borderId="42" xfId="2" applyNumberFormat="1" applyFont="1" applyBorder="1" applyAlignment="1">
      <alignment horizontal="center" vertical="center"/>
    </xf>
    <xf numFmtId="165" fontId="24" fillId="0" borderId="51" xfId="8" applyNumberFormat="1" applyFont="1" applyBorder="1" applyAlignment="1">
      <alignment horizontal="center" vertical="center"/>
    </xf>
    <xf numFmtId="169" fontId="24" fillId="0" borderId="51" xfId="2" applyNumberFormat="1" applyFont="1" applyBorder="1" applyAlignment="1">
      <alignment horizontal="center" vertical="center"/>
    </xf>
    <xf numFmtId="0" fontId="24" fillId="0" borderId="51" xfId="2" applyFont="1" applyBorder="1" applyAlignment="1">
      <alignment horizontal="left" vertical="center" wrapText="1" indent="2"/>
    </xf>
    <xf numFmtId="169" fontId="25" fillId="0" borderId="52" xfId="2" applyNumberFormat="1" applyFont="1" applyBorder="1" applyAlignment="1">
      <alignment horizontal="center" vertical="center"/>
    </xf>
    <xf numFmtId="169" fontId="25" fillId="2" borderId="53" xfId="2" applyNumberFormat="1" applyFont="1" applyFill="1" applyBorder="1" applyAlignment="1">
      <alignment horizontal="center" vertical="center"/>
    </xf>
    <xf numFmtId="0" fontId="27" fillId="5" borderId="0" xfId="2" applyFont="1" applyFill="1" applyAlignment="1">
      <alignment horizontal="center" vertical="center" wrapText="1"/>
    </xf>
    <xf numFmtId="0" fontId="27" fillId="5" borderId="18" xfId="2" applyFont="1" applyFill="1" applyBorder="1" applyAlignment="1">
      <alignment horizontal="center" vertical="center" wrapText="1"/>
    </xf>
    <xf numFmtId="0" fontId="27" fillId="5" borderId="5" xfId="2" applyFont="1" applyFill="1" applyBorder="1" applyAlignment="1">
      <alignment horizontal="center" vertical="center" wrapText="1"/>
    </xf>
    <xf numFmtId="0" fontId="1" fillId="0" borderId="0" xfId="3" applyAlignment="1">
      <alignment vertical="center"/>
    </xf>
    <xf numFmtId="169" fontId="9" fillId="2" borderId="2" xfId="11" applyNumberFormat="1" applyFont="1" applyFill="1" applyBorder="1" applyAlignment="1">
      <alignment horizontal="center" vertical="center"/>
    </xf>
    <xf numFmtId="0" fontId="3" fillId="2" borderId="1" xfId="2" applyFont="1" applyFill="1" applyBorder="1" applyAlignment="1">
      <alignment vertical="center"/>
    </xf>
    <xf numFmtId="0" fontId="27" fillId="5" borderId="9" xfId="2" applyFont="1" applyFill="1" applyBorder="1" applyAlignment="1">
      <alignment horizontal="center" vertical="center" wrapText="1"/>
    </xf>
    <xf numFmtId="0" fontId="37" fillId="0" borderId="0" xfId="3" applyFont="1"/>
    <xf numFmtId="0" fontId="1" fillId="0" borderId="55" xfId="3" applyBorder="1"/>
    <xf numFmtId="0" fontId="38" fillId="0" borderId="0" xfId="3" applyFont="1"/>
    <xf numFmtId="0" fontId="22" fillId="0" borderId="0" xfId="2" applyFont="1" applyAlignment="1">
      <alignment horizontal="center"/>
    </xf>
    <xf numFmtId="0" fontId="39" fillId="0" borderId="0" xfId="13" applyFont="1"/>
    <xf numFmtId="164" fontId="30" fillId="5" borderId="36" xfId="13" applyNumberFormat="1" applyFont="1" applyFill="1" applyBorder="1"/>
    <xf numFmtId="0" fontId="30" fillId="5" borderId="36" xfId="13" applyFont="1" applyFill="1" applyBorder="1" applyAlignment="1">
      <alignment horizontal="left"/>
    </xf>
    <xf numFmtId="164" fontId="4" fillId="0" borderId="0" xfId="0" applyNumberFormat="1" applyFont="1"/>
    <xf numFmtId="0" fontId="4" fillId="0" borderId="0" xfId="0" applyFont="1" applyAlignment="1">
      <alignment horizontal="left" indent="3"/>
    </xf>
    <xf numFmtId="0" fontId="4" fillId="0" borderId="0" xfId="0" applyFont="1" applyAlignment="1">
      <alignment horizontal="left" indent="2"/>
    </xf>
    <xf numFmtId="164" fontId="11" fillId="8" borderId="0" xfId="16" applyNumberFormat="1" applyFont="1" applyFill="1" applyAlignment="1">
      <alignment horizontal="right"/>
    </xf>
    <xf numFmtId="169" fontId="11" fillId="8" borderId="0" xfId="16" applyNumberFormat="1" applyFont="1" applyFill="1"/>
    <xf numFmtId="164" fontId="11" fillId="9" borderId="0" xfId="16" applyNumberFormat="1" applyFont="1" applyFill="1" applyAlignment="1">
      <alignment horizontal="right"/>
    </xf>
    <xf numFmtId="169" fontId="11" fillId="9" borderId="0" xfId="16" applyNumberFormat="1" applyFont="1" applyFill="1"/>
    <xf numFmtId="0" fontId="30" fillId="3" borderId="56" xfId="16" applyFont="1" applyFill="1" applyBorder="1" applyAlignment="1">
      <alignment horizontal="center" vertical="center"/>
    </xf>
    <xf numFmtId="164" fontId="11" fillId="0" borderId="0" xfId="16" applyNumberFormat="1" applyFont="1" applyAlignment="1">
      <alignment horizontal="right"/>
    </xf>
    <xf numFmtId="169" fontId="11" fillId="0" borderId="0" xfId="16" applyNumberFormat="1" applyFont="1"/>
    <xf numFmtId="0" fontId="4" fillId="0" borderId="0" xfId="16" applyFont="1"/>
    <xf numFmtId="0" fontId="19" fillId="0" borderId="0" xfId="13" applyAlignment="1">
      <alignment horizontal="center"/>
    </xf>
    <xf numFmtId="165" fontId="30" fillId="3" borderId="58" xfId="15" applyNumberFormat="1" applyFont="1" applyFill="1" applyBorder="1" applyAlignment="1">
      <alignment horizontal="center"/>
    </xf>
    <xf numFmtId="164" fontId="30" fillId="3" borderId="58" xfId="17" applyNumberFormat="1" applyFont="1" applyFill="1" applyBorder="1" applyAlignment="1">
      <alignment horizontal="right"/>
    </xf>
    <xf numFmtId="0" fontId="30" fillId="3" borderId="58" xfId="16" applyFont="1" applyFill="1" applyBorder="1" applyAlignment="1">
      <alignment horizontal="left"/>
    </xf>
    <xf numFmtId="164" fontId="4" fillId="0" borderId="0" xfId="0" applyNumberFormat="1" applyFont="1" applyAlignment="1">
      <alignment horizontal="left" indent="2"/>
    </xf>
    <xf numFmtId="164" fontId="11" fillId="0" borderId="0" xfId="0" applyNumberFormat="1" applyFont="1"/>
    <xf numFmtId="164" fontId="11" fillId="0" borderId="0" xfId="0" applyNumberFormat="1" applyFont="1" applyAlignment="1">
      <alignment horizontal="left" indent="1"/>
    </xf>
    <xf numFmtId="165" fontId="11" fillId="8" borderId="59" xfId="15" applyNumberFormat="1" applyFont="1" applyFill="1" applyBorder="1" applyAlignment="1">
      <alignment horizontal="center"/>
    </xf>
    <xf numFmtId="164" fontId="11" fillId="8" borderId="59" xfId="17" applyNumberFormat="1" applyFont="1" applyFill="1" applyBorder="1" applyAlignment="1">
      <alignment horizontal="right"/>
    </xf>
    <xf numFmtId="164" fontId="11" fillId="8" borderId="59" xfId="16" applyNumberFormat="1" applyFont="1" applyFill="1" applyBorder="1" applyAlignment="1">
      <alignment horizontal="right"/>
    </xf>
    <xf numFmtId="169" fontId="11" fillId="8" borderId="59" xfId="16" applyNumberFormat="1" applyFont="1" applyFill="1" applyBorder="1"/>
    <xf numFmtId="0" fontId="30" fillId="3" borderId="60" xfId="18" applyFont="1" applyFill="1" applyBorder="1" applyAlignment="1">
      <alignment horizontal="center" vertical="center" wrapText="1"/>
    </xf>
    <xf numFmtId="0" fontId="30" fillId="3" borderId="61" xfId="18" applyFont="1" applyFill="1" applyBorder="1" applyAlignment="1">
      <alignment horizontal="center" vertical="center" wrapText="1"/>
    </xf>
    <xf numFmtId="0" fontId="30" fillId="3" borderId="62" xfId="18" applyFont="1" applyFill="1" applyBorder="1" applyAlignment="1">
      <alignment horizontal="center" vertical="center"/>
    </xf>
    <xf numFmtId="0" fontId="30" fillId="3" borderId="63" xfId="18" applyFont="1" applyFill="1" applyBorder="1" applyAlignment="1">
      <alignment horizontal="center" vertical="center"/>
    </xf>
    <xf numFmtId="0" fontId="11" fillId="0" borderId="0" xfId="0" applyFont="1" applyAlignment="1">
      <alignment horizontal="left" indent="1"/>
    </xf>
    <xf numFmtId="164" fontId="11" fillId="6" borderId="0" xfId="13" applyNumberFormat="1" applyFont="1" applyFill="1"/>
    <xf numFmtId="0" fontId="11" fillId="6" borderId="0" xfId="13" applyFont="1" applyFill="1" applyAlignment="1">
      <alignment horizontal="left" indent="1"/>
    </xf>
    <xf numFmtId="0" fontId="30" fillId="3" borderId="3" xfId="17" applyFont="1" applyFill="1" applyBorder="1" applyAlignment="1">
      <alignment horizontal="center" vertical="center"/>
    </xf>
    <xf numFmtId="0" fontId="30" fillId="3" borderId="56" xfId="17" applyFont="1" applyFill="1" applyBorder="1" applyAlignment="1">
      <alignment horizontal="center" vertical="center"/>
    </xf>
    <xf numFmtId="164" fontId="11" fillId="6" borderId="35" xfId="13" applyNumberFormat="1" applyFont="1" applyFill="1" applyBorder="1"/>
    <xf numFmtId="0" fontId="11" fillId="6" borderId="35" xfId="13" applyFont="1" applyFill="1" applyBorder="1" applyAlignment="1">
      <alignment horizontal="left"/>
    </xf>
    <xf numFmtId="0" fontId="26" fillId="0" borderId="0" xfId="2" applyFont="1"/>
    <xf numFmtId="0" fontId="15" fillId="0" borderId="0" xfId="2" applyFont="1"/>
    <xf numFmtId="0" fontId="10" fillId="2" borderId="1" xfId="2" applyFont="1" applyFill="1" applyBorder="1" applyAlignment="1">
      <alignment vertical="center"/>
    </xf>
    <xf numFmtId="169" fontId="10" fillId="4" borderId="2" xfId="11" applyNumberFormat="1" applyFont="1" applyFill="1" applyBorder="1" applyAlignment="1">
      <alignment horizontal="center" vertical="center"/>
    </xf>
    <xf numFmtId="0" fontId="4" fillId="0" borderId="0" xfId="2" applyFont="1" applyAlignment="1">
      <alignment horizontal="center"/>
    </xf>
    <xf numFmtId="0" fontId="4" fillId="0" borderId="55" xfId="2" applyFont="1" applyBorder="1" applyAlignment="1">
      <alignment horizontal="center"/>
    </xf>
    <xf numFmtId="0" fontId="4" fillId="4" borderId="55" xfId="2" applyFont="1" applyFill="1" applyBorder="1" applyAlignment="1">
      <alignment horizontal="center"/>
    </xf>
    <xf numFmtId="0" fontId="10" fillId="0" borderId="0" xfId="2" applyFont="1"/>
    <xf numFmtId="0" fontId="27" fillId="3" borderId="17" xfId="2" applyFont="1" applyFill="1" applyBorder="1" applyAlignment="1">
      <alignment horizontal="center" vertical="center"/>
    </xf>
    <xf numFmtId="0" fontId="27" fillId="5" borderId="20" xfId="2" applyFont="1" applyFill="1" applyBorder="1" applyAlignment="1">
      <alignment horizontal="center" vertical="center" wrapText="1"/>
    </xf>
    <xf numFmtId="0" fontId="27" fillId="5" borderId="20" xfId="2" applyFont="1" applyFill="1" applyBorder="1" applyAlignment="1">
      <alignment horizontal="center" vertical="center"/>
    </xf>
    <xf numFmtId="0" fontId="25" fillId="10" borderId="30" xfId="2" applyFont="1" applyFill="1" applyBorder="1"/>
    <xf numFmtId="169" fontId="25" fillId="10" borderId="30" xfId="2" applyNumberFormat="1" applyFont="1" applyFill="1" applyBorder="1" applyAlignment="1">
      <alignment horizontal="center" vertical="center"/>
    </xf>
    <xf numFmtId="165" fontId="25" fillId="10" borderId="30" xfId="8" applyNumberFormat="1" applyFont="1" applyFill="1" applyBorder="1" applyAlignment="1">
      <alignment horizontal="center" vertical="center"/>
    </xf>
    <xf numFmtId="0" fontId="24" fillId="0" borderId="48" xfId="2" applyFont="1" applyBorder="1" applyAlignment="1">
      <alignment horizontal="left" indent="1"/>
    </xf>
    <xf numFmtId="169" fontId="24" fillId="0" borderId="25" xfId="2" applyNumberFormat="1" applyFont="1" applyBorder="1" applyAlignment="1">
      <alignment horizontal="center" vertical="center"/>
    </xf>
    <xf numFmtId="165" fontId="24" fillId="0" borderId="25" xfId="8" applyNumberFormat="1" applyFont="1" applyBorder="1" applyAlignment="1">
      <alignment horizontal="center" vertical="center"/>
    </xf>
    <xf numFmtId="0" fontId="24" fillId="0" borderId="75" xfId="2" applyFont="1" applyBorder="1" applyAlignment="1">
      <alignment horizontal="left" indent="1"/>
    </xf>
    <xf numFmtId="165" fontId="24" fillId="0" borderId="0" xfId="8" applyNumberFormat="1" applyFont="1" applyAlignment="1">
      <alignment horizontal="center" vertical="center"/>
    </xf>
    <xf numFmtId="0" fontId="24" fillId="0" borderId="0" xfId="2" applyFont="1" applyAlignment="1">
      <alignment horizontal="left" indent="1"/>
    </xf>
    <xf numFmtId="0" fontId="24" fillId="0" borderId="27" xfId="2" applyFont="1" applyBorder="1" applyAlignment="1">
      <alignment horizontal="left" indent="1"/>
    </xf>
    <xf numFmtId="171" fontId="4" fillId="0" borderId="0" xfId="2" applyNumberFormat="1" applyFont="1"/>
    <xf numFmtId="0" fontId="24" fillId="0" borderId="27" xfId="2" applyFont="1" applyBorder="1" applyAlignment="1">
      <alignment horizontal="left" wrapText="1" indent="1"/>
    </xf>
    <xf numFmtId="0" fontId="24" fillId="0" borderId="0" xfId="2" applyFont="1" applyAlignment="1">
      <alignment horizontal="left" wrapText="1" indent="1"/>
    </xf>
    <xf numFmtId="43" fontId="4" fillId="0" borderId="0" xfId="2" applyNumberFormat="1" applyFont="1"/>
    <xf numFmtId="0" fontId="24" fillId="0" borderId="75" xfId="2" applyFont="1" applyBorder="1" applyAlignment="1">
      <alignment horizontal="left" wrapText="1" indent="1"/>
    </xf>
    <xf numFmtId="0" fontId="24" fillId="0" borderId="26" xfId="2" applyFont="1" applyBorder="1" applyAlignment="1">
      <alignment horizontal="left" wrapText="1" indent="1"/>
    </xf>
    <xf numFmtId="0" fontId="24" fillId="0" borderId="25" xfId="2" applyFont="1" applyBorder="1" applyAlignment="1">
      <alignment horizontal="left" wrapText="1" indent="1"/>
    </xf>
    <xf numFmtId="0" fontId="24" fillId="0" borderId="26" xfId="2" applyFont="1" applyBorder="1" applyAlignment="1">
      <alignment horizontal="left" indent="1"/>
    </xf>
    <xf numFmtId="165" fontId="4" fillId="0" borderId="0" xfId="19" applyNumberFormat="1" applyFont="1"/>
    <xf numFmtId="0" fontId="27" fillId="3" borderId="40" xfId="2" applyFont="1" applyFill="1" applyBorder="1" applyAlignment="1">
      <alignment horizontal="left"/>
    </xf>
    <xf numFmtId="165" fontId="27" fillId="3" borderId="39" xfId="8" applyNumberFormat="1" applyFont="1" applyFill="1" applyBorder="1" applyAlignment="1">
      <alignment horizontal="center" vertical="center"/>
    </xf>
    <xf numFmtId="165" fontId="27" fillId="3" borderId="76" xfId="8" applyNumberFormat="1" applyFont="1" applyFill="1" applyBorder="1" applyAlignment="1">
      <alignment horizontal="center" vertical="center"/>
    </xf>
    <xf numFmtId="0" fontId="30" fillId="0" borderId="0" xfId="2" applyFont="1" applyAlignment="1">
      <alignment horizontal="left"/>
    </xf>
    <xf numFmtId="165" fontId="24" fillId="0" borderId="0" xfId="8" applyNumberFormat="1" applyFont="1"/>
    <xf numFmtId="0" fontId="26" fillId="0" borderId="0" xfId="2" applyFont="1" applyAlignment="1">
      <alignment vertical="center"/>
    </xf>
    <xf numFmtId="165" fontId="27" fillId="3" borderId="39" xfId="15" applyNumberFormat="1" applyFont="1" applyFill="1" applyBorder="1" applyAlignment="1">
      <alignment horizontal="center" vertical="center"/>
    </xf>
    <xf numFmtId="165" fontId="24" fillId="0" borderId="42" xfId="15" applyNumberFormat="1" applyFont="1" applyBorder="1" applyAlignment="1">
      <alignment horizontal="center" vertical="center"/>
    </xf>
    <xf numFmtId="0" fontId="24" fillId="0" borderId="0" xfId="2" applyFont="1" applyAlignment="1">
      <alignment horizontal="left" vertical="center" wrapText="1" indent="1"/>
    </xf>
    <xf numFmtId="165" fontId="25" fillId="2" borderId="59" xfId="15" applyNumberFormat="1" applyFont="1" applyFill="1" applyBorder="1" applyAlignment="1">
      <alignment horizontal="center" vertical="center"/>
    </xf>
    <xf numFmtId="169" fontId="25" fillId="2" borderId="59" xfId="2" applyNumberFormat="1" applyFont="1" applyFill="1" applyBorder="1" applyAlignment="1">
      <alignment horizontal="center" vertical="center"/>
    </xf>
    <xf numFmtId="0" fontId="25" fillId="2" borderId="59" xfId="2" applyFont="1" applyFill="1" applyBorder="1" applyAlignment="1">
      <alignment horizontal="left" vertical="center" wrapText="1"/>
    </xf>
    <xf numFmtId="165" fontId="24" fillId="0" borderId="0" xfId="15" applyNumberFormat="1" applyFont="1" applyBorder="1" applyAlignment="1">
      <alignment horizontal="center" vertical="center"/>
    </xf>
    <xf numFmtId="165" fontId="25" fillId="2" borderId="77" xfId="15" applyNumberFormat="1" applyFont="1" applyFill="1" applyBorder="1" applyAlignment="1">
      <alignment horizontal="center" vertical="center"/>
    </xf>
    <xf numFmtId="169" fontId="25" fillId="2" borderId="77" xfId="2" applyNumberFormat="1" applyFont="1" applyFill="1" applyBorder="1" applyAlignment="1">
      <alignment horizontal="center" vertical="center"/>
    </xf>
    <xf numFmtId="43" fontId="1" fillId="0" borderId="0" xfId="1"/>
    <xf numFmtId="43" fontId="2" fillId="2" borderId="78" xfId="1" applyFont="1" applyFill="1" applyBorder="1"/>
    <xf numFmtId="0" fontId="3" fillId="2" borderId="78" xfId="3" applyFont="1" applyFill="1" applyBorder="1"/>
    <xf numFmtId="0" fontId="42" fillId="0" borderId="0" xfId="3" applyFont="1"/>
    <xf numFmtId="0" fontId="42" fillId="0" borderId="0" xfId="13" applyFont="1"/>
    <xf numFmtId="0" fontId="1" fillId="0" borderId="5" xfId="3" applyBorder="1"/>
    <xf numFmtId="0" fontId="27" fillId="5" borderId="19" xfId="2" applyFont="1" applyFill="1" applyBorder="1" applyAlignment="1">
      <alignment horizontal="center" vertical="center" wrapText="1"/>
    </xf>
    <xf numFmtId="0" fontId="27" fillId="5" borderId="38" xfId="2" applyFont="1" applyFill="1" applyBorder="1" applyAlignment="1">
      <alignment horizontal="center" vertical="center" wrapText="1"/>
    </xf>
    <xf numFmtId="0" fontId="27" fillId="3" borderId="14" xfId="3" applyFont="1" applyFill="1" applyBorder="1" applyAlignment="1">
      <alignment horizontal="center" vertical="center"/>
    </xf>
    <xf numFmtId="0" fontId="1" fillId="0" borderId="79" xfId="3" applyBorder="1"/>
    <xf numFmtId="0" fontId="1" fillId="0" borderId="80" xfId="3" applyBorder="1"/>
    <xf numFmtId="0" fontId="43" fillId="0" borderId="0" xfId="20" applyFont="1"/>
    <xf numFmtId="0" fontId="45" fillId="0" borderId="0" xfId="0" applyFont="1" applyAlignment="1">
      <alignment vertical="center"/>
    </xf>
    <xf numFmtId="0" fontId="46" fillId="0" borderId="0" xfId="0" applyFont="1" applyAlignment="1">
      <alignment vertical="center" wrapText="1"/>
    </xf>
    <xf numFmtId="165" fontId="0" fillId="0" borderId="0" xfId="15" applyNumberFormat="1" applyFont="1"/>
    <xf numFmtId="43" fontId="19" fillId="0" borderId="0" xfId="1" applyFont="1"/>
    <xf numFmtId="0" fontId="0" fillId="0" borderId="5" xfId="0" applyBorder="1"/>
    <xf numFmtId="0" fontId="0" fillId="0" borderId="38" xfId="0" applyBorder="1"/>
    <xf numFmtId="0" fontId="0" fillId="0" borderId="17" xfId="0" applyBorder="1"/>
    <xf numFmtId="0" fontId="19" fillId="0" borderId="22" xfId="13" applyBorder="1" applyAlignment="1">
      <alignment horizontal="center"/>
    </xf>
    <xf numFmtId="0" fontId="26" fillId="0" borderId="0" xfId="23" applyFont="1" applyAlignment="1">
      <alignment horizontal="center" vertical="top" wrapText="1" readingOrder="1"/>
    </xf>
    <xf numFmtId="0" fontId="47" fillId="0" borderId="0" xfId="3" applyFont="1"/>
    <xf numFmtId="167" fontId="20" fillId="0" borderId="0" xfId="6" applyNumberFormat="1" applyFont="1" applyFill="1" applyBorder="1" applyAlignment="1">
      <alignment horizontal="center" vertical="center"/>
    </xf>
    <xf numFmtId="0" fontId="4" fillId="0" borderId="55" xfId="3" applyFont="1" applyBorder="1"/>
    <xf numFmtId="0" fontId="20" fillId="0" borderId="55" xfId="3" applyFont="1" applyBorder="1"/>
    <xf numFmtId="0" fontId="13" fillId="5" borderId="83" xfId="3" applyFont="1" applyFill="1" applyBorder="1" applyAlignment="1">
      <alignment horizontal="center" vertical="center" wrapText="1"/>
    </xf>
    <xf numFmtId="0" fontId="13" fillId="5" borderId="79" xfId="3" applyFont="1" applyFill="1" applyBorder="1" applyAlignment="1">
      <alignment horizontal="center" vertical="center" wrapText="1"/>
    </xf>
    <xf numFmtId="43" fontId="4" fillId="0" borderId="0" xfId="3" applyNumberFormat="1" applyFont="1"/>
    <xf numFmtId="0" fontId="13" fillId="5" borderId="92" xfId="3" applyFont="1" applyFill="1" applyBorder="1" applyAlignment="1">
      <alignment horizontal="center" vertical="center"/>
    </xf>
    <xf numFmtId="0" fontId="13" fillId="5" borderId="92" xfId="3" applyFont="1" applyFill="1" applyBorder="1" applyAlignment="1">
      <alignment horizontal="center" vertical="center" wrapText="1"/>
    </xf>
    <xf numFmtId="0" fontId="13" fillId="5" borderId="93" xfId="3" applyFont="1" applyFill="1" applyBorder="1" applyAlignment="1">
      <alignment horizontal="center" vertical="center" wrapText="1"/>
    </xf>
    <xf numFmtId="165" fontId="4" fillId="0" borderId="0" xfId="6" applyNumberFormat="1" applyFont="1"/>
    <xf numFmtId="0" fontId="14" fillId="11" borderId="0" xfId="3" applyFont="1" applyFill="1" applyAlignment="1">
      <alignment horizontal="left" indent="1"/>
    </xf>
    <xf numFmtId="164" fontId="40" fillId="0" borderId="0" xfId="6" applyNumberFormat="1" applyFont="1" applyFill="1" applyBorder="1" applyAlignment="1">
      <alignment horizontal="right" vertical="center"/>
    </xf>
    <xf numFmtId="165" fontId="40" fillId="0" borderId="0" xfId="8" applyNumberFormat="1" applyFont="1" applyFill="1" applyBorder="1" applyAlignment="1">
      <alignment horizontal="right" vertical="center"/>
    </xf>
    <xf numFmtId="164" fontId="40" fillId="11" borderId="0" xfId="6" applyNumberFormat="1" applyFont="1" applyFill="1" applyBorder="1" applyAlignment="1">
      <alignment horizontal="right" vertical="center"/>
    </xf>
    <xf numFmtId="165" fontId="40" fillId="11" borderId="0" xfId="8" applyNumberFormat="1" applyFont="1" applyFill="1" applyBorder="1" applyAlignment="1">
      <alignment horizontal="right" vertical="center"/>
    </xf>
    <xf numFmtId="10" fontId="4" fillId="0" borderId="0" xfId="6" applyNumberFormat="1" applyFont="1"/>
    <xf numFmtId="0" fontId="15" fillId="11" borderId="0" xfId="3" applyFont="1" applyFill="1" applyAlignment="1">
      <alignment horizontal="left" wrapText="1" indent="2"/>
    </xf>
    <xf numFmtId="164" fontId="16" fillId="0" borderId="0" xfId="6" applyNumberFormat="1" applyFont="1" applyFill="1" applyBorder="1" applyAlignment="1">
      <alignment horizontal="right" vertical="center"/>
    </xf>
    <xf numFmtId="172" fontId="16" fillId="0" borderId="0" xfId="6" applyNumberFormat="1" applyFont="1" applyFill="1" applyBorder="1" applyAlignment="1">
      <alignment horizontal="right" vertical="center"/>
    </xf>
    <xf numFmtId="165" fontId="16" fillId="0" borderId="0" xfId="8" applyNumberFormat="1" applyFont="1" applyFill="1" applyBorder="1" applyAlignment="1">
      <alignment horizontal="right" vertical="center"/>
    </xf>
    <xf numFmtId="165" fontId="16" fillId="11" borderId="0" xfId="8" applyNumberFormat="1" applyFont="1" applyFill="1" applyBorder="1" applyAlignment="1">
      <alignment horizontal="right" vertical="center"/>
    </xf>
    <xf numFmtId="0" fontId="15" fillId="11" borderId="0" xfId="3" applyFont="1" applyFill="1" applyAlignment="1">
      <alignment horizontal="left" indent="2"/>
    </xf>
    <xf numFmtId="173" fontId="4" fillId="0" borderId="0" xfId="8" applyNumberFormat="1" applyFont="1"/>
    <xf numFmtId="4" fontId="48" fillId="0" borderId="0" xfId="3" applyNumberFormat="1" applyFont="1"/>
    <xf numFmtId="4" fontId="49" fillId="0" borderId="0" xfId="3" applyNumberFormat="1" applyFont="1"/>
    <xf numFmtId="10" fontId="4" fillId="0" borderId="0" xfId="6" applyNumberFormat="1" applyFont="1" applyBorder="1"/>
    <xf numFmtId="172" fontId="40" fillId="0" borderId="0" xfId="6" applyNumberFormat="1" applyFont="1" applyFill="1" applyBorder="1" applyAlignment="1">
      <alignment horizontal="right" vertical="center"/>
    </xf>
    <xf numFmtId="0" fontId="14" fillId="0" borderId="75" xfId="3" applyFont="1" applyBorder="1" applyAlignment="1">
      <alignment horizontal="left" indent="1"/>
    </xf>
    <xf numFmtId="164" fontId="40" fillId="0" borderId="75" xfId="6" applyNumberFormat="1" applyFont="1" applyFill="1" applyBorder="1" applyAlignment="1">
      <alignment horizontal="right" vertical="center"/>
    </xf>
    <xf numFmtId="165" fontId="40" fillId="0" borderId="75" xfId="8" applyNumberFormat="1" applyFont="1" applyBorder="1" applyAlignment="1">
      <alignment horizontal="right" vertical="center"/>
    </xf>
    <xf numFmtId="164" fontId="40" fillId="0" borderId="48" xfId="6" applyNumberFormat="1" applyFont="1" applyBorder="1" applyAlignment="1">
      <alignment horizontal="right" vertical="center"/>
    </xf>
    <xf numFmtId="165" fontId="40" fillId="0" borderId="48" xfId="8" applyNumberFormat="1" applyFont="1" applyBorder="1" applyAlignment="1">
      <alignment horizontal="right" vertical="center"/>
    </xf>
    <xf numFmtId="0" fontId="14" fillId="0" borderId="0" xfId="3" applyFont="1" applyAlignment="1">
      <alignment horizontal="left" indent="1"/>
    </xf>
    <xf numFmtId="165" fontId="40" fillId="0" borderId="0" xfId="8" applyNumberFormat="1" applyFont="1" applyBorder="1" applyAlignment="1">
      <alignment horizontal="right" vertical="center"/>
    </xf>
    <xf numFmtId="164" fontId="40" fillId="0" borderId="0" xfId="6" applyNumberFormat="1" applyFont="1" applyBorder="1" applyAlignment="1">
      <alignment horizontal="right" vertical="center"/>
    </xf>
    <xf numFmtId="0" fontId="13" fillId="3" borderId="82" xfId="3" applyFont="1" applyFill="1" applyBorder="1" applyAlignment="1">
      <alignment horizontal="left" vertical="center"/>
    </xf>
    <xf numFmtId="164" fontId="13" fillId="3" borderId="83" xfId="6" applyNumberFormat="1" applyFont="1" applyFill="1" applyBorder="1" applyAlignment="1">
      <alignment horizontal="right" vertical="center"/>
    </xf>
    <xf numFmtId="165" fontId="13" fillId="3" borderId="82" xfId="8" applyNumberFormat="1" applyFont="1" applyFill="1" applyBorder="1" applyAlignment="1">
      <alignment horizontal="right" vertical="center"/>
    </xf>
    <xf numFmtId="165" fontId="13" fillId="3" borderId="83" xfId="8" applyNumberFormat="1" applyFont="1" applyFill="1" applyBorder="1" applyAlignment="1">
      <alignment horizontal="right" vertical="center"/>
    </xf>
    <xf numFmtId="165" fontId="13" fillId="3" borderId="37" xfId="8" applyNumberFormat="1" applyFont="1" applyFill="1" applyBorder="1" applyAlignment="1">
      <alignment horizontal="right" vertical="center"/>
    </xf>
    <xf numFmtId="10" fontId="4" fillId="0" borderId="0" xfId="8" applyNumberFormat="1" applyFont="1"/>
    <xf numFmtId="0" fontId="15" fillId="0" borderId="0" xfId="3" applyFont="1" applyAlignment="1">
      <alignment horizontal="left" indent="1"/>
    </xf>
    <xf numFmtId="166" fontId="4" fillId="0" borderId="0" xfId="3" applyNumberFormat="1" applyFont="1"/>
    <xf numFmtId="0" fontId="13" fillId="3" borderId="94" xfId="3" applyFont="1" applyFill="1" applyBorder="1" applyAlignment="1">
      <alignment horizontal="left" vertical="center"/>
    </xf>
    <xf numFmtId="164" fontId="13" fillId="3" borderId="95" xfId="6" applyNumberFormat="1" applyFont="1" applyFill="1" applyBorder="1" applyAlignment="1">
      <alignment horizontal="right" vertical="center"/>
    </xf>
    <xf numFmtId="165" fontId="13" fillId="3" borderId="94" xfId="8" applyNumberFormat="1" applyFont="1" applyFill="1" applyBorder="1" applyAlignment="1">
      <alignment horizontal="right" vertical="center"/>
    </xf>
    <xf numFmtId="165" fontId="13" fillId="3" borderId="95" xfId="8" applyNumberFormat="1" applyFont="1" applyFill="1" applyBorder="1" applyAlignment="1">
      <alignment horizontal="right" vertical="center"/>
    </xf>
    <xf numFmtId="165" fontId="13" fillId="3" borderId="55" xfId="8" applyNumberFormat="1" applyFont="1" applyFill="1" applyBorder="1" applyAlignment="1">
      <alignment horizontal="right" vertical="center"/>
    </xf>
    <xf numFmtId="0" fontId="30" fillId="0" borderId="0" xfId="3" applyFont="1" applyAlignment="1">
      <alignment horizontal="left" vertical="center"/>
    </xf>
    <xf numFmtId="165" fontId="10" fillId="0" borderId="10" xfId="8" applyNumberFormat="1" applyFont="1" applyFill="1" applyBorder="1" applyAlignment="1">
      <alignment horizontal="center" vertical="center"/>
    </xf>
    <xf numFmtId="0" fontId="18" fillId="0" borderId="0" xfId="3" applyFont="1" applyAlignment="1">
      <alignment horizontal="left" vertical="center"/>
    </xf>
    <xf numFmtId="0" fontId="10" fillId="0" borderId="0" xfId="3" applyFont="1" applyAlignment="1">
      <alignment vertical="center"/>
    </xf>
    <xf numFmtId="10" fontId="4" fillId="0" borderId="0" xfId="10" applyNumberFormat="1" applyFont="1"/>
    <xf numFmtId="0" fontId="21" fillId="0" borderId="0" xfId="3" applyFont="1" applyAlignment="1">
      <alignment vertical="center"/>
    </xf>
    <xf numFmtId="0" fontId="17" fillId="0" borderId="0" xfId="3" applyFont="1" applyAlignment="1">
      <alignment horizontal="left" vertical="center"/>
    </xf>
    <xf numFmtId="174" fontId="4" fillId="0" borderId="0" xfId="10" applyNumberFormat="1" applyFont="1"/>
    <xf numFmtId="0" fontId="46" fillId="0" borderId="0" xfId="3" applyFont="1" applyAlignment="1">
      <alignment vertical="center"/>
    </xf>
    <xf numFmtId="0" fontId="45" fillId="0" borderId="0" xfId="3" applyFont="1" applyAlignment="1">
      <alignment vertical="center"/>
    </xf>
    <xf numFmtId="0" fontId="14" fillId="2" borderId="30" xfId="3" applyFont="1" applyFill="1" applyBorder="1" applyAlignment="1">
      <alignment horizontal="left"/>
    </xf>
    <xf numFmtId="164" fontId="40" fillId="2" borderId="30" xfId="6" applyNumberFormat="1" applyFont="1" applyFill="1" applyBorder="1" applyAlignment="1">
      <alignment horizontal="right" vertical="center"/>
    </xf>
    <xf numFmtId="165" fontId="40" fillId="2" borderId="30" xfId="8" applyNumberFormat="1" applyFont="1" applyFill="1" applyBorder="1" applyAlignment="1">
      <alignment horizontal="right" vertical="center"/>
    </xf>
    <xf numFmtId="0" fontId="10" fillId="2" borderId="1" xfId="3" applyFont="1" applyFill="1" applyBorder="1"/>
    <xf numFmtId="169" fontId="11" fillId="2" borderId="2" xfId="11" applyNumberFormat="1" applyFont="1" applyFill="1" applyBorder="1" applyAlignment="1">
      <alignment horizontal="center" vertical="center"/>
    </xf>
    <xf numFmtId="0" fontId="1" fillId="0" borderId="0" xfId="21"/>
    <xf numFmtId="0" fontId="1" fillId="0" borderId="0" xfId="18"/>
    <xf numFmtId="0" fontId="50" fillId="0" borderId="0" xfId="18" applyFont="1" applyAlignment="1">
      <alignment horizontal="center" vertical="center"/>
    </xf>
    <xf numFmtId="0" fontId="51" fillId="0" borderId="0" xfId="13" applyFont="1" applyAlignment="1">
      <alignment horizontal="center"/>
    </xf>
    <xf numFmtId="0" fontId="10" fillId="0" borderId="0" xfId="23" applyFont="1" applyAlignment="1">
      <alignment vertical="center" wrapText="1" readingOrder="1"/>
    </xf>
    <xf numFmtId="0" fontId="55" fillId="0" borderId="0" xfId="3" applyFont="1" applyAlignment="1">
      <alignment vertical="center"/>
    </xf>
    <xf numFmtId="0" fontId="56" fillId="0" borderId="0" xfId="3" applyFont="1" applyAlignment="1">
      <alignment vertical="center"/>
    </xf>
    <xf numFmtId="164" fontId="0" fillId="4" borderId="0" xfId="0" applyNumberFormat="1" applyFill="1"/>
    <xf numFmtId="0" fontId="24" fillId="0" borderId="0" xfId="0" applyFont="1"/>
    <xf numFmtId="0" fontId="23" fillId="0" borderId="0" xfId="23" applyFont="1" applyAlignment="1">
      <alignment horizontal="center" vertical="top" wrapText="1" readingOrder="1"/>
    </xf>
    <xf numFmtId="0" fontId="57" fillId="0" borderId="0" xfId="0" applyFont="1" applyAlignment="1">
      <alignment horizontal="center" vertical="center" readingOrder="1"/>
    </xf>
    <xf numFmtId="0" fontId="24" fillId="0" borderId="0" xfId="18" applyFont="1"/>
    <xf numFmtId="0" fontId="58" fillId="0" borderId="0" xfId="0" applyFont="1" applyAlignment="1">
      <alignment horizontal="center" vertical="center" readingOrder="1"/>
    </xf>
    <xf numFmtId="0" fontId="33" fillId="0" borderId="0" xfId="0" applyFont="1" applyAlignment="1">
      <alignment horizontal="left" vertical="center"/>
    </xf>
    <xf numFmtId="0" fontId="12" fillId="3" borderId="8" xfId="7" applyFont="1" applyFill="1" applyBorder="1" applyAlignment="1">
      <alignment horizontal="center" vertical="center" wrapText="1"/>
    </xf>
    <xf numFmtId="0" fontId="12" fillId="3" borderId="3" xfId="7" applyFont="1" applyFill="1" applyBorder="1" applyAlignment="1">
      <alignment horizontal="center" vertical="center" wrapText="1"/>
    </xf>
    <xf numFmtId="0" fontId="12" fillId="3" borderId="0" xfId="7" applyFont="1" applyFill="1" applyAlignment="1">
      <alignment horizontal="center" vertical="center" wrapText="1"/>
    </xf>
    <xf numFmtId="0" fontId="21" fillId="4" borderId="0" xfId="3" applyFont="1" applyFill="1" applyAlignment="1">
      <alignment horizontal="left" vertical="center" wrapText="1"/>
    </xf>
    <xf numFmtId="0" fontId="3" fillId="0" borderId="0" xfId="2" applyFont="1" applyAlignment="1">
      <alignment horizontal="center" vertical="center" wrapText="1" readingOrder="1"/>
    </xf>
    <xf numFmtId="0" fontId="5" fillId="0" borderId="0" xfId="2" applyFont="1" applyAlignment="1">
      <alignment horizontal="center" vertical="top" wrapText="1" readingOrder="1"/>
    </xf>
    <xf numFmtId="0" fontId="3" fillId="0" borderId="0" xfId="4" applyFont="1" applyAlignment="1">
      <alignment horizontal="center" vertical="center"/>
    </xf>
    <xf numFmtId="0" fontId="9" fillId="0" borderId="0" xfId="3" applyFont="1" applyAlignment="1">
      <alignment horizontal="center"/>
    </xf>
    <xf numFmtId="0" fontId="13" fillId="3" borderId="4" xfId="3" applyFont="1" applyFill="1" applyBorder="1" applyAlignment="1">
      <alignment horizontal="center"/>
    </xf>
    <xf numFmtId="0" fontId="13" fillId="3" borderId="5" xfId="3" applyFont="1" applyFill="1" applyBorder="1" applyAlignment="1">
      <alignment horizontal="center"/>
    </xf>
    <xf numFmtId="0" fontId="12" fillId="3" borderId="6" xfId="7" applyFont="1" applyFill="1" applyBorder="1" applyAlignment="1">
      <alignment horizontal="center" vertical="center" wrapText="1"/>
    </xf>
    <xf numFmtId="0" fontId="12" fillId="3" borderId="7" xfId="7" applyFont="1" applyFill="1" applyBorder="1" applyAlignment="1">
      <alignment horizontal="center" vertical="center" wrapText="1"/>
    </xf>
    <xf numFmtId="0" fontId="12" fillId="3" borderId="4" xfId="7" applyFont="1" applyFill="1" applyBorder="1" applyAlignment="1">
      <alignment horizontal="center" vertical="center" wrapText="1"/>
    </xf>
    <xf numFmtId="0" fontId="6" fillId="0" borderId="0" xfId="3" applyFont="1" applyAlignment="1">
      <alignment horizontal="center"/>
    </xf>
    <xf numFmtId="0" fontId="13" fillId="5" borderId="82" xfId="3" applyFont="1" applyFill="1" applyBorder="1" applyAlignment="1">
      <alignment horizontal="center" vertical="center"/>
    </xf>
    <xf numFmtId="0" fontId="13" fillId="5" borderId="88" xfId="3" applyFont="1" applyFill="1" applyBorder="1" applyAlignment="1">
      <alignment horizontal="center" vertical="center"/>
    </xf>
    <xf numFmtId="0" fontId="13" fillId="5" borderId="91" xfId="3" applyFont="1" applyFill="1" applyBorder="1" applyAlignment="1">
      <alignment horizontal="center" vertical="center"/>
    </xf>
    <xf numFmtId="0" fontId="13" fillId="5" borderId="83" xfId="3" applyFont="1" applyFill="1" applyBorder="1" applyAlignment="1">
      <alignment horizontal="center" vertical="center"/>
    </xf>
    <xf numFmtId="0" fontId="13" fillId="5" borderId="84" xfId="3" applyFont="1" applyFill="1" applyBorder="1" applyAlignment="1">
      <alignment horizontal="center" vertical="center" wrapText="1"/>
    </xf>
    <xf numFmtId="0" fontId="13" fillId="5" borderId="85" xfId="3" applyFont="1" applyFill="1" applyBorder="1" applyAlignment="1">
      <alignment horizontal="center" vertical="center" wrapText="1"/>
    </xf>
    <xf numFmtId="0" fontId="13" fillId="5" borderId="81" xfId="3" applyFont="1" applyFill="1" applyBorder="1" applyAlignment="1">
      <alignment horizontal="center" vertical="center" wrapText="1"/>
    </xf>
    <xf numFmtId="0" fontId="13" fillId="5" borderId="10" xfId="3" applyFont="1" applyFill="1" applyBorder="1" applyAlignment="1">
      <alignment horizontal="center" vertical="center" wrapText="1"/>
    </xf>
    <xf numFmtId="0" fontId="13" fillId="5" borderId="90" xfId="3" applyFont="1" applyFill="1" applyBorder="1" applyAlignment="1">
      <alignment horizontal="center" vertical="center" wrapText="1"/>
    </xf>
    <xf numFmtId="0" fontId="13" fillId="5" borderId="82" xfId="3" applyFont="1" applyFill="1" applyBorder="1" applyAlignment="1">
      <alignment horizontal="center" vertical="center" wrapText="1"/>
    </xf>
    <xf numFmtId="0" fontId="13" fillId="5" borderId="86" xfId="3" applyFont="1" applyFill="1" applyBorder="1" applyAlignment="1">
      <alignment horizontal="center" vertical="center" wrapText="1"/>
    </xf>
    <xf numFmtId="0" fontId="13" fillId="5" borderId="89" xfId="3" applyFont="1" applyFill="1" applyBorder="1" applyAlignment="1">
      <alignment horizontal="center" vertical="center" wrapText="1"/>
    </xf>
    <xf numFmtId="0" fontId="13" fillId="5" borderId="83" xfId="3" applyFont="1" applyFill="1" applyBorder="1" applyAlignment="1">
      <alignment horizontal="center" vertical="center" wrapText="1"/>
    </xf>
    <xf numFmtId="0" fontId="13" fillId="5" borderId="87" xfId="3" applyFont="1" applyFill="1" applyBorder="1" applyAlignment="1">
      <alignment horizontal="center" vertical="center" wrapText="1"/>
    </xf>
    <xf numFmtId="0" fontId="10" fillId="0" borderId="0" xfId="2" applyFont="1" applyAlignment="1">
      <alignment horizontal="center" vertical="center" wrapText="1" readingOrder="1"/>
    </xf>
    <xf numFmtId="0" fontId="26" fillId="0" borderId="0" xfId="2" applyFont="1" applyAlignment="1">
      <alignment horizontal="center" vertical="top" wrapText="1" readingOrder="1"/>
    </xf>
    <xf numFmtId="0" fontId="41" fillId="0" borderId="0" xfId="3" applyFont="1" applyAlignment="1">
      <alignment horizontal="center" vertical="center"/>
    </xf>
    <xf numFmtId="0" fontId="33" fillId="0" borderId="0" xfId="3" applyFont="1" applyAlignment="1">
      <alignment horizontal="center" vertical="center"/>
    </xf>
    <xf numFmtId="0" fontId="22" fillId="0" borderId="0" xfId="2" applyFont="1" applyAlignment="1">
      <alignment horizontal="center" vertical="center" wrapText="1" readingOrder="1"/>
    </xf>
    <xf numFmtId="0" fontId="23" fillId="0" borderId="0" xfId="2" applyFont="1" applyAlignment="1">
      <alignment horizontal="center" vertical="top" wrapText="1" readingOrder="1"/>
    </xf>
    <xf numFmtId="0" fontId="25" fillId="0" borderId="0" xfId="2" applyFont="1" applyAlignment="1">
      <alignment horizontal="center"/>
    </xf>
    <xf numFmtId="0" fontId="24" fillId="0" borderId="0" xfId="2" applyFont="1" applyAlignment="1">
      <alignment horizontal="center"/>
    </xf>
    <xf numFmtId="0" fontId="19" fillId="0" borderId="0" xfId="13" applyAlignment="1">
      <alignment horizontal="left" vertical="center" wrapText="1"/>
    </xf>
    <xf numFmtId="0" fontId="27" fillId="5" borderId="6" xfId="2" applyFont="1" applyFill="1" applyBorder="1" applyAlignment="1">
      <alignment horizontal="center" vertical="center" wrapText="1"/>
    </xf>
    <xf numFmtId="0" fontId="27" fillId="5" borderId="8" xfId="2" applyFont="1" applyFill="1" applyBorder="1" applyAlignment="1">
      <alignment horizontal="center" vertical="center" wrapText="1"/>
    </xf>
    <xf numFmtId="0" fontId="27" fillId="5" borderId="3" xfId="2" applyFont="1" applyFill="1" applyBorder="1" applyAlignment="1">
      <alignment horizontal="center" vertical="center" wrapText="1"/>
    </xf>
    <xf numFmtId="0" fontId="13" fillId="3" borderId="18" xfId="2" applyFont="1" applyFill="1" applyBorder="1" applyAlignment="1">
      <alignment horizontal="center" vertical="center"/>
    </xf>
    <xf numFmtId="0" fontId="13" fillId="3" borderId="19" xfId="2" applyFont="1" applyFill="1" applyBorder="1" applyAlignment="1">
      <alignment horizontal="center" vertical="center"/>
    </xf>
    <xf numFmtId="0" fontId="13" fillId="3" borderId="20" xfId="2" applyFont="1" applyFill="1" applyBorder="1" applyAlignment="1">
      <alignment horizontal="center" vertical="center"/>
    </xf>
    <xf numFmtId="0" fontId="27" fillId="5" borderId="21" xfId="2" applyFont="1" applyFill="1" applyBorder="1" applyAlignment="1">
      <alignment horizontal="center" vertical="center"/>
    </xf>
    <xf numFmtId="0" fontId="27" fillId="5" borderId="22" xfId="2" applyFont="1" applyFill="1" applyBorder="1" applyAlignment="1">
      <alignment horizontal="center" vertical="center"/>
    </xf>
    <xf numFmtId="0" fontId="27" fillId="5" borderId="12" xfId="2" applyFont="1" applyFill="1" applyBorder="1" applyAlignment="1">
      <alignment horizontal="center" vertical="center"/>
    </xf>
    <xf numFmtId="0" fontId="27" fillId="5" borderId="17" xfId="2" applyFont="1" applyFill="1" applyBorder="1" applyAlignment="1">
      <alignment horizontal="center" vertical="center"/>
    </xf>
    <xf numFmtId="0" fontId="27" fillId="3" borderId="14" xfId="2" applyFont="1" applyFill="1" applyBorder="1" applyAlignment="1">
      <alignment horizontal="center" vertical="center"/>
    </xf>
    <xf numFmtId="0" fontId="27" fillId="3" borderId="15" xfId="2" applyFont="1" applyFill="1" applyBorder="1" applyAlignment="1">
      <alignment horizontal="center" vertical="center"/>
    </xf>
    <xf numFmtId="0" fontId="27" fillId="3" borderId="16" xfId="2" applyFont="1" applyFill="1" applyBorder="1" applyAlignment="1">
      <alignment horizontal="center" vertical="center"/>
    </xf>
    <xf numFmtId="0" fontId="27" fillId="5" borderId="7" xfId="2" applyFont="1" applyFill="1" applyBorder="1" applyAlignment="1">
      <alignment horizontal="center" vertical="center" wrapText="1"/>
    </xf>
    <xf numFmtId="0" fontId="27" fillId="5" borderId="17" xfId="2" applyFont="1" applyFill="1" applyBorder="1" applyAlignment="1">
      <alignment horizontal="center" vertical="center" wrapText="1"/>
    </xf>
    <xf numFmtId="0" fontId="27" fillId="5" borderId="4" xfId="2" applyFont="1" applyFill="1" applyBorder="1" applyAlignment="1">
      <alignment horizontal="center" vertical="center" wrapText="1"/>
    </xf>
    <xf numFmtId="0" fontId="27" fillId="5" borderId="22" xfId="2" applyFont="1" applyFill="1" applyBorder="1" applyAlignment="1">
      <alignment horizontal="center" vertical="center" wrapText="1"/>
    </xf>
    <xf numFmtId="0" fontId="40" fillId="0" borderId="0" xfId="2" applyFont="1" applyAlignment="1">
      <alignment horizontal="center" vertical="center" wrapText="1" readingOrder="1"/>
    </xf>
    <xf numFmtId="0" fontId="16" fillId="0" borderId="0" xfId="2" applyFont="1" applyAlignment="1">
      <alignment horizontal="center" vertical="top" wrapText="1" readingOrder="1"/>
    </xf>
    <xf numFmtId="0" fontId="14" fillId="0" borderId="0" xfId="2" applyFont="1" applyAlignment="1">
      <alignment horizontal="center"/>
    </xf>
    <xf numFmtId="0" fontId="15" fillId="0" borderId="0" xfId="2" applyFont="1" applyAlignment="1">
      <alignment horizontal="center"/>
    </xf>
    <xf numFmtId="0" fontId="27" fillId="5" borderId="66" xfId="2" applyFont="1" applyFill="1" applyBorder="1" applyAlignment="1">
      <alignment horizontal="center" vertical="center" wrapText="1"/>
    </xf>
    <xf numFmtId="0" fontId="27" fillId="5" borderId="69" xfId="2" applyFont="1" applyFill="1" applyBorder="1" applyAlignment="1">
      <alignment horizontal="center" vertical="center" wrapText="1"/>
    </xf>
    <xf numFmtId="0" fontId="27" fillId="5" borderId="72" xfId="2" applyFont="1" applyFill="1" applyBorder="1" applyAlignment="1">
      <alignment horizontal="center" vertical="center" wrapText="1"/>
    </xf>
    <xf numFmtId="0" fontId="27" fillId="5" borderId="67" xfId="2" applyFont="1" applyFill="1" applyBorder="1" applyAlignment="1">
      <alignment horizontal="center" vertical="center"/>
    </xf>
    <xf numFmtId="0" fontId="27" fillId="5" borderId="70" xfId="2" applyFont="1" applyFill="1" applyBorder="1" applyAlignment="1">
      <alignment horizontal="center" vertical="center"/>
    </xf>
    <xf numFmtId="0" fontId="27" fillId="5" borderId="73" xfId="2" applyFont="1" applyFill="1" applyBorder="1" applyAlignment="1">
      <alignment horizontal="center" vertical="center"/>
    </xf>
    <xf numFmtId="0" fontId="27" fillId="5" borderId="68" xfId="2" applyFont="1" applyFill="1" applyBorder="1" applyAlignment="1">
      <alignment horizontal="center" vertical="center"/>
    </xf>
    <xf numFmtId="0" fontId="27" fillId="5" borderId="71" xfId="2" applyFont="1" applyFill="1" applyBorder="1" applyAlignment="1">
      <alignment horizontal="center" vertical="center"/>
    </xf>
    <xf numFmtId="0" fontId="27" fillId="5" borderId="74" xfId="2" applyFont="1" applyFill="1" applyBorder="1" applyAlignment="1">
      <alignment horizontal="center" vertical="center"/>
    </xf>
    <xf numFmtId="0" fontId="26" fillId="0" borderId="0" xfId="2" applyFont="1" applyAlignment="1">
      <alignment horizontal="left" vertical="center" wrapText="1"/>
    </xf>
    <xf numFmtId="0" fontId="27" fillId="5" borderId="54" xfId="2" applyFont="1" applyFill="1" applyBorder="1" applyAlignment="1">
      <alignment horizontal="center" vertical="center"/>
    </xf>
    <xf numFmtId="0" fontId="27" fillId="5" borderId="8" xfId="2" applyFont="1" applyFill="1" applyBorder="1" applyAlignment="1">
      <alignment horizontal="center" vertical="center"/>
    </xf>
    <xf numFmtId="0" fontId="27" fillId="5" borderId="3" xfId="2" applyFont="1" applyFill="1" applyBorder="1" applyAlignment="1">
      <alignment horizontal="center" vertical="center"/>
    </xf>
    <xf numFmtId="0" fontId="27" fillId="3" borderId="4" xfId="2" applyFont="1" applyFill="1" applyBorder="1" applyAlignment="1">
      <alignment horizontal="center" vertical="center"/>
    </xf>
    <xf numFmtId="0" fontId="27" fillId="3" borderId="5" xfId="2" applyFont="1" applyFill="1" applyBorder="1" applyAlignment="1">
      <alignment horizontal="center" vertical="center"/>
    </xf>
    <xf numFmtId="0" fontId="27" fillId="3" borderId="22" xfId="2" applyFont="1" applyFill="1" applyBorder="1" applyAlignment="1">
      <alignment horizontal="center" vertical="center"/>
    </xf>
    <xf numFmtId="0" fontId="27" fillId="5" borderId="65" xfId="2" applyFont="1" applyFill="1" applyBorder="1" applyAlignment="1">
      <alignment horizontal="center" vertical="center" wrapText="1"/>
    </xf>
    <xf numFmtId="0" fontId="27" fillId="5" borderId="12" xfId="2" applyFont="1" applyFill="1" applyBorder="1" applyAlignment="1">
      <alignment horizontal="center" vertical="center" wrapText="1"/>
    </xf>
    <xf numFmtId="0" fontId="27" fillId="5" borderId="21" xfId="2" applyFont="1" applyFill="1" applyBorder="1" applyAlignment="1">
      <alignment horizontal="center" vertical="center" wrapText="1"/>
    </xf>
    <xf numFmtId="0" fontId="10" fillId="0" borderId="0" xfId="23" applyFont="1" applyAlignment="1">
      <alignment horizontal="center" vertical="center" wrapText="1" readingOrder="1"/>
    </xf>
    <xf numFmtId="0" fontId="26" fillId="0" borderId="0" xfId="23" applyFont="1" applyAlignment="1">
      <alignment horizontal="center" vertical="top" wrapText="1" readingOrder="1"/>
    </xf>
    <xf numFmtId="0" fontId="50" fillId="0" borderId="0" xfId="18" applyFont="1" applyAlignment="1">
      <alignment horizontal="center" vertical="center"/>
    </xf>
    <xf numFmtId="0" fontId="54" fillId="0" borderId="0" xfId="0" applyFont="1" applyAlignment="1">
      <alignment horizontal="center" vertical="center"/>
    </xf>
    <xf numFmtId="0" fontId="51" fillId="0" borderId="0" xfId="13" applyFont="1" applyAlignment="1">
      <alignment horizontal="center"/>
    </xf>
    <xf numFmtId="0" fontId="52" fillId="0" borderId="0" xfId="0" applyFont="1" applyAlignment="1">
      <alignment horizontal="center" vertical="center"/>
    </xf>
    <xf numFmtId="49" fontId="53" fillId="0" borderId="0" xfId="0" applyNumberFormat="1"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0" fontId="27" fillId="3" borderId="14" xfId="3" applyFont="1" applyFill="1" applyBorder="1" applyAlignment="1">
      <alignment horizontal="center"/>
    </xf>
    <xf numFmtId="0" fontId="27" fillId="3" borderId="15" xfId="3" applyFont="1" applyFill="1" applyBorder="1" applyAlignment="1">
      <alignment horizontal="center"/>
    </xf>
    <xf numFmtId="0" fontId="27" fillId="5" borderId="18" xfId="2" applyFont="1" applyFill="1" applyBorder="1" applyAlignment="1">
      <alignment horizontal="center" vertical="center" wrapText="1"/>
    </xf>
    <xf numFmtId="0" fontId="27" fillId="5" borderId="19" xfId="2" applyFont="1" applyFill="1" applyBorder="1" applyAlignment="1">
      <alignment horizontal="center" vertical="center" wrapText="1"/>
    </xf>
    <xf numFmtId="0" fontId="27" fillId="5" borderId="20" xfId="2" applyFont="1" applyFill="1" applyBorder="1" applyAlignment="1">
      <alignment horizontal="center" vertical="center" wrapText="1"/>
    </xf>
    <xf numFmtId="0" fontId="27" fillId="5" borderId="9" xfId="2" applyFont="1" applyFill="1" applyBorder="1" applyAlignment="1">
      <alignment horizontal="center" vertical="center" wrapText="1"/>
    </xf>
    <xf numFmtId="0" fontId="27" fillId="5" borderId="53" xfId="2" applyFont="1" applyFill="1" applyBorder="1" applyAlignment="1">
      <alignment horizontal="center" vertical="center" wrapText="1"/>
    </xf>
    <xf numFmtId="0" fontId="27" fillId="5" borderId="0" xfId="2" applyFont="1" applyFill="1" applyAlignment="1">
      <alignment horizontal="center" vertical="center" wrapText="1"/>
    </xf>
    <xf numFmtId="0" fontId="27" fillId="5" borderId="5" xfId="2" applyFont="1" applyFill="1" applyBorder="1" applyAlignment="1">
      <alignment horizontal="center" vertical="center" wrapText="1"/>
    </xf>
    <xf numFmtId="0" fontId="24" fillId="0" borderId="81" xfId="2" applyFont="1" applyBorder="1" applyAlignment="1">
      <alignment horizontal="center"/>
    </xf>
    <xf numFmtId="0" fontId="22" fillId="0" borderId="0" xfId="2" applyFont="1" applyAlignment="1">
      <alignment horizontal="center"/>
    </xf>
    <xf numFmtId="49" fontId="22" fillId="0" borderId="0" xfId="2" applyNumberFormat="1" applyFont="1" applyAlignment="1">
      <alignment horizontal="center" vertical="center"/>
    </xf>
    <xf numFmtId="0" fontId="19" fillId="0" borderId="0" xfId="13" applyAlignment="1">
      <alignment horizontal="center"/>
    </xf>
    <xf numFmtId="0" fontId="19" fillId="0" borderId="17" xfId="13" applyBorder="1" applyAlignment="1">
      <alignment horizontal="center"/>
    </xf>
    <xf numFmtId="0" fontId="41" fillId="0" borderId="0" xfId="21" applyFont="1" applyAlignment="1">
      <alignment horizontal="center" vertical="center"/>
    </xf>
    <xf numFmtId="49" fontId="11" fillId="0" borderId="0" xfId="22" applyNumberFormat="1" applyFont="1" applyAlignment="1">
      <alignment horizontal="center" vertical="center"/>
    </xf>
    <xf numFmtId="0" fontId="33" fillId="0" borderId="0" xfId="21" applyFont="1" applyAlignment="1">
      <alignment horizontal="center" vertical="center"/>
    </xf>
    <xf numFmtId="0" fontId="27" fillId="3" borderId="9" xfId="13" applyFont="1" applyFill="1" applyBorder="1" applyAlignment="1">
      <alignment horizontal="center" wrapText="1"/>
    </xf>
    <xf numFmtId="0" fontId="27" fillId="3" borderId="4" xfId="13" applyFont="1" applyFill="1" applyBorder="1" applyAlignment="1">
      <alignment horizontal="center" wrapText="1"/>
    </xf>
    <xf numFmtId="0" fontId="4" fillId="0" borderId="0" xfId="2" applyFont="1" applyAlignment="1">
      <alignment horizontal="left" vertical="center" wrapText="1"/>
    </xf>
    <xf numFmtId="0" fontId="22" fillId="0" borderId="0" xfId="2" applyFont="1" applyAlignment="1">
      <alignment horizontal="center" wrapText="1"/>
    </xf>
    <xf numFmtId="0" fontId="27" fillId="3" borderId="17" xfId="13" applyFont="1" applyFill="1" applyBorder="1" applyAlignment="1">
      <alignment horizontal="center" vertical="center"/>
    </xf>
    <xf numFmtId="0" fontId="27" fillId="3" borderId="22" xfId="13" applyFont="1" applyFill="1" applyBorder="1" applyAlignment="1">
      <alignment horizontal="center" vertical="center"/>
    </xf>
    <xf numFmtId="0" fontId="27" fillId="3" borderId="4" xfId="13" applyFont="1" applyFill="1" applyBorder="1" applyAlignment="1">
      <alignment horizontal="center" vertical="center" wrapText="1"/>
    </xf>
    <xf numFmtId="0" fontId="27" fillId="3" borderId="5" xfId="13" applyFont="1" applyFill="1" applyBorder="1" applyAlignment="1">
      <alignment horizontal="center" vertical="center" wrapText="1"/>
    </xf>
    <xf numFmtId="0" fontId="27" fillId="3" borderId="6" xfId="13" applyFont="1" applyFill="1" applyBorder="1" applyAlignment="1">
      <alignment horizontal="center" wrapText="1"/>
    </xf>
    <xf numFmtId="0" fontId="27" fillId="3" borderId="3" xfId="13" applyFont="1" applyFill="1" applyBorder="1" applyAlignment="1">
      <alignment horizontal="center" wrapText="1"/>
    </xf>
    <xf numFmtId="0" fontId="0" fillId="0" borderId="0" xfId="3" applyFont="1" applyAlignment="1">
      <alignment horizontal="left" vertical="center" wrapText="1"/>
    </xf>
    <xf numFmtId="0" fontId="27" fillId="3" borderId="5" xfId="3" applyFont="1" applyFill="1" applyBorder="1" applyAlignment="1">
      <alignment horizontal="center"/>
    </xf>
    <xf numFmtId="0" fontId="39" fillId="0" borderId="0" xfId="13" applyFont="1" applyAlignment="1">
      <alignment horizontal="left" vertical="top" wrapText="1"/>
    </xf>
    <xf numFmtId="0" fontId="10" fillId="0" borderId="0" xfId="16" applyFont="1" applyAlignment="1">
      <alignment horizontal="center" vertical="center" wrapText="1" readingOrder="1"/>
    </xf>
    <xf numFmtId="0" fontId="26" fillId="0" borderId="0" xfId="16" applyFont="1" applyAlignment="1">
      <alignment horizontal="center" vertical="top" wrapText="1" readingOrder="1"/>
    </xf>
    <xf numFmtId="0" fontId="34" fillId="0" borderId="0" xfId="16" applyFont="1" applyAlignment="1">
      <alignment horizontal="center" vertical="center"/>
    </xf>
    <xf numFmtId="0" fontId="21" fillId="0" borderId="0" xfId="16" applyFont="1" applyAlignment="1">
      <alignment horizontal="center" vertical="center"/>
    </xf>
    <xf numFmtId="0" fontId="30" fillId="3" borderId="6" xfId="16" applyFont="1" applyFill="1" applyBorder="1" applyAlignment="1">
      <alignment horizontal="center" vertical="center"/>
    </xf>
    <xf numFmtId="0" fontId="30" fillId="3" borderId="57" xfId="16" applyFont="1" applyFill="1" applyBorder="1" applyAlignment="1">
      <alignment horizontal="center" vertical="center"/>
    </xf>
    <xf numFmtId="0" fontId="30" fillId="5" borderId="6" xfId="2" applyFont="1" applyFill="1" applyBorder="1" applyAlignment="1">
      <alignment horizontal="center" vertical="center" wrapText="1"/>
    </xf>
    <xf numFmtId="0" fontId="30" fillId="5" borderId="8" xfId="2" applyFont="1" applyFill="1" applyBorder="1" applyAlignment="1">
      <alignment horizontal="center" vertical="center" wrapText="1"/>
    </xf>
    <xf numFmtId="0" fontId="30" fillId="5" borderId="3" xfId="2" applyFont="1" applyFill="1" applyBorder="1" applyAlignment="1">
      <alignment horizontal="center" vertical="center" wrapText="1"/>
    </xf>
    <xf numFmtId="0" fontId="30" fillId="3" borderId="7" xfId="18" applyFont="1" applyFill="1" applyBorder="1" applyAlignment="1">
      <alignment horizontal="center" vertical="center" wrapText="1"/>
    </xf>
    <xf numFmtId="0" fontId="30" fillId="3" borderId="0" xfId="18" applyFont="1" applyFill="1" applyAlignment="1">
      <alignment horizontal="center" vertical="center" wrapText="1"/>
    </xf>
    <xf numFmtId="0" fontId="30" fillId="3" borderId="64" xfId="18" applyFont="1" applyFill="1" applyBorder="1" applyAlignment="1">
      <alignment horizontal="center" vertical="center" wrapText="1"/>
    </xf>
    <xf numFmtId="0" fontId="30" fillId="3" borderId="37" xfId="18" applyFont="1" applyFill="1" applyBorder="1" applyAlignment="1">
      <alignment horizontal="center" vertical="center" wrapText="1"/>
    </xf>
    <xf numFmtId="0" fontId="39" fillId="0" borderId="0" xfId="13" applyFont="1" applyAlignment="1">
      <alignment horizontal="left" vertical="center" wrapText="1"/>
    </xf>
    <xf numFmtId="0" fontId="34" fillId="0" borderId="0" xfId="18" applyFont="1" applyAlignment="1">
      <alignment horizontal="center" vertical="center"/>
    </xf>
    <xf numFmtId="0" fontId="30" fillId="3" borderId="6" xfId="18" applyFont="1" applyFill="1" applyBorder="1" applyAlignment="1">
      <alignment horizontal="center" vertical="center"/>
    </xf>
    <xf numFmtId="0" fontId="30" fillId="3" borderId="57" xfId="18" applyFont="1" applyFill="1" applyBorder="1" applyAlignment="1">
      <alignment horizontal="center" vertical="center"/>
    </xf>
    <xf numFmtId="0" fontId="30" fillId="3" borderId="6" xfId="18" applyFont="1" applyFill="1" applyBorder="1" applyAlignment="1">
      <alignment horizontal="center" vertical="center" wrapText="1"/>
    </xf>
    <xf numFmtId="0" fontId="30" fillId="3" borderId="8" xfId="18" applyFont="1" applyFill="1" applyBorder="1" applyAlignment="1">
      <alignment horizontal="center" vertical="center"/>
    </xf>
    <xf numFmtId="0" fontId="30" fillId="3" borderId="9" xfId="18" applyFont="1" applyFill="1" applyBorder="1" applyAlignment="1">
      <alignment horizontal="center" vertical="center" wrapText="1"/>
    </xf>
    <xf numFmtId="0" fontId="30" fillId="3" borderId="21" xfId="18" applyFont="1" applyFill="1" applyBorder="1" applyAlignment="1">
      <alignment horizontal="center" vertical="center" wrapText="1"/>
    </xf>
    <xf numFmtId="0" fontId="30" fillId="3" borderId="38" xfId="18" applyFont="1" applyFill="1" applyBorder="1" applyAlignment="1">
      <alignment horizontal="center" vertical="center" wrapText="1"/>
    </xf>
    <xf numFmtId="0" fontId="30" fillId="3" borderId="6" xfId="17" applyFont="1" applyFill="1" applyBorder="1" applyAlignment="1">
      <alignment horizontal="center" vertical="center" wrapText="1"/>
    </xf>
    <xf numFmtId="0" fontId="30" fillId="3" borderId="8" xfId="17" applyFont="1" applyFill="1" applyBorder="1" applyAlignment="1">
      <alignment horizontal="center" vertical="center" wrapText="1"/>
    </xf>
    <xf numFmtId="0" fontId="30" fillId="3" borderId="3" xfId="17" applyFont="1" applyFill="1" applyBorder="1" applyAlignment="1">
      <alignment horizontal="center" vertical="center" wrapText="1"/>
    </xf>
    <xf numFmtId="0" fontId="30" fillId="3" borderId="8" xfId="17" applyFont="1" applyFill="1" applyBorder="1" applyAlignment="1">
      <alignment horizontal="center" vertical="center"/>
    </xf>
    <xf numFmtId="0" fontId="30" fillId="3" borderId="3" xfId="17" applyFont="1" applyFill="1" applyBorder="1" applyAlignment="1">
      <alignment horizontal="center" vertical="center"/>
    </xf>
    <xf numFmtId="0" fontId="30" fillId="3" borderId="6" xfId="17" applyFont="1" applyFill="1" applyBorder="1" applyAlignment="1">
      <alignment horizontal="center" vertical="center"/>
    </xf>
    <xf numFmtId="0" fontId="30" fillId="3" borderId="57" xfId="17" applyFont="1" applyFill="1" applyBorder="1" applyAlignment="1">
      <alignment horizontal="center" vertical="center"/>
    </xf>
    <xf numFmtId="0" fontId="30" fillId="3" borderId="57" xfId="17" applyFont="1" applyFill="1" applyBorder="1" applyAlignment="1">
      <alignment horizontal="center" vertical="center" wrapText="1"/>
    </xf>
    <xf numFmtId="164" fontId="39" fillId="0" borderId="0" xfId="13" applyNumberFormat="1" applyFont="1" applyAlignment="1">
      <alignment horizontal="right"/>
    </xf>
    <xf numFmtId="165" fontId="39" fillId="0" borderId="0" xfId="15" applyNumberFormat="1" applyFont="1" applyAlignment="1">
      <alignment horizontal="right"/>
    </xf>
  </cellXfs>
  <cellStyles count="24">
    <cellStyle name="Millares" xfId="1" builtinId="3"/>
    <cellStyle name="Millares 2 2 2 2 2" xfId="6" xr:uid="{F7105163-6BD9-4C10-9131-ECC3DFABC9DB}"/>
    <cellStyle name="Millares 3" xfId="9" xr:uid="{3A390FEB-8867-4EE0-ACCA-09D7088EFC95}"/>
    <cellStyle name="Normal" xfId="0" builtinId="0"/>
    <cellStyle name="Normal 10 2 2 2" xfId="3" xr:uid="{2B9D642C-D45D-4404-A820-E3BCB7F312F2}"/>
    <cellStyle name="Normal 10 2 2 2 2 2 2" xfId="21" xr:uid="{6FAB8F83-4EEE-47C8-8406-D9362E6E646C}"/>
    <cellStyle name="Normal 10 3" xfId="11" xr:uid="{0E081AA1-6BAE-47F8-88FB-F76A8A2B7B05}"/>
    <cellStyle name="Normal 10 9" xfId="17" xr:uid="{4FF83C31-51A3-479F-85A7-2AA6231085FA}"/>
    <cellStyle name="Normal 11" xfId="14" xr:uid="{C16A8647-AF4A-465E-B37A-49E95D5C2C88}"/>
    <cellStyle name="Normal 2" xfId="13" xr:uid="{AD917174-48CC-4378-8ACF-F8898BAB056F}"/>
    <cellStyle name="Normal 2 2 10" xfId="16" xr:uid="{1F40843C-EE1F-4772-8F28-F01F7E8748BC}"/>
    <cellStyle name="Normal 2 2 11" xfId="23" xr:uid="{3F56155B-0F02-4B37-83B6-0DE80F11C05B}"/>
    <cellStyle name="Normal 2 2 2 2 2 2" xfId="2" xr:uid="{006E6253-6BB2-4DB6-8492-0B9EAEBD39F2}"/>
    <cellStyle name="Normal 2 2 2 2 2 3" xfId="5" xr:uid="{21D77370-BF73-4BF1-88DE-E97A4ED80B0A}"/>
    <cellStyle name="Normal 2 2 9" xfId="22" xr:uid="{9341C2C4-836D-4774-9649-42ED35DE3148}"/>
    <cellStyle name="Normal 2 3" xfId="20" xr:uid="{7EB7889F-54EF-4150-B043-A1ED22009AE6}"/>
    <cellStyle name="Normal 3 2" xfId="4" xr:uid="{284705BD-C172-4763-8CF1-2B287E133606}"/>
    <cellStyle name="Normal 3 2 2 4" xfId="18" xr:uid="{E0B80597-9608-499A-A1C7-F34173B0563B}"/>
    <cellStyle name="Normal 5" xfId="7" xr:uid="{C1EDF3ED-C97D-432B-8990-40C2F73BA9D4}"/>
    <cellStyle name="Percent 2" xfId="19" xr:uid="{47A9DAF9-C5B3-47D7-B6F8-24250D7F2692}"/>
    <cellStyle name="Porcentaje" xfId="15" builtinId="5"/>
    <cellStyle name="Porcentaje 2 2 2 2 2" xfId="8" xr:uid="{6D6D14F8-96DB-4894-9745-1214661E77D2}"/>
    <cellStyle name="Porcentaje 2 4" xfId="10" xr:uid="{3FE7CF53-AE0C-4E83-B2B5-0BA10D3C4B5B}"/>
    <cellStyle name="Porcentaje 3 2" xfId="12" xr:uid="{582A387E-F7F1-4AE0-885D-BAAB9B429BDF}"/>
  </cellStyles>
  <dxfs count="0"/>
  <tableStyles count="0" defaultTableStyle="TableStyleMedium2" defaultPivotStyle="PivotStyleLight16"/>
  <colors>
    <mruColors>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191" Type="http://schemas.openxmlformats.org/officeDocument/2006/relationships/externalLink" Target="externalLinks/externalLink173.xml"/><Relationship Id="rId205" Type="http://schemas.openxmlformats.org/officeDocument/2006/relationships/customXml" Target="../customXml/item1.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181" Type="http://schemas.openxmlformats.org/officeDocument/2006/relationships/externalLink" Target="externalLinks/externalLink163.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71" Type="http://schemas.openxmlformats.org/officeDocument/2006/relationships/externalLink" Target="externalLinks/externalLink153.xml"/><Relationship Id="rId192" Type="http://schemas.openxmlformats.org/officeDocument/2006/relationships/externalLink" Target="externalLinks/externalLink174.xml"/><Relationship Id="rId206" Type="http://schemas.openxmlformats.org/officeDocument/2006/relationships/customXml" Target="../customXml/item2.xml"/><Relationship Id="rId12" Type="http://schemas.openxmlformats.org/officeDocument/2006/relationships/worksheet" Target="worksheets/sheet12.xml"/><Relationship Id="rId33" Type="http://schemas.openxmlformats.org/officeDocument/2006/relationships/externalLink" Target="externalLinks/externalLink15.xml"/><Relationship Id="rId108" Type="http://schemas.openxmlformats.org/officeDocument/2006/relationships/externalLink" Target="externalLinks/externalLink90.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5" Type="http://schemas.openxmlformats.org/officeDocument/2006/relationships/externalLink" Target="externalLinks/externalLink57.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61" Type="http://schemas.openxmlformats.org/officeDocument/2006/relationships/externalLink" Target="externalLinks/externalLink143.xml"/><Relationship Id="rId182" Type="http://schemas.openxmlformats.org/officeDocument/2006/relationships/externalLink" Target="externalLinks/externalLink164.xml"/><Relationship Id="rId6" Type="http://schemas.openxmlformats.org/officeDocument/2006/relationships/worksheet" Target="worksheets/sheet6.xml"/><Relationship Id="rId23" Type="http://schemas.openxmlformats.org/officeDocument/2006/relationships/externalLink" Target="externalLinks/externalLink5.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5" Type="http://schemas.openxmlformats.org/officeDocument/2006/relationships/externalLink" Target="externalLinks/externalLink47.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51" Type="http://schemas.openxmlformats.org/officeDocument/2006/relationships/externalLink" Target="externalLinks/externalLink133.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7" Type="http://schemas.openxmlformats.org/officeDocument/2006/relationships/customXml" Target="../customXml/item3.xml"/><Relationship Id="rId13" Type="http://schemas.openxmlformats.org/officeDocument/2006/relationships/worksheet" Target="worksheets/sheet13.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20" Type="http://schemas.openxmlformats.org/officeDocument/2006/relationships/externalLink" Target="externalLinks/externalLink102.xml"/><Relationship Id="rId141" Type="http://schemas.openxmlformats.org/officeDocument/2006/relationships/externalLink" Target="externalLinks/externalLink123.xml"/><Relationship Id="rId7" Type="http://schemas.openxmlformats.org/officeDocument/2006/relationships/worksheet" Target="worksheets/sheet7.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199" Type="http://schemas.openxmlformats.org/officeDocument/2006/relationships/externalLink" Target="externalLinks/externalLink181.xml"/><Relationship Id="rId203" Type="http://schemas.openxmlformats.org/officeDocument/2006/relationships/sharedStrings" Target="sharedStrings.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189" Type="http://schemas.openxmlformats.org/officeDocument/2006/relationships/externalLink" Target="externalLinks/externalLink171.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79" Type="http://schemas.openxmlformats.org/officeDocument/2006/relationships/externalLink" Target="externalLinks/externalLink161.xml"/><Relationship Id="rId195" Type="http://schemas.openxmlformats.org/officeDocument/2006/relationships/externalLink" Target="externalLinks/externalLink177.xml"/><Relationship Id="rId190" Type="http://schemas.openxmlformats.org/officeDocument/2006/relationships/externalLink" Target="externalLinks/externalLink172.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64" Type="http://schemas.openxmlformats.org/officeDocument/2006/relationships/externalLink" Target="externalLinks/externalLink146.xml"/><Relationship Id="rId169" Type="http://schemas.openxmlformats.org/officeDocument/2006/relationships/externalLink" Target="externalLinks/externalLink151.xml"/><Relationship Id="rId185" Type="http://schemas.openxmlformats.org/officeDocument/2006/relationships/externalLink" Target="externalLinks/externalLink16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2.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165" Type="http://schemas.openxmlformats.org/officeDocument/2006/relationships/externalLink" Target="externalLinks/externalLink147.xml"/><Relationship Id="rId186" Type="http://schemas.openxmlformats.org/officeDocument/2006/relationships/externalLink" Target="externalLinks/externalLink168.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externalLink" Target="externalLinks/externalLink137.xml"/><Relationship Id="rId176" Type="http://schemas.openxmlformats.org/officeDocument/2006/relationships/externalLink" Target="externalLinks/externalLink158.xml"/><Relationship Id="rId197" Type="http://schemas.openxmlformats.org/officeDocument/2006/relationships/externalLink" Target="externalLinks/externalLink179.xml"/><Relationship Id="rId20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24" Type="http://schemas.openxmlformats.org/officeDocument/2006/relationships/externalLink" Target="externalLinks/externalLink106.xml"/><Relationship Id="rId70" Type="http://schemas.openxmlformats.org/officeDocument/2006/relationships/externalLink" Target="externalLinks/externalLink52.xml"/><Relationship Id="rId91" Type="http://schemas.openxmlformats.org/officeDocument/2006/relationships/externalLink" Target="externalLinks/externalLink73.xml"/><Relationship Id="rId145" Type="http://schemas.openxmlformats.org/officeDocument/2006/relationships/externalLink" Target="externalLinks/externalLink127.xml"/><Relationship Id="rId166" Type="http://schemas.openxmlformats.org/officeDocument/2006/relationships/externalLink" Target="externalLinks/externalLink148.xml"/><Relationship Id="rId187" Type="http://schemas.openxmlformats.org/officeDocument/2006/relationships/externalLink" Target="externalLinks/externalLink169.xml"/><Relationship Id="rId1" Type="http://schemas.openxmlformats.org/officeDocument/2006/relationships/worksheet" Target="worksheets/sheet1.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60" Type="http://schemas.openxmlformats.org/officeDocument/2006/relationships/externalLink" Target="externalLinks/externalLink42.xml"/><Relationship Id="rId81" Type="http://schemas.openxmlformats.org/officeDocument/2006/relationships/externalLink" Target="externalLinks/externalLink63.xml"/><Relationship Id="rId135" Type="http://schemas.openxmlformats.org/officeDocument/2006/relationships/externalLink" Target="externalLinks/externalLink117.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202"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externalLink" Target="externalLinks/externalLink21.xml"/><Relationship Id="rId50" Type="http://schemas.openxmlformats.org/officeDocument/2006/relationships/externalLink" Target="externalLinks/externalLink32.xml"/><Relationship Id="rId104" Type="http://schemas.openxmlformats.org/officeDocument/2006/relationships/externalLink" Target="externalLinks/externalLink86.xml"/><Relationship Id="rId125" Type="http://schemas.openxmlformats.org/officeDocument/2006/relationships/externalLink" Target="externalLinks/externalLink107.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nf>_xlchart.v5.1</cx:nf>
      </cx:strDim>
      <cx:numDim type="colorVal">
        <cx:f>_xlchart.v5.2</cx:f>
        <cx:nf>_xlchart.v5.3</cx:nf>
      </cx:numDim>
    </cx:data>
  </cx:chartData>
  <cx:chart>
    <cx:plotArea>
      <cx:plotAreaRegion>
        <cx:series layoutId="regionMap" uniqueId="{1F17357B-CAFA-47AB-93B9-D1595363D3C8}">
          <cx:dataLabels>
            <cx:txPr>
              <a:bodyPr spcFirstLastPara="1" vertOverflow="ellipsis" horzOverflow="overflow" wrap="square" lIns="0" tIns="0" rIns="0" bIns="0" anchor="ctr" anchorCtr="1"/>
              <a:lstStyle/>
              <a:p>
                <a:pPr algn="ctr" rtl="0">
                  <a:defRPr sz="700" b="1">
                    <a:solidFill>
                      <a:schemeClr val="tx1"/>
                    </a:solidFill>
                  </a:defRPr>
                </a:pPr>
                <a:endParaRPr lang="es-ES" sz="700" b="1" i="0" u="none" strike="noStrike" baseline="0">
                  <a:solidFill>
                    <a:schemeClr val="tx1"/>
                  </a:solidFill>
                  <a:latin typeface="Aptos Narrow" panose="02110004020202020204"/>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a:solidFill>
                        <a:schemeClr val="bg1"/>
                      </a:solidFill>
                    </a:defRPr>
                  </a:pPr>
                  <a:r>
                    <a:rPr lang="es-ES" sz="700" b="1" i="0" u="none" strike="noStrike" baseline="0">
                      <a:solidFill>
                        <a:schemeClr val="bg1"/>
                      </a:solidFill>
                      <a:latin typeface="Aptos Narrow" panose="02110004020202020204"/>
                    </a:rPr>
                    <a:t>SANTO DOMINGO
3,263.5</a:t>
                  </a:r>
                </a:p>
              </cx:txPr>
            </cx:dataLabel>
            <cx:dataLabel idx="20">
              <cx:txPr>
                <a:bodyPr spcFirstLastPara="1" vertOverflow="ellipsis" horzOverflow="overflow" wrap="square" lIns="0" tIns="0" rIns="0" bIns="0" anchor="ctr" anchorCtr="1"/>
                <a:lstStyle/>
                <a:p>
                  <a:pPr algn="ctr" rtl="0">
                    <a:defRPr sz="700"/>
                  </a:pPr>
                  <a:r>
                    <a:rPr lang="es-ES" sz="700" b="1" i="0" u="none" strike="noStrike" baseline="0">
                      <a:solidFill>
                        <a:schemeClr val="tx1"/>
                      </a:solidFill>
                      <a:latin typeface="Aptos Narrow" panose="02110004020202020204"/>
                    </a:rPr>
                    <a:t>BAHORUCO
84252607.39</a:t>
                  </a:r>
                </a:p>
              </cx:txPr>
            </cx:dataLabel>
          </cx:dataLabels>
          <cx:dataId val="0"/>
          <cx:layoutPr>
            <cx:geography cultureLanguage="es-ES" cultureRegion="DO" attribution="Con tecnología de Bing">
              <cx:geoCache provider="{E9337A44-BEBE-4D9F-B70C-5C5E7DAFC167}">
                <cx:binary>7H3Lbty6tu2vGGlfZYkSRYobe23AlFQPu6pcKdtxko5QsSsS9aJEvfU3p3kbp3Fwere7fuzO8iO2
5YrXThDgwLjXC0iWi0VR4iDnHHOOSeWf190/rpPdVh11aZKV/7ju/nwXVlX+jz/+KK/DXbot36fi
WslSfqveX8v0D/ntm7je/XGjtq3Igj8MHeE/rsOtqnbdu3/9E64W7ORCXm8rIbMP9U71m11ZJ1X5
StvBpqPtTSoyV5SVEtcV+vOdt5gfnx+t56vjd0e7rBJVf9Hnuz/fPfveu6M/xld7MfJRAjdX1TfQ
F9nvbUoIo5bJ7n7eHSUyC+6bNYreU93SqY1M/fYHP4y92qbQ30v++s9tebQWf/3X9qHl0F3d3tP2
5kbtyhIe7Pbvce9nzzFuvJZ1Vu3nMoBp/fPdZpf/9X++JuJ6e+RKmCb4nwxuQJTSufuiI/eP557d
zscfz1H51z9HH8AMjT55Atx4Ov+u6QVui+Ojzdny+DfDhg1TRyZhd7Cg57AR+z0jBCHdMO5QtR/A
uYNtsT3ayPR2yn68kg5j9qTrCLAnLW8YLXd+frGZX5wdrY6d+dnqePEwc4eW9U9vNmzriFGGDqPG
3jNsIN1G+A418jD2HWp3tqCSR6vtNeyCbfLQfOjWDqN34BIjFA984w2jufZcbwMgeuevzdVPw6ib
1DBN0zoI495mYowsy6Z3MI5s5np3s1OA3q587Z4O4/e07wi4p01vGDHvfH08XyyOL16bnJ8EjL03
GSaYWnd4MPbcWlL9vWUQZJnW/Rfow9j3Tq7MtyIBp/nw8b+/37zHriO4nrS8YbSWZ6sL78jZgNGc
vzY7Pw2YjW0T7OQPWQnBFiG2fu/eRoZyKbNqd+Qo4E7itbs6vMee9x7B9rzxLSN3vJkfH4GrW83d
Y/fo/HjlzLwvr83WT2NoUsJM3QDz95RSEvbexsQguj7aZsutAjJ5dKGAzt1sb47O//qPDBj48No9
/QDBH15pjOYPv/iGkQUoL+bHU6C+P+Z2P40ltnSTmbDjbn9GdBMMKBBRphv0ntiYD2PfGdDzLYQr
20A+fPrv28/HniPkHhveMFL8eHM8A4752rz8JFL2eyCQyGa28XzXASmBzw0T40eTerc87iDiW7UN
gVO+diuHN9tjzxFEjw1vGKL1pbeBYGANhOR3wsTeU5shgsg9RXzJSAgDSsJM427DjRzcGvIKEAes
gZP8AmLPe49Qe974hpE7/nL5OxGz32PLNCzbOhy7gQmkpmEy2Hl3JHNkAo+H+heQuus1QujuwzeM
DDioIwjMNmdHrne0PHbOgD6+Znd+2gRigqjOIM6+/YHcx4h/mLqJbPBod+2j8Aw8yxHEUkoe3eyO
lttrCazkFyK1H1xmhOUPvvWGwXWPT4752eo34sneWxakumwMfPEpkLe5SRNyKfbhJJe7jbZf//rv
7LVbOezSHnuO4HpseMMIQT7yozf9nbaRvTcMbOqQ2/oRPbQgDgBXdg+U9QDJHfeAxOHHXfAL5vF7
xxFM3z9/wyidH//mlDGApAOBt75nQZ7vJgjLTNNmkLS6J4gjkM63kC/+6z8ekPsZCn/fcQTS9wu+
YZDcy+PNhffanPyk7wKQGDVsZJA73/SSFxqWCc4L2OPtz8h3ufVeh3rtfn5g8O77jSB6uNwbRmjP
NW7TU2f8d6fyEQVGSOmdyRuHW/p7UF9Mk4xo4N7f3+al/vrvr7+Svx/3HwE2bn7DwEFm8dxbnW2O
VmeX3u8VYRhGFBIZ99LZS+QwQob9XRAdZ6lkVu7++i+pjlay3v2CBAMZxOcXGGH4ov0Ngzhfud7a
gz9Wzvx3Eg4IxphJddO+91Ujig/M0LZ0zLD5mK96muyYZze7fAd/ZNfiF2jHqPsIv1HrG0bvLrn/
u1MfUHEAmShMzEfW/pTVAw+h+9iM0nt1bWRB7xLwv5j5eNZ5hNuztjeM2t7jnVwe/84IDLYbIcDg
7VEERggkFS3DBPZ/5wVHtnLvjk7q7S9EYI89Ryg9Nowgus9bbcQ1pJnHdSDrzeE6kOd1IaO6GJ0A
DzPGDAxBrAO6BiL3Gv3/4CO/sSKY48XF8XQDVRW/1xMQZEJxknWYMEMhDEUIYxtqnG5/RolUiBSP
k2obKKio+AVPMOo+Wquj1tGCfUvocZApNpfO75SUwKZQRkCRgDjzqf0H3w01MCYFD3FnU0b2n2+l
qvd7/Mfi1uEY53vHEUrfP3/D+DxIflBo5m7m08vfLORiSiHYobB3RkiZWId0gjGqLgMbfSv3QY3Z
DSRPg/pXNNyDFxlBd/A7bxjG2TFITcvjz2fgrn68vH8ypQAWkBiYGuhwtRLwLcMiBhSeHS46m21B
aFpue6leu6fDW+5p3xF0T5veEGL/3q0+xe5Zj5+tzmXvdUaxblgj4gVq056O6aZ+T7zQAzh3GdUf
+JYf39dh/H5wmWeP9LZqcW/J8dm5t1eezpyz38tELKgx0y16uCR3X2QGLIXY5D5mHTGRW2Iry7/+
9152OruWv8BGDlxitOsOfOMNg+ktjs69Of+9rASMJYHyznvyAfvqqcsDY6mbFoHQ9N5YjpLkXnJ0
vhNff4GdPPYcQfbY8IaR+ni8+Oht3N+bKbcsQIKZ6I7Yv4zT9tREx5AIuv0ZWciP26TZqZtfyJU/
9hwh9djwhpGaeZu97nR+tJxvjn9vyhwEJsrAXxljxq+/x8gGedA6XOwy2ylQkOCUyVKo7S9lzV9e
YQTdyy+8YQjBx+1LOY82x4Dhb44EdAtqN6k9jgRA7QBZikJV/N1mG5nFh0rOo802/es/1S+FA/fF
oE8uMcLwwCBvGMS1tzn++JszJQaFOI693H0mVJmBjnWfjx1Jiuud2ja/khv53nGE0/fP/yfR+fFx
r++n5VyorfNuj9k9OfH1eusti4bjf6Ouz2K5Z0/9wNrnN3++IwDM97N7+yvcd/s3GP1D9922rP58
p0HSCyrVEEZMJ9S0QU5+d9Tubpuo8V6H80VwNgWymCBx6bCTM6mqEI4CwukjiCdAtYQaN5CYTWgq
ZX3bRCFZA0lexqAIByMDoe8nHdcy6QNQtB4e/f73o6xO11JkVfnnO4PCksrvvre/U3DboK+BgG0y
A+w+hTpHaL/ebuA4JXwd/a9cS4yoN5PWsyqoRziNaqX3E1mRbpjEcRJdGDGNWs/GZRtMB7+MmklJ
K1XwuiyS0xLp0nBNLQ7kSWklPXyR6c20Rl0lHVGHYjvURmC6QyLNmzz189SNcT2kPM9xfZlFhBgO
bf0IcaMKtIjLQqhsjrteEjehyr4UGZKJo/eZ6p2mMquei8zGMS9pVKRORnut5DEp7XiZJWkZcNW0
rOaspn7kiAj3wbSUEdWctI/NVWxU1kdEoip3UG2ngqO000JHDSXNPV/SZsdqi/Lc0rLuQumCprPY
ts3OzSHYaFZFmNaB6zdlXjgaC/WvIWP+TZSFSc1xWBnYbYy2Oi+DJCHLDJU5c2Jd1suWNaw+iarB
6Hmfl3bFU9Wl6aTOBoNOyraNQp4GZZ86KKgMNamQLdIVnL2sWrdkdXCeRq1mzZCe1FNEu4ZxM6vV
urGGoHXbaoi2qMvijFMCvR2Fs6704MiGRI5JfM1wWl1krSu7qg6/hFWmn2k+0XMuBluWTorttFm1
fY3baSladVWmVlN2nGUVajxN2AWbFXkeXxisi7HTCJYuTBE2HfdFly592ujbltrRGY0t+jXOAlxy
3+pj3elk3XYcBRFGvK/76CzBrPqYFyy2HTO3dcGzzjSIG/qa+XWgXdDzsouGy4BZbctb6nc6R0TV
YlIUoUQ80gZNOL0sjcZRuZEPk8AsLPohokxqvGyGxpoOmizME4zD0HDbuPUbRxJKUl5YqNxoUUKL
CTMsf5lbTWW4OFd0Zyf5kKywRY1N1UBd1SLCjUFmeW0asTvgwS4c1vlx6tpplwSTxKc0PZW2Qdp5
pilVOI3RG62rwd6o3LLq8sBJqqAXPEJFJRzUFAxP9KIPNbdOrSR289hM/KlW2HiJSRpVTlCVA+Cm
gQw+7eAYaTqJRS8HJ5RlvSlRSGte+rS9RmnbNZyAycE80MOwWWQVKz5HRtUXblh3fuewKsxzTg1l
W44WN8O8xmVpODVpdeoqYjbIrVDmC6fusoK5torlud8OfsiLTAuYkwYS5bxPoCzmc21pvu0h0kcZ
t7pYu6pKFSa8tDrtoxJN27oipdZHu231K9a0qc9lbGQUEE8tDFvLVx4SlHLT7oprJoss4DjS9Zpn
kegL2APNV5rFzVrruk7wvunNkKMyTb+pVDbM6WMjEjwA9ee8rdJd7ytVTzsy9J0ziNhHvGF2NEUC
YReMqEqdJOms2InDoLyuGt2unDYZ7EUesJ5xGRWwbWgououwjq0VNv2+5X3GCuTCUbV0QtPUjJwh
6GnhlTIP5mkCT+uiqjJyXlddnboyj7XCTSMtl65hKWZONFTFuZOCoQ64hhXDnOFEBWB+hrL3ZJfQ
pdIblDsatUoCy4iRxska0XV8IGlrnhqBpbtFquvXqeGDdqcwGTyrDVnCbZxgzHsy1GjaCRpd4ijK
SsfILHRuwSLMV6QNRebpgVVf6WQwSx5UzGCOMvpOdxJkWrkrGli6vMVhZMAF20BxARAg1wqC4Gvg
h3ipV7HVcr02TA1sZ8xSJ+iIXnBbajKY4IYZcmLXZhxNnzjMA37npdcBoQgzA45mGjawVfC3T70O
MYNqGKyq9fwhR55v+IwjlQ7u66Mg/YVzMxG2oMyOQNLcgNTr82EMpYd12anW6xisCA5rSCOOXsFm
qOshWoaRrhxiRP6XNg6tUzRkdu3iasgnr9/H/mme+1jLMEwCBxsx+Hqb7G/ziY8NS7NoC2IWHpEp
OrHrqPls5VF5WYgMX78+FITao6Fs0EoJVA9CsM2gWPf5UFnmM1QmIvcSWYvUaXBnlV6MWkCZVbmN
FqpIGHPD1ChCXuvwn1NGUuje7W3cU7V7gO+IxrXMeyWC8P6tCt9//dfy4VUNtwf6Hz/fv5fh8bcz
CP2rWu3Lu/PyCJzeze3bGsZ99iN/7wQD39/Jnps9++UFS3wgQyMeePciiB80PiOJzyjzM5JIoIST
Qjb4x0zxwAHuu7zvLUt86P9AFeEwHoUVApW7UFgIdBCqoe6pIuS6gO/ZkGWBdQqlowiaHqii/d7C
sJttBsrQPYt8oIqg6wG1hEsZNtBJQvDPUEX0chXfngMlBsScJhSnjvYs7ZCvcprUXh5Z4We9NeCd
GAK8GW8IxWd2IBvJbea3FQezmSGO6+KTPgy5U/YRvagi0WXczHPD4haLyw0FilTwn192Z/kuO6/U
blfBihovo6er6F9vd+ntTysZBrxV4rXFd1dE8/zk7X7dPel8v/JA5wUzCScG4TUWUO1qmU+CFCjf
gjXJbCjAgIw62SeMHlYeLEqQROC04UME8xikwDmB/QEcG47mUwsDSf6Zlfdi4elQv2mbUAdowEEs
6zaEeWo+OyZEHAnLi3oxDbDgpZa6Lbp8MjkHXNLBUZiOgOlhqBY1R5YzMf2iLqiPPaZsJ2Yi5Zoq
OcvF59fHAQPx3ELvn4btQ3xkQ0ncPtR85gxw12WmzrCns9JViemWsndVNyux+NTV3uuDHXoocLQ2
xIuQ7IPqi+eDJbmOjSKj2CuMwGXVVa+FvLPI3/hZiEZfPBIcCoFkvQ0KGdQnPR+lNowy0IWJvaAe
+J62yS6dqEY6gWR3O/yu+OcASoeGglgV/CkUHTJ6a6SerIUe4uyoaOGBqrrlZaHxgtzIaFtEFz8/
cRgqH2BxM6iBY6OwuISoNDczA1CKEockKR8qCgwLzV8fZj//z5gBLIb94Sc4C7rPnuug3j9dDBBS
sTRpOuz1KfpQds1lZeizvxniBSWAMSBVCPMFiQMbXMvzMaKhjzWrIchL0zrbxqWfFBBo10Pl6nVd
QbgAQfSVQVUSOdIvmlmI+jaAaCETw0wzGtK7vpEUFsSo++CAxkP7oRhao5l0deYb7tM4QZoFvSoU
rn4QJ8iq722uxTd51KaEl2YLJLfsaulZuroPFYTMrQuVBRDA1yRfWGVBAzcUTRRNpJa1Kxb61sBj
Q4803tlG9wHhCn2keUENl6nYSh0jz9N1l5qKcI3haJNakVq3ivXVrO9afPX6/L7cYpAtx7AiwXRa
mO299lMIaz8yktyvAcIqXxu1nKMkvyS5AqnsO3E4sPD3Ln60VAw41QMsEgw1YQSPYMzinsQSWLUH
hXJrhbWzGGvfEsRsLsrcvyhTdqFaNfCE6NN+8K8TlCHXhEoS5/UbebkD4T7gZRAE1iusKntkJ7sO
kaESg+nZVTqPozKcMuQvQymWGlHl3yxetH+q5xvEQBiMPxSNQdYL6oyfzy7sQ4oGVZmer6xdX1Cn
Ntv8hNX5VSy0gCed7QlEICFkJK6Zo1OfGBdZUq3TrPobU/pyq8KdIJswbMFWovq+/YnlsWstrIe8
MD2lsovQLrlU9u71qb01x6OnBWcKLtNg+5zhvsbz6RiNUoaq/QJ73cSfEoc40rFd4WCe88wzZmIS
/Q2YL53R84caDWji1IyzAR4qT88gscUh9eYlecwte11qf+cm/m4G94bqyQyqcAhNmpemZ/ndulPS
QVbz4fUZPLAZn4IEydFnQ5S6gOAog+eJcT/tYjoVXbFMA3L6+jB/8yS3q/bJk8gw1mSkYBgq9FMJ
ORwtDz+9PsThlW/s3bYFQTJws+ePYrcoGDrAx9POq3W/gxRIxPNTbamdGKcidmxwSevXhzw4eU9G
HK1wpeU4bpjcW5jC1fRyThv2tY8V/hsf/tIhwaIz4ZQivFgGGCTe38eT2UsTrbSDAJ7MrLJTKswT
RlIPopczn1YM+EO2rcyh4YmWpO7rT3gIN2qAUA2mZB9gjaxJSqw0NQIBy8PXIfGkzwWkFF8f4tAk
UiCpMIqFXsIWxvZQW20Ak4gyL08GJyWXevULSD0dZDSDQjKpegGDlE0KSdKKK1FwMxJ/M10HTD2i
1IA3Me2P0kMpxnOgICMYWuZ+GAS5uaEOHGZ/blXLjSya3M7aT+UL/l8K3IDnfXf+L/SlJ6+jeswW
PERt0PMhatPfgyNmwDksAgyE2ND0IC3BS2AQCE7ARghoEzaGjfAYtYEtgXTA7Vskb0Oz79ISVAWA
+IjhXWmQNIP6qJ/KF9i3vvmZN4OzJfr+cnB7QDvHCQO/o5FZZ3rv5bn9ye9rTy/rec/8iVUOmzJt
Z0PSbuo6gFAh5CGkyW2aQsL+Ik+/aEU2rwnLuAjqdeZHM70nSyAdEzuOHZZhHlrbmPSzOkbOoK/b
rnTqXJsGkMA0mtwxcQccqHatwroEjs0HnXhVnCz0QMys2J/ag+SE5by1k3lf9LyTLQdbJbghziPa
foV3cc5LTZsPncXzsnL66KobIm+IS8iWfcutG5XYU6nbLobsekDDFRYlT0Pl5H48x72aGA3lg73s
ajFNk+sgym/iqHFhG7lFXS70EEQF0s8h2nT0zuQ6Cpy8vhI+9ay+4wbOZnZcDK7QfRgvmIUF8dq+
/QQnIUo+MMPpYMvXtHdsG9h053tGvaiygWt1co5bjfcWdnMGj1V3vMw1p8tsntaWU2eGM5DcJWXr
9ULyqgqvhAh5lQTTxBZOxYgrI7xSbboONLnAWXylNPEhTJITNWhuFGRuaGVzrUm/pr6fcE3gs6zK
PZTIE1VdyChaIDtb2Pk3s7c9qYYlKAdzkJTApWSOlnQTGQlHDMLR0jNYAbzLP0BU6frDhxBX54lP
HDOFDD/166VhNi5hoLiU8czQ/bmmsl3dNVem8F1fsVOh6RwKbSdUhdc+Tp0iDacCbWGu5h02HZqR
88LCs6YQp3kluSIGR/RjFfnzQMpzq7B5gNkkRI3jt6HFmTrxk+imGMzYDSDG5L3hdzxI1CehBzXv
YrlQfujAKTjFLfkJwPZwejJACr4b5JcIlDYQ2oaSt6kG4mjdeJ0euWEjTw0rgqAYdwX3g8xjbeJD
irlunBxEGi6TyqkgJCoC8LJVhS6tKCocP6S7BqY1kSp3VVyv/Jo6g5KWU7ZkVmo2RNiIuAgWcg4g
+JRXeeIWplqiloBEpPAHUTWzBGSWXlTrwegmERM9z9N4aYN/73T/QsXNyRAZ21S0zhD33kCTCQbF
AmI8V9j2RM98Bxf+Get1boGuK6/1pAddws54FDc8bAo31uIlyLlzvUgmeopmNoSKRaGmIRpAvS1W
WtSsYgiG4Gm9UoPX66b+PO+oKwZQm0Xvymwd9okLVsS16bAQrOVBnfA4h5fNbmMWLVgD+R5WOnqQ
eCCcOpRt0n7O5AWx4E5ozlEfXaDmtBpSJ7Zr3ofRosbCSYZvib6QqHNKJrlvr+Isnka1tQq6RV/c
GIp6KIudUnzohO6AjurksbUM7M5rw2Hq64YralCR7S99JmaILXWWubbWO6gN52ZqXQXmhxblK5Z/
DoVXLNsqWMd+wwNNn7Ww9Gx7HZfWaVokPKzNmTWshS4WRYJnHWWOZaupEcjZUBQO0QQorbHb5yBj
Ii9SQeL6pf+5aevNsH8iXEvBRQtjaMbU1KyKB7nchBme16n6SlqYMqsF7beSw6QV9Ur59rSt/BMt
xhedrQLH6ILPfpec6aaYJsbgVbD9By1agIpg8CTqVilQLjMAuyIi60tZVNRJ9OqDKMpF3ka7ImmC
GSaR4SS+3W+I2cm5rotmGgZBMsO4qZZhYCZuHdStUxEczYdyEvY94hpJHSEtTux2EuJkYaShJ4P4
zB+6KbZBMIuqUx9kOyv9hou+5prxqezzFQJLrqhYxLq9EqSdSYhChkz/EA66ExewWbLaEYEGieaK
F3Ve8bzLN0jSL00rztIYl47f2Mtcs2H1s0+DipaBjB3TB50Nf2uKzkuM5NTShZuyM8vcCoRO8lRL
QZS03AhyJFYCYryRe/EAUxIVAa/8lVEyzw6qqR+querWomlWZlYtwoE6ouo47otdTXZII5dhE4Au
3rqFoXnGMJwVtLsqiq0RXQW4hkBhGebEwXHyqbD6lRCftL5YxhJGV2AV+8wbEn3V5ulMC+J5huMJ
RBmcgmspuvNY37HoAme6J8qtaCxHMSibgDwxiI66C2oSTzPJkfRjSNTgk5LU0yAu3TBPJij7lPbs
g05MRw/VRMshpkQrMzVclO+vHTt65DsSxYuhDh2zubbVLpT+aWmdq4BOG7t1myCBPIvNO2o4TJB1
jAIeZOGMVru+aTg860RAgYjCX1N4LXREP9e+sUYlmreogA3LrqCOI3RoFe+UiQqOhxTs1R6+BsUQ
wEOdgApOQkGmpQ/CvKl9y3r8KRlkwXMFDgrMQ8CLqvxGNbLsrS466X165iPQe9PSRQG+CEN1AaTe
tWT4GVIiNPkQ5JSnrc2tIOVquI712GtZx4ueTAtT84AJeaLRHZSSDzrrHc0sFnVuT6zIn4JR9mGX
VcU3gYH5mkn0maboSx3BA+fAVfoMdpzyU0cRsUgIZFZbf5GGknc4chtin3Wp8HxSLIu+OWuCzoW3
165DO3XasJ1Ts024SPHSRudDlC5FjS7JvKz0SZASUN0VeHTTi8LB8bu9qymB2NfbCg3Lrku5nteu
EF+Inzmq6aeDuo58A7DLwMLe5PmNFg0TLMEyht+Uit1EW1j6QivOU6lzApJ/aPWzEvaOEUtHmVDp
Y9z4PjhZqua1FfA2ipzIEFOZfvYTMa8ry0mbxOvMwIlAq8YoApedr8oumWjhojc7LntIkoN3RmdR
RB07V7MsCGaxfimrq8QuHVulLulaQO9zida6JE5gWW5fnuXFqRZZHpXX4A940kLFBAjUtixOI/op
zxYGS8FjFtNMz7hOvojhCheIt8Ae65ArCVUxawzSvhktKWtmimA3yr7ZwWIwGq7sNYV6gw7EKWvA
rkpt1+6Y66NvfnFF4i8Q7fAA5KhWA4YJ/rrrEqh92HTyPGh6p8+6VdVA2QQ8Xq73Lio6p+gNp/E/
DTlwFiCMVv+11kM3aC2P6Izb/TUFG1bRtahgyODcyuqJFk8oFLWEyS5sMPfbiFvxohe2gwaoKYg3
UblBAJGPLrrmUywLJ7BvEGEcVA43LK7yhDp5fym7yMnPZTXVE8yxOsfxedqdEmCHuaS8Y1DzFIdO
RCynAgpRlgFUe0DBSzdwpa5yC/iiOrGjZVV3ThSfY611anDhStTclFtLddM4uA6l20nsapDkHdg5
Gb4pnc0QVOFg9q1IS6fqOiBJ1O180yvCc8oCtyVyooZd1vqeZnU8yWY0BpcruxM2dMBHjamsu2mg
2btCfmkwOP+mcUDYdPcLO0K20wPFxp246IvK8xP9BGzDqkcbqOhxUtuA1FDEqyw/s6Sap6KbZIhO
qrIALlKhrz3cR8LAUFfaCauyj6AVzMIyBHpkGJ9DQk7tAUh11DqmsGdF1Z62OPCaDpbXUFO3QPpK
aOo0l+XUx2xeSExnQwzJgLw9tYiYklhAEUwFFhUBxUag0PQfqVwBk/TaLFuhVri5FTi9tg1LWKMD
JOogjS7zEgKbSdUPTku/0ijwkkzAegaa3V0ktYT6tYS3ueRa1k9aPbsYKg24W+IpuFmLRieoaaBY
w2xO4kG7VLic6fE3KD35/xrp47/M8FSeh4AZBHFjL1j+ONR+OLX4g46PkbYFEbFtwYsSIG9lIMho
PUTacAbdgrPp8FItC1EL/nGGp5E2lHzspbx9EgWO0EKvB2Uezq7cvwGKwPEVW7d+Sh81X+S1gCMT
kPdAlYeaGjgJ+jxRU1hStJFsBw9KCsGyyT51rU6XbhLXYDwRLOUMR9ihdY+8zmpiD+qwiGul0Qoq
LoHsIKinImaIJ0ivTaeJ9M8kxYVbCT/iJdY2Nms/NHUD1ZR5qNw0Y+aU0CFxIzjOCBugBt6kTNBk
O9/gVYTVJkWGcm3JhkWXtlcoCylvaM1mqtARDxp/5mdQVmbmRuDAC2BWoihAA1VlzWWZrJK4n1gt
GjwZx4Zn56kXDMlCacUp2OuJJHnGjZxcGhAp5SIrgGoGp7LSGt5jUznDpxycqxbArad5sO6JOS98
faXp3TKJen0yhPO+66DuMImbSW0jKEmV+S5A1lpkioG51l1wlNN9aKlV8TSNk8QJBwjCgQnnEs9E
nk3jHEwsPq3iLgJxTF8XlXXq2+3+H8QwXA1np3YiFvBe2I+FYc4g/DF5BcEGjSBb0OfJNDbbq7yV
wJ404VZ2ljhJXUEsEehc1c3gGqVcVRgrDuZ1Q6FeEKr2THKi1VHl+v+XvStbjtzGsl/ECYI7H4dL
btrXUukFIakkgAAXkARAgl8/J9vtcNlud0+/O8JvjlRlMpO4556NuScLGHpu1z5/9lx+bK3aQ3E+
W+jUWo9Ln+BlsdpxP/vwqRMlI9HdDPg49BneYNd/XzssaWlL3EUACWdlAH2Zwx4s1ShPQYe5r6JG
Y3ILUeAsvB/ydS7ScRprk25vGc73hAtbiG4FfDN9tY45dkgC+xuf9zEP7vs0vu5HepnJ4IZG8zsc
BsXi74eHHsOsxeEm2Seie6Xf433I+asf28smCorZ745MRzWkritK7CUDq75hGPue90SARlsYX3cg
jIFDYbSE1ZVc+0K/J2uyzwEzONEl2siX3Yo/XHjWnmmY69DwvZckHx5gjk3lJQHy4QngUEd0JXJa
i2C7G4KhhmrZFZ1dAE8BuDa77qyb01KDGHrK105VylxvYn2kW3vftPj9DRu28w3mzyXo/VNuca/c
T9hBqjDsX/EkmTcEufdyC9pi4mJn1qHUtCsWrXcrT8ZCxliP4jY+v4vgZmyaAmfQHRzJMNRyXqQM
IyLBn/3A7aarfsjzPVlkBap3A5owU5GG28l6tK+C7cka/8p2DssbPcLMEe2jqcNCGSd717/4ffuu
2PaYTdOtRuE3JmBT4/gMd0GHnW+4JCp6mBPBALQ526U9f+zWAXdIdPDI1BaBiavIG0oarxc87eYC
XmteLVno4Mptv/xQ3MHTRjEGZV9bYFFhuvu19/fUEzt6RrKwbwv/JlH3Yp1gDQhkc0in4J4pbH0x
+QimhO+tpl4d8TGEkxnAnxBbmTw6wg8VAb1JUS92wXVoBoKVnkeFzFswT34fF/xM3W2bfMxnqOgB
AfMV0xMU0yOMHveMmstwmW8tduCCjYB7PVtc2W2kjB0tnQtPuhu/iWQWa2niEW9iDFnBIw4OIKTR
VUr5dx3YfR48kMRcjsKCYLxTspJNcjfS6FY776BYdhc0wYcNyfepax58ri7ClshiSvlz16Y3U7Jc
5I6c8i46uUkdvSF8aNrRFA1p9JEZ/UXw2z1yXx4kY9ip1vmbyPRWjGP3ITd9ph7DsAwFLBwmTc52
4jY8xW64bRIBhv6seUHZZ+Nq4L6VLTgNx3dDTg/Qw/PCbzxamzwZSxS2TLBOZD8W0S7FJOjOd7zb
cxVXIcyQxbiwR9fm18nABMiZPNhP2fjCclmuYmkP+JboblWASE3j3QSN+DY7CQTo1AoaJ2VYWMX8
EsFy8MS9dt/Dql0vZOpv1ih62JL4yixcFsG09pcyilYYVu0+szYBWu/ywk7byRfqxqxY7MRo1kvD
xw6AcggLTtKTWON6Tj/knF707URqq+AvC4ZTH+b3W+5OLsLlJ+4+c+n9RFpsxw4b8UL0a0rbS9Wq
j2Rp9jQ1YEDyS7m0dSe5AvM59gDGy6UXuRvM2AFr8HJSebAVZvO+DO/GIumGC5EvtqBRc00IuR10
g9RD/tkruhu6Cf92AsTf4veCCwx69JMTUwoP5GPj8ieVwnwMhncI4FzRubc3CX/Ow/HNLcvF2k8P
Y4u9TQ2ySOOlLwaQjTMcdZM3HGeTPfVe0pS85d/AL14N3dZUcgw+hjzZ92N6YMYdw7QFKxY7kF7B
3qfzlZ6DC18mBzFHb7j9c2x34wcdWDX3vDYjr/m02ZKk4g2k5xPvx5tk8rF5a1kIDt521aSOGkkQ
FehNgcMwwI0XfW1gJqme6mxSMIXgRG2y+HGNkgYnqboQTNfDDBcG0XFYtFiiMXPiJ2mEqfSYkcr3
MnaLRri0HHI9V6AhHv3z0FpBlB4Mj8Id9dbgKlPClLbzg8KOoIWVMkkhLGgOxowqbRj+mNc1P6XJ
WrMJJ+KUtkk9N+Aksh4Ljgn65pjEiy6Nly5lE6QgFhshC5UyH7fvZn4RNf9WsPDAsz+g47P18Cz2
/DWs/lePIvvJenh+8a/QmvxPCHicwZ99zjuRGBrkb9A6yxI4YuGbDmHgPutbv4lYsI0n6NYP0PkI
2Atl8ldonf0PUHceA12F8KPBhPjfQOso+rMGikctAMYibYW4FXxav4fWzRh3RArh17qNLzVd451v
+FZ7Uf40edTVXdRQUNaNOqVhOkGFEjfTMgQ1yccfOvafoj5JYao3R8zB3RZ0XRF5CWz657RShLMe
RPhLnM7xIfU2fiftwkvNNiQ8CFhHHy/ee01y8pUiRddAm2gFfwoC7xPZKfyiF3B++SZxv/PAVGiH
uQ9BejwuvrsdI4nZAvqsykbzJUzo72FTAsDtYldttAWTQUf24rFht3DvOV8gd0nvILzouk3953xt
772RAUyu+oMM5JAAsviiB0ulbkDoHtXYIoAlWc1kYGsm+tokE0hv79pl7SuyEVWwLFd+NF87qm4m
a0dw50lzxXAGNilVUMD6PbEIcmCDOnjZ9j2mgDd2dNhAEHMrVK9fgka6IhdAAKjv39vcx2du2VTO
mX3tF7yj2XIcYV47gfMh3xI6PK0raG6lILP0DJMjleeYko+oFOJp6p6FkS2kgDCWKu8WYUxwXmrr
L2QyZjU+VlQmphUYNfyBp/JeqiE+GNJ198FgnmB9O/Y2A1c0AARZ0zJACXHrmeZpE4wUhPopBCx8
x3NGTp1UW8ETWmRzlu5dq+yu0V1UBrK9FTr+5s3NGy5oVDZA1SJA6oJ3AwDdQE7DwhKgACvKdbKP
UL10heN5KTFd3sMZdsG+TUWlJ6gbbSTf1wTKzBZw9zrCkFIkLk1wMLMWRERzXHn0oYxiEDK8Z09E
zS5GEqElrC3SLN65WB18Pdxg+3rhE9875+MS8NqNUZW2ywnRK1H023xDdPOa+sla9HK83UJ9oRbv
wxLvJQ5UNbTCL2iIr4ez8dGIeb8Z+7Z4/PuUbaVclh9yXo9rsty5nDzl/dYWxppT7K23vh5rNqxZ
IXJ5SMe0RkDwCIfBNTSx79YuV6FpZE3n3pZrwJ+Ig27Lh7UvoRd9G113m0kObGDng2D+JdTw78ZE
V3mTXWzaVmvfHlrxEolw37l53223E1lr6KfXslmw1eQTNJPwMOWZKiCvHCCH6pKHV2ZLkFpTiFFt
7b6x8nHst1sfXFXjBFS2uEzkdsV71ZQddpGy8/DRF+Qk4MYAdu8pqxJLrky0PiayA9HYmgsm0jpF
RFJ60/02+HewqR22bnvgWr2yPD3QDvDBzFech7Xj+pEavsuW4FL76jMfshDxle5qifmzDLhBXgxC
l8XQjZe55lZ9mFDVcxY/OeafaB9AptlO8aJ2AgJPK4fnMB2OnR0e8CTNPaamq0TcnfLGe3OO7iXi
MIW/tOmeRw5GHGXKobUgfBucR30TfG0UdsukiUtJsIozjuRgb66BiksrwYhHps8gK1qwDaYJylG6
pcRiDJIMDwPbZbN8WVWuy65jN8MYnDNWw17P2fOw6JfVay/6xl1EY7TXQ/g8Zn3pAlEFPVCwyiYI
mW1/CmnwuGSGFL6vL0bTDXCBz30N09KMY8m/mWZ3EIHrila7g4/5dcXb5LEz3RUefjQXxGwXk2h4
GUzqVVupQbOax1g0pprH+DT66/00gaJ1S3bQfX70mq6pxrR9SLpUl0QEnxPzv3dqvjR+/NzGbRV0
AkrmXOFsP6v66Qqxr32dpLtXOb0nvTohhXobZeuP0O+vddJ8gHH4YuerOmQTDouhBbUfB99jm3/3
ZXakTYSjjOHAEzq80cEsIC3ltUt7ABZpHUhbmZRxNO/yRV8tqw9wLpMC/NIOQcKgbHqxjzXMn44A
eMWwg3b0zLFMd0qtO0fFSYfmkhnfK9ClrMucuNtYgWUfWx+aDZWXIbOnNssvBzlOZaxoHU4elgnG
dtlwlpGgRTBhs1LF9IejLMcw0SNydDzovyPeMZTJQLCIIdgKFwb4HbY0X2mrg1cMWF0q1iQPmZ/e
jb4fQiNvplkWv2TomAJLn2wR1C5v6RCRlFiG26kH0dFifuUbPMgmgOlNB125ubkrMWMcKKsMoktm
fXsZe8F7NK5BSRFoK5OMu+u+kWCwWYSZGYcatcbAM3/Dvb+AewBYfw33/nf77YEqP8M8vOhXmIde
EThn4UAHP5khIvA7BhVULSxMcL6enbXga39DeT7cjwhKRFEAhPgzgYpnK8G7BD80skhnc1H+X6G8
c5Po723GgJ55gnAe3h5czXA+/c6SSDHcRCuipcbWkuz4SJ65bvZbbu/Uxh5wKu+6iQTYPdilMYlf
ICmi980cQcjK0mLo6ducBe62C/S2iy33wTBFh26JZkCdxVziZNzRUOF4keqD004U4ZTdZxk8sNCG
7shEDlBDD74I7za/OaYOm/Ciks+017zwZ/AW6TLftIF9B3DjperTtlzb5bYN+X27pCFIqmA7JY2j
x4DI8THo5KdgHN5AqMvPGLvHLAKTuq63q6F3Km6ePGePzA2f4QAeLssUaFF6inyF096PH3GtymaN
kdHCLd/1iTzRjb4PBMrU4LV9rf0uO5pUXbEV472X2NxatskaqnG4IyOmQ4D3GzfpOUK7eIcQ1MaO
CETus1WPEO4NuZYZxe1JRAyVj11ndFZgE8Nxv0VIdcCY3FUsExwHfJrv8OV9gFtqdw1d9clLR36Q
UrAyWjbI3UOOK0sNUa8BXbra5lTfc6pPbRBwBLAHswvagcE7I9zDvGm4KlzaVHZVVx3yaAXW97EY
jNxZCuJ6BmiT3O0UJN2QYI/tWnphxuYGdoofWYgJj00UNAtcFxXJeFwlRqRFTIYfjOVXQztEyA0F
pOSAoWXLVB2R8SCtAok8tFPlpQGt8gRKNWipl81NH0Nv+tJ66fW4LPGOjRi4Sc8I1LXgGfFMEGEG
SvbgSFdmTeCXUQCoBZbobllBXMiG3eYh/BYRs7vEm/El8aLNcG34eRjK+QfUgqX0xvF9jLC4G9dd
zgFCyolRvMiD9RXr9EXaqf3qw7gxv7FG7OHMGop+Xt6kjPhV7sIqD43Embu21UCeM0Zft2i4Iyk8
ZiJLTBXO5NrrMbCCdejLhGAs5W7+SqB/V/mIMHqfpoeGwDGGJ3W3pWc9XCDrbu2WPa45D4plBLKg
M9ungObIbmTioJvxFvN+gzWDa0juoM4IYPswdvgZdbP7HLs1L72IuWMXA3wbZCF36xyzHUmNPEEu
GGECYw9eEl5lmr5jgbjvOaB9dN+FQVOszD+02/bFt5mXmxccKMl209Ac9YR2BJdiP3PTeBLcNIWB
XcPiQlabXrpSwSIw+l4tR/mVpuquaSPsgaM8DIIc1ZbAA5KBpG/pfLm281pNgf/Nz6ZCCJMW0vW0
2Br3HLUdiFGJ3HyXi9tm08cwm0GNIxTN+3m+CZ2ZLsH13lpkQQqe4ndBY5j0smG7CUavrbd++dJq
MyXjltaocYDPYACd5Cgteb/KveozH/q4ep5W+i6j6ZLz1at757pjONA3vGAAmkrfR2Y/Zs8NN7hL
vaNagOfas0nB0fgxG/p6AYsSdD0AlGrtZTObGrUIDnafDf6NVT2t3L8UrMPXPYpiQz/CHknjszct
d5UZO68iQoKFDFoUDITZqwkZTCRed4jbbINNoD/iAVJr6XssLdo8vXajd8ngrytokDzIFqJo3iwb
GMuQ152FWAERCmdIzC4QdblAfUFY9K0P6ToTRzL6n8xPP9rz/ukva1jSpK0z2j0H/XDsERLpxgaX
x20fejQ4xyy8eWtXzQYbuMXZimxCAGpVajBw24RehKz9EfDRwWhiL5FKQiAj9IN6SWp+zlQ3xHf4
Mfag/tscBsrIb976pQ/gPE1tYYS7bXLxwVL4KJqYgo5tcNcRB1sgza2G/yt7jKUnqsgkYbHCIjt4
MSjvJWAwXG8xhysLIFgP4nNNgq7gk/qRNzPMrrms/FV8S62ejxH8FfiwxBZN68NCEc03mWTxbhT6
OAcI2Rra9iUXZqmxdN2ZABFKjsju5M/4lNF8nBhu3dWRCp7Kay+Tr7rxYeLMklLDk7VfF3WG+12w
G1xjYYHC3WPwd++oZF456y6usgReHqx9ehfovNuH8/KQc70+oDngKaXpiyMCVSf07KPzSXtrJsiM
iyUNuhzsJcYnhD+Qlpr2Sdlvxpw6MC0Hj6cprB++f29j/SiYmmrNiF/xZU4KluKg/hvT/ZJA/5cU
XgwQ9NeY7udHWP/JhX5+6a/I7iyA4zE4yBgioJWgvvZnAg/EHpKnWYTk4S//61doh1qk6BzAQGkq
sulwm/9G4J0Ljnyk1kNY1xHFDf6r7DDg4p+gHYxpfuyjY8nHg4rTM/T7KW0yJJh0s0bBUZBaYKTQ
f/N03h71QsHLYwUp42QaTmxu4TuCBXlmYYFKJg1br/ctTPkR94HZTTPdQ98LE30h/N5eAAI8NDGM
dcEA7DFk7m5e9CMIwakMvc6DR12m9HXOl6zia/PZyYXsQkmHchnNt8zRE0VEtmaJ+5i1t9tmsPkM
2b1OR+/jpnecw0rrwvC79if+rY9dWrFcdKWOZ1Aa2cZLQ7HBsyjyi4x7pzm0vOQqh9rUG1jCDcHo
6wBLksWilgV9Ptva3NuxRQUFyEYYobHNT8THqmUaW8Hbswu3FSO5vZ+X+bApyuF4xAhg4MC0z7Na
DPMjfAS0khqtSA3qRugyXI+rwi7fYNfMBgdIls2fxDbpcYmNPSjA2WqmXV41unmxDMaeEfaXBk70
yulwqXs6n9ubFqgDAhAMPDFEZx3TfWrDHMozzJzw2UCBmYdjsKx3sbOngW7Zzuvgq4eruSm8bbMX
jObZday0hyMxyosu8aA1n/k0Oid074xsYekU+5xP3wwL05qKHpxQaCFPmtto9ufa9Ubup5xzdDiZ
BFK+x1hhbbPtOMuAAe0Glcz2gY6AFJorEaBnqJxG0j3TYWboM5LNdR5AnFC+eUsJhSQyHGLrnbqu
PTYGInPuZTd+/2K2yaBoJX8XwnlFpHoCszLAizD5Xif+Vmyw+FcN7w60zcqA4x9Y+J4NbJ+PHSxb
i9hpzoF/iN6blNwakl2lg5cVCGUfYcGAB42E4DGXfduTW+qHV+1CYDOX7mWk4+e8NMee9O8uCMNC
BeIUNicVo4wHFnLeRfAiII8FM2IHV5KbqiRSV7Fxqpg0/TQjXNZk6JDC7bIShT43FAiuSfOLZPGf
Wz0eQCjtmjGzRdfpcCfpdmgtqoBSmz6tOW0fJq7675kNpjqw1ns1vRLXW0uCEzb/Z9+b6aWv4q7I
/OzK6+C1SzHHQt6Wqb/CZs3JvY7gtVIDDKGzR8xJT3AqoqhqPrR5djE1gGJS5u6ydRG7XUX07hLF
agiQBCVTEHOjzqpjRKSthiDvDxaWuI7FU0VjsNgGHli8cdnvlKSYvkPqRB30E63UOrG9GLPtQjVe
+rKYHpdeLzCkLP2Dihjc+D73yYOCdeQg06at+s2p14ilD5abAQvCYg/B0L1RnIPlT2fy7S9hmp/7
285Br99HbHCu4ljDIzTxH5Kpvz/cFt9fzyaUtVbYOWn4ELO10PY/RI//JIEg2YwwG2QWHy06qKP7
/T9CmtaSRNulxjr6IDN3SIX9ISN60zP1H4KVf/486DZJEXJGcggx/z8mzprE5WPbLzgbBlGlyasO
4RzxHv/9RQv+/IHOj6kgeLIBWlPAPZzfxU8jgbEe5sAOtUBWSbUPVNbdcrS2gQGWS1YM3WirUZGx
Vkk4gCcc6zUdEtBvPdqbtvvV3w4pvNCBXe87haKuPJboeHLwFPlippBdGSwdADs1OqgfBg8a95oh
gZ7msC8mOmz/w2/gH6HW3/8IflemlP+BvBjI5AdiBbrrpsnB6YWzyMoL0ob3KGXA4AiOwTDWXda9
sW2D52J5+xs3/RvcdOau/ho3/dYR/SfUdH7hP1HT+VkoaZKmOSxAZzrsp+weun5QdXL+8aOY0Qcl
hq/zV9QE22AEYAR1E/c85FJgnd9kT8ik8Vn2RCsGAWX2XxFifzpWItyBiNvDmB5G4fmN/3yDjCzb
knYxujbDBHdS/LoE4hcC9S+LPOCb/PM/kqMwGt5JZBXxxs936U93Ifw6qHIMt6lGvcZLMsuTTu2z
Z5LvGx0gMzJk3FZFLiMQBmtI63PDYtlm9iYxzmB5SA5h7g2POVYdrEpdWMWZe2k62RVwDaEBDRY+
6SIAsfAu02Z5THnSg1QGLW0C8R4NQVhR4bN9YidMYiQfitXKK5E5WMKpeU+T8GXNsMv7EgEiEJoJ
MgpocJyog/jD2W205ZeoQ6yjAK2ZEtuUyI6oGfuIkZqr8PbkYZHK4PSKFpidZVuP2fwdO7AqqRdf
OEKRY4kRchDsuz/PT0nv+4WIkNRbtzwsAop2TevdB8xNrw3rRT00YBkMuv8arU5EdctODCurcw3W
3B9S4Nh0hDK22umEyCMKPFCNBqLfyGIMcluBgrrxxvzbpPJH6qU7OZNTjN2yR2keLKXHKTCHdqWI
JLQ32xxXtNF7JNMPLMwqFGLWQ9c+ipAikAnTlcuvwzH+lhh6FVikf3AF+wysHQPtZOxO4d9jfgD0
VmfyItmesuAYzgc0w+x6lGqK9EPjCyWyuZxaCIpqW8qMN6QYQ/nsli2rUAeJLV92tdET4osj7Hyd
DKdaJIzt2RIAEXWIGbpzPHDJaIn+m/ESFin4xJv2zqhelUsckx3KQhlUWTR2QtyLhpqsAMVGrp9z
nK7IQbEeaizyQbEd38It6kBnbGjSoNluiexxbNKmENT4cBihJ1SNawzXZxDUEzMxVI8BJrGB50UE
jblKAd2XPO73MxJ+tVvgo7O8u3I0eFm2AN/aDDIjs97BAsyA0gWXkXtghU3/lZzTHMDyfMcauOhW
4esT7E9gh7gCy7ScLfHh+IiKGIkvv3PXupG6dvP0rgFuYZTz35Mg+0dLJHAyuD1Nt2uhkEqSMKKP
FqvHjDREP6GWRByW1lt3PBtv/HD94pn51kISB1aWJHnSLGCPiIl5BzMu8h5lKUccDlcMOuZ1DC/6
boD7Eq4Dyg5tFg/VACWr9lyqjt2ooUCp7LCG8msT4ZkIQnRymW7bJoQUvza7jYFv6lcOrakdT3HO
0dp5joUGoTQlqKkI37+JD+3s3p1dwHGIc8DKWx8E5ycGG0iBNlQJd1gn95bLpRQdLv4wYOtpt4Xe
zlEOI22zwMS3ZF8TYR7InPiYDtlDvoonx5F4a7Z8ujI5eMSJTelOoXggpySp04Xc8djEV2ox4GjZ
PUxyD04pv0hTrBkI/7alIfZpGdAEaiDDtVIiNxuonfS3uMBd9pj0cFSQM1PlWf2ITiFXBkD2GYMw
3TfAoiC4xYzU5jYd5RzVWCcuyOg9DrbdK3xCnyWnnvGX1aHfFvxdW20h4oIqEVEdh/1YgTRku2Ej
byvH8mTWdtgDj96Dg4EL1r5bT5RyS18TG7yjG+VSIHi9Icuqh8swa46UeNejss1OUVVDvkehJRMI
r8Xe5wQatGC5XhKQ3RCiiYARzfNGB18x0sS5sGPZt7hmEsHyI3a8v+HDv4IPeGwfQDTA81+Dh38+
OO93T1T8Z1XgLy/9lXTBM2fOddIxnLx4IA3yBz+TLhioCQrEz/0aKInAWP0NPvxlqzQK2whyDZiM
BDWDZ33u127Ef24h/65VOj5vBL9DpH6Ax7omgA6oEsBW8wdE6sGVPU6e3WouevzIUIaevG+tgaM9
H0T/HeRj7Aov5edEIR3R6qwXnaoKzhaMYV/3vNKtzECq+gym5P9vKS4wlZJ7HcX27adm3BnBDdyK
dOz/RTMuRJ3mYaVQ5REQD/9VPe48N/D6RHRC9zNcqCgqXVBT0uHwGQXbwVKP5TLNdF9KVBDvUHwc
wqi7TKgfgvKtnnF3uuA0SdHLeubbsBYrWnxVEfqaXCXrpG/lZu2BbpJ8azYL8EFsB8dN06HK69yi
C7fR37fbX9xuYXaO4/z17XZ+BA94zmk4P+fn6u1jwBPSZmD0fzTN//O+++Vv/ArbAcDhRAwJavP+
IGMDtidoqoKxBD9m3JznjNCv9x0es4p761zBh5vs3K/4M2w/E524V5IYKjhc2v/NfQeo/8cbj8Tn
pnl0ZeFWJv94Ez9jaok5P6KXa6rnAGhykS9Wcni8J/QyuwYiy0aRCR+d/9D39iNaw+ukQ4zVW/RT
s8E05vB7HPwVzRNDDLs/15/RSNJigVgNex0yddl6n7f2A0TIkZH2yoszRD39102Fn24YD1O8vvXA
JWuaHVSgv1wy3G0LItWxF9URHR/8AYSrLxg9DueBgkatsQzOQ0YMzu2D8+DpRJsd+D+mkXWQZyKW
f6rzqApBPlUjptdISIPyZe86wlyLGuR2wdL60U0aIRsu4/cWUzCFW4RgKs4yvxaYkvY8Lt15cCpM
UP88SnPXjBVB6VGNZxDlsM9g5Lrz8O2XD9Zvd/7c7jYz/BBxC3yg7lEUePLOHiWpoDrxY4e8FWi9
izZajwLVDRTXFDFXH0dJkN+1CskoCJeLf8sEv2DbjOz5sO01FBQXbVOFKHcZiy6A0JqPhZ03XCXi
v6Yx/KSziB8p0jpxD6NMsBG/aO0MthNlC0gUodJA6F07+CjOyFavmnoP5LL2fFgmg0e+ZWBz9RID
RfOuSkXzavGHC91BIKJLI6pZ9uOuV8h9D616Fq0edrDdiAqZ+7eui2i5pfFj4sUo5KPeLtr0YwNH
OhzxMGmDYJjAG6J+v9JS56WY5q2Ccf7LEI1GYZnrHyo9E4UO4lkQneX5Dg0S+QCGrRtfZ66XQnrN
foyWV56FT8PQXXZp4AAw/D13qF0x7mZYaYTiAB9ZF7lvdP7WRAlH7US674BQi3xEi/Mwre/xRpbC
ODfVvgd1eLLPiJZdDun2Cn9lhdqvK7o15wDBrejEIVfeTT7regOXD7b4Ku/OhRM8twVZc7Vb5foV
bDIGUhcoeePhd86wLnH5NeXmTXYoNog2pZCKQU4iRWwdaul91Obz65YkI5J3zr2TkSkshssNwbZS
eTkLqlaH9s7vux1XHRbajlZiCb/FmbeHwXcfRu2F6dtPsrTXSasvlcGatDhWQGB41DRuYOFcJHqj
wzfk774a9C1OXfAdFoe9RGMqwnYwkeXbduri5ciCBrM1R99OiuzMlPiyVOFCwDenl0Pe3Tlk05C2
7oZ7uqWX0Fthk/XvlAlPS5Ts/4+980pyHE2z7FZ6A0iDFo8NAgQ16YouXmAeLqC1xm56DbOE2tgc
RHZORkRGRU51v9ZLtVW1hZMEwR+fuPfcNEYjkRbVo4nUrBi7DWypR9bgr4peGcx1Jdysid6iDDBq
nt5xMuAiGWs8V5VWXmqrrNecjBcz9Htcul1DWECSZDF93IQHVhSzlaVE20EutPUQKI2bM6Ru5/EV
avyGvc1tGBZ3hlkdy0CzXCsWNmOBc2qSxoMVl1vRAhtQTqZ/r4xKuBoFQ9hNHTodwShNT80auscQ
LmRd1Hd66N8ZnaLfqlK/G/KO7aQRPigZ/kUBAp0r+021rpkb3P77yfqzJysPqsUCsFR9//zZ+v+i
Zf58mn7z7/6sYyk3oVipgKwU5eus6w/1Pxl9Js9Fg2nw7+jhb5+nX5GpDMgQDn6PsDJ/4w+RB41o
zFoiTf636n8J/D8GX3FRmfHQ/2H0baVqWOpt3IOKELA2lptkULaa1rJt4w5lmV9vxq+AiSRDa8EO
En+qiFzSkJ9jYBNJFpbulOgvQYM0llXXEzJ49JOhROvHrMA3Kv5ns4lRDjSPs2DC6KEts9HIP8Q8
9Gyr4ZnUlI7P5tE19RjIkDo9YoFd+1X6qiBmsGfg8rYOBKKutNtAlJ6QSu+oUQWk2JPXKXiB61C7
9jKWx9EHdCWI2Y2ZDHtBkLcsM1FRxdGGz75TSoV+Wz82ZuM0+O1pEi/QK3aJ6DuplWyFyr9GlbhN
iXaYy3kbTcpsa5rvRnTPVpA+T2hbGdus57T/0qXaqWpy4KvICST1WUIkZutElrhCS/SLYT13ceEG
DNLoqU9NJTtZ70PDGcvcSXX0pzWaosDQbuOBoROiMakW1pXffizQMOzLq6juj5OMdkqODFS9stdI
EzqVdKEfNJbTcwFmddrqTYQuwkSWpYyAQdIe872EsF7qE6eK4sxGebhrm2wzoibuAnkno2dqx9jt
NNOr0/SulS+zpZ+18HUak3XSSh8zLTDe/p3QMHoUx2rTN+roNprgVayVQl8/8yk6NIINFldDdoMo
XVmsZKORIU0VffLXaaXp9ot2ZVTVZZHb2kohun36HLf9NuuIs2kXqS9RDXymYtJBgd0Po3Yb9dlq
VCfHbPKTUr5RDFx0o7ivZmXTSxg1o/AcD7EXiRgVRuJmaEZ8kjrqHHGKKS9qYMFRZLRD2gx5o95p
dW8baX4Y1A73trid5QSJHvD2NEgvLaYy/F8r3e9cfL67rGSAwrpb7W975bXU2jWiEDtBv2/MyjEK
ibtAj64qyapldSyEjzqmxZ4qKla11TwaRxX9eJjvVVBKWaitVSl/t9qCq/7BEIW0GoZGfr4WjJqw
DS0HZiFv8nZeVYGxb4BolRFqa0V2dAGsWeqL9jRWKPrjz6DCQhhqniikG3JkrqUSuaE1nnE1o1D2
7VLAz2lm90Oc34SGhiuN52pJssWko4yb3R7XdlxfZR+KysS2FAFlSxoIZu9A69k6fukZTnY15ktV
vEQ8GklFWevNcB+O5R4ocL4vIuCcgbluh1d1Km67WdwHUGnxBmS2Npq7JsBo6qOJDwfXGl9K9Di1
OrtR8SVTPjqINGnu6cKrRVxPllyaZilMZDcbKr7pZ6G9E+hBI3O0db0/zMlz4NM++/u8mo81UBzk
o9F4TZX7cjHQNOmRiIct6KiNAEBOHxpvMr5Q5zoDFoFeyNZqKD03KltUhF2lVK9DfwHNUAJjQB/g
pCSF5ozC5EAVCyg/u2dda3fTKNypg/FWGCnr6vkUTSZ46GkTYKsIUFsmGn7anNLFLxGhqzIKUv4L
uSh3SGs72y/KJxQThB81eLGV9LMZihbxwvhlrhuF4h6w31QO54k4pVUwDImtmOyaLUh9i0M3SJuP
scMPKcyAoNu4dI2u9gRtuOn6nr/TxNSA+tusWEejak9VoR2TXt/BR3TTtn22CvlWi60nlCcnpVUF
u0xlzjhpbUKOA2v3rnbVa60LNB6WvcjL8N6g0Idz0mX7XJFPo9E4/YTzZ2KXn+fPIv+XPCNHnanW
xRtxAFAUafMKquCJooxPwAQ7sy6q/wzIxjUUn+wk3hbpMMm4K4WRCXnc39IEbWv/Ni6+hNAMOsGk
0+hsjfSqMIANCHOALg7VvQAvBw4OC1PwOfiIhGE7dzXC9tjRyrecXK02M3c++38rUw5DIHjzcsIO
Sw6RdexD4VIvqBrNSPATKOdMiywna+VTO6LLTRiS60P3pqKKRSTttlbSOlKYP+Zd9awoyX6Ym22f
IUCkRkTtEiP2RMBZZeVaDox/TwOB2zRt/XNh/TKe++dF1N0raZv/+K9vRxJ/FFH8uz+HEuSJsxWk
4180VWyz/7uGYiZhYKyURXyUgEi+qu7/mEmwZSTPAacFZY1CvNW3I4mlcgKBhHqI/SQzhn9hFPg7
//y7WSBAZjR6aBSID1Et9YcSCgJFOhC707maNFTs3Lq43lSyzAgMGXzOeG8SRk+Z3udloP7VhV3b
KbJfv86dll0QakpM7/ccyqOSuWbuLwoY1nqXQgF+Jwt2BRCgwgLmMzCMla3fTGuxnF2zohCQ2+24
6F7RaufAGtn5pE9kZuHQhtFI2WQ9aTF1gJg6iXVsWp5zkn8TmiwqQsU/G/MD0Wd7Kc/3mnQKZ/ll
AaSBkISxEgWLV7u09T5YB6gGTCnxhCI7mlqH3zOYN7Ee3Wbtl1IArgShL/RVWhyEohhCdbfQ8N3w
KERU4mccr7D5Wiz00dkY1YdML3c8xWO3NbEyhpJ6QZTkoEV3UB8/gI2TkhsTHelozCxrltA7cRMx
/W/Cuw79U2cMdm/E61BGnTlhrCNwb5uYqDex+/kyVu6iCleBfpZ7ypEWKFK5hQyxqsTipA17CfVa
bfjeWBiPYY4ErMsWasJ6hAGgl6fQchaRVaLxpJkKJ0vu61q9hbMPHq9/b7B7V5Wwi3XBtTLhxm9m
Ly945IfCUbIeonY4+qOKXe5BFu+jYIRbAHozKFdmEK913KVxyOfI75tkunZpdpRaCfVrgiKtcQ3w
a2yjdkrfOR1EqiFo90bwoI3Ds4DTrEz6ozYN9xHPrFpU112lrLuIXKnO9Jr8Jms5WOMi2zQhYuki
eRuLwS3a9lq01jaUkqdytqBSxfq+WDpoP9iX/NGZOUISqGtB1xhbqHsc7hu9tKhmyZxDrbqfUA0l
k/olp7CagthFQ3iUhHgfNRIjjWFVhCr6aPTwjdhR4YYeMrUtgQIQ66UGHVS+I+XgFnSzh614VcQD
T6TD2PCcy5L9qA23TQlErQ0I4OuDz0S33N40QTicjOFK2CEy+9gplEsMo89oBMfkhyODqeqGXWsd
QoihJE4xzNggPqGOBGw5ILZnbZaaO2l8TOsahBgW+6y3+0TAOwcCF/yg9jnx7nLU5tX8Oo8z3i3Q
eoxuyNkIy9iZLPFu5j7xWTGLc+b15bRTsNKGaMlEg/c2OHkaIC58MSOJyETPtAIIoywtjZOmJ1vm
6E6OZhj9tL/NMSV3vWzDJVoZwwUJN4DkZm8Z/CIq4CYyKXpTsyoKf0t8oR0aNZ3NWhaaPYJGO8mz
09RSSPv4NiWQR3GM4iq6ja3eNYTPsplWNb+BQtlVfueg9XE1y+vqYEvLQLehrQEr2M0CqMn2kbyh
y2D1Pa2sZjvK5kpot+TT2V14EvurJJxLJh9tcZuJL4NqeWH4WuA3KKsAO6h1TjHiiCXQWKEhIBIN
KNPMgb9cJZU9azKdxnyXD5tBm9yIYUoed3uVb2mc+ex66XXCNZaR3qN41PgXtfIuyns5EU8ByJK6
eVDFzuY3QOGpURedg2g4znBPaunBIHRQUx9MkJuVuA/VQwG72GqJzFyoj7BREVrLuL7N+NLAh+36
YzwXTjfd9LARFWNG1JgyrIQVhx1bH2EZJVAo6I3I58PJZHmZwpYkMp+CsLzEmJk4HblRDJzUEBQL
6Yz3w2HWEqjNDiCMHWImHWb4/p12z5PxjhAOLqzHitwt+BDFEFOYZbsoabjbplumRIyY35GI23rh
M3495oPgaOlHL1/N6iNgdJfHKwXoYpKpG11jneuJ6hyjeJBW43AnpP6ung5dUH5BhZIDYi6+tHmz
ZmS6iqHm92VzLE3FlYcCaV64FiMwk09qdtCr26wYtioebwsfRmtaW4bDFbwIBQDwYG07RKQq0yu/
5P6ox30TQE/tb7sJQzE+EMBMGbmCltRuVJ4JffsxxtIlFeRbq4DwG0soPwAqIt212wUY15YBcEB9
rQzVZ5PcZrjY2UizlgJlW+DWV7Eujm10MvNzWY4vVPG2L+xK+n8tDx8FX7PzsHpgslrYqtxspqUt
qcJ5Pybhs99rr4xDBGQKPUvpQAN6yVRVwL1SGNa2NRHd75XSOuVFtOuDa9Z1GHuz906xbqRS2/aR
/ixgMi6H3hFSgZ5IWPsG1d50E+ONtsR2A7BkVRfoMaZrVTxjonejMLdzKN2VmK3zaRsZmuejXx3L
M79aUFpeJ+bXdEw3Obfd0Ap8/TCjhhvs/TejFLmTdCDfUrHneGe2d+boxeozhofXzGR43HJ2z6Mj
BOEVbgQgFGL8UmFdx7BWk2GdLTROxAQjuYsjlNy6vcrGcxpNa/Sa7pgHmzootx1JpBYqW8qGQv+i
tJ8qp4g4cWKtZemqL17lCPxLUmzkNNn3UhHz3AKNKXQYPBDWzDdt+1ZCf8mjYN1YsycmYDwp9AXq
BkYDgsAJQiZuV9414KN0CIDIf2M1XlkWIx+eX54qBM+yWThMQFyiPx3JSh5Gc2J4ASypYcGRBm+K
EDMjjbVzQSHD+G3XmsGVA+LCJvU2MNCYjAp6BJlxg4lDzufZKzsGv6UaSzWnRwRBNdbYlGIpnm4L
+Qll+6Zl2C1aj3oarevlEyhPQbtT6K5LfEjjwGNyVLZjJzqJRKItzAm2wwe1ad6QEz0mloB3ZZ9k
MMnKHoKPyREhXdvxU8LLGzVPXXZFwCNQyAWYkfzQM9T9IK5x62PG951ACz22ly/FLLq5sh/77FD5
L1IQQXVJFEfQy2cxBNLKmKoaPxVIYXrYHRF5ceBInhxliHXmDfmbNq3Wo4iawsIl0oqVK7apY0n9
xhTIPUAIUwJBy2VI4xMCJmNTx/PK7OtDaaYEFk9EkdYMt5VyO+cV0zP5wnpsI4yVKw3DXamn+6nO
b4MYvHcMzLiqUU9XrlCj4cbwOcoWOvYUJXbn6FV/KpriMg5vc9Xv1ZFDVzMgKk/3Yi0dVYx3Vfom
yTcUpGC7yA9Tz7p262fLxSWGF4WuWML7OPQF/HNJ31atdEh97R1OBigQbE5leCqCDgOj9JkO7RVa
lNsyA+cnhU8nrL9ow6TgC/U91fqYBAPnIqSb0h9OQ19/yH20Faw7ab4tcvXTCJkcCqlxnYrsCxPT
jaoHhi2X+UVf+Jhl/CLLwVGO0YYKzAStRjlliXAW+hQdsY4urPPVcl0qtLeWZjCBU3zgPNaK5fq2
MJR9niROZmBLkOAa18ktVdidZLBU84WTokw7+ul1ZgiruLe8IUuwGBmVXfT+NqkTuDzxsa9uAyR4
dS9dzAi5uWLGToaY3sbj5mOvBCQllorPWRmXnC8sw/22VFeVqTdveBwbV4C9DdOp8wqB9xJan4Vq
7kVhRGse7ioq8XEkmhCV/6jVu1aSznOE/0zIXzOhW+rSEZt9talQvuf9K/Jmu1UJBaifjfZcQMFW
s2Mn87xoBm8eOTyUS0kec1SYPO9yr41bz2LQVumvmZ+4JGvDvuKxYUXrrOnXkmA8JLisls5aqts1
7lkMa7ehGblC+TZqmCZaRjt4CUUp20YEcmotWrjArerYsaygtQ0OoZxqaurejeitzxSeQ6kzTDBn
5cbpfANFerkXG4ZgTXKJo/nYJjwhmEErD9GEpSuVj3mQ7+RGgWNbpAw+S8ec8yOS+FUXqmfWfyjw
4sOAm8wMrK3Vm58d7CcblzEUCwZRudbZZU8X1Wj5bZJbayVtd0YNTkvPegWv2CNLp3UMV6YrplUw
EZfsh2+WCOhZFil7JiqOSMzX9SjeqGSIzzwk/Mw89ks2grJv5WecYDkZtPrjIF0l2GVabq0q/1Nq
TWymwF868ShX6mhHSwMlVHwxibVrVajccgtAvakSx8K6sWqr8gTx5bVsm0sMxcKuLKqQNsvfC+h7
jj4IrzRuBeUDqsm0am6K/nOezVUrCT5KjBJ6hIKhjprh+k23/v8lz6f3pc2m70WpIyHK/U7i2ktW
3ap6wvqg4jsk5Zzpio6A8tev8tel//IqmvH1VZAT/BDiVMHi9eU67ZHIshYcDsxsbVrDuifWSV7/
+rUYJnyv7JEQIBMBKi7dvCIqy///G9Euovm+j/FQuwoVYCTvS2kXRN6vX0NilvHXFzEUIGCkCSJy
+uFFoPBMKcny1BfEboPN1rkTc9muPJ2McM4RSYAWIe2jsT7lI8/BNufouGoV2WuYU//mzfzk6irW
N2/mh6tLMnMdZhJvBlq2rz1Zp7E4w8kxCscI15roWdJO9o/9a7pJqMnXEui48W8U/l9zif4yQ/nm
PvrhgmDjYr9Kf+1iaB/fxJ24AufjpM5o02a74haDuIaNH1D6OjujI9aZNgf2ry/E1wDMX72JHwY5
c5+NuLC5mbuVulvOiEP4rB2yjbXPcZKfxpt5V5849Z3orNgPpAvYsyd46gEd8QZ4vls6yd+8pZ84
H7gbYeziIAQGJi5csW/vRmZX6RIH2bkECWwtV++p31Eqr24S6zn2bn59ARYFz19vS0JXCVKks1Ct
H1TxSAUsOVCwDSOd8UaHY27yKLzeGmdaA5p1HthSKQ/JOvUMp/4f/e541KKpYyqnIPj79pOGYkj5
MZWde3Y3v/5Yy3zwJx/rzz+NOunbP00YCWo5FlbutMtuu2uwmdzrkj7nAfOxTdvrnFfdRvri0aU5
oMPtu1+/AX25cX64sb77hS3HwTdnSgwgaZZnfmGwzOz7wn5/Ot6bR99tnWDjH/FnebKbr0On8dr9
dE5W2N9Wj6ZN277WHd2+pLay2h0+TqH9tDu8bljp2fud9/pwevi8IhtZ3TwC7Fh93l3fDyfN+fWb
/8k9gWRS1lB2wWaXF73Zt++9mag6+jjq3ax7mMNTnmUnMFbtoIKleWjz12lu/uam//n39c2B9MNt
WIqhgHyby9W4qqd7uEJtXm2rcRK0G3MruASg7PMNPY8HzH8VnMEcGzbY+cuvP/pPvjZ0GYydSQDG
XvgjMyVE0Ta1KXnQ8PC7aoUomnETqidW2lr+NyfgTw7h717rhwOQqAlEpkbSsczZzLKLJUQTXLH2
UuH3q/tvrs/P1w86F/Kfrx8Or//xn2n7GtSvb9HrT5YQy7/+YwmBoXuh58BA5z/ZEnG3/LGFMH+j
JtENviCdODBWC98qOSyoitiVKI9ECSHkt2sI8ut13YQYZPxOT/8X1hC8l78cMuz6ZPYdiy4SNcMP
P9TYiNvWqMcFXYpFSG1GfyFwbac5vxlMIr58E9DxKGImaCea0K5TX4oRDIxFTpZhgMQoWMNmJjd3
SKyFHVcgegJdv5fkYWayiobZCpgD9X1gOjo4NRKOoq2UhJUbizydw2DJvZo/OrpSMSLEYmg0m+A2
5IgCsQGxmyBv3DVEOMC6IcimONZTtccscbYqSz/IlUTqlcV6Q0l0/L+hlhGCUTeoGhCSnGTg57Pe
nLOg9fQR2IZYNfNaGmrxmepwq2V1hFGnLBF2IXOB7TjeVcyRnTRDXzEnzIyVeDxPcwekzJimlUqQ
7CEcIKQUBmkHYh9gnC9JFcnGj0LBQsVU2jV6EO0dmawPYgtPOZHatwqjAtdBWeFK0lcSeT39jJEI
Ii1XMU1a5ShHw1rJ63qt8PceOtooXyNOQq+ajQDH3Tb1YTihI2PzjyR6a5Aq46qxPm2FWZDYOlB5
xZkJzEeTySTSEThaSQ56cBzq+0kacpci+a4XhfmjrorImQeJgZyVWqLdsKsuRL92eqlj8hvPUGEk
BaI3caeR1RSHvGM2Hsm0i1TPEmuOyr/TzVxYgjaG06iLB4l3fh5z86FGVrsCLKPftIH4CM0y/IhH
4lhqFOxuo+opI+NBLj0xK06mnN1IY9w4vi7EhOlowjpfvExtmNREfuFvwk+Tujki9XnxPultdG1a
OrkCW1QvysjnmbM0GKaEcq9q81bCRtXELxhwGRhKK2skjIZRrKVfKl3HcxKs6vR2AJYhYc2qMIjL
WLXQvZ0gaLj08TYKo3vfZ93M9E6TSMvD5qVRuub9baTDIsrj81ibd11fX5cAohgnuBhGN0MpAst+
Klq3WjxkeMliPGXlYi5TF5uZwGbHHhbrWbCY0NTFjjYvxrSyWwTti1lNLGnA4B3uMiL8hmDC0AbH
yfXVuAbKh9utXpbN2N8EI+YBPw+iPeONA/VEIEGtPo245pi47TNTLVdVWz3Pi7FO7SEcjV/NdtaU
bCT6H2fAiafMOshR+awsDj3BcBUce/wQL+ADNEY30wTPS9fteTH4WYGKWKGRnrpE2aMJETd+CbQc
2fBZw5YY1cY2sBh8+UNgkg1iKutUIthAGnqvFeRHtrYQW9sllAXMoVLVn1lMOV4CKmCeCAW+RLVr
jbInT+Uxlw1Qzp2PAko6MOY8NTLyHHESH+ocdWQhAG/NGMX2yoyEZ8jwD5c48JIR+2GlpNfKX/xt
wyjbZsVKszWE+zhVjnNDMII1qvCXUx9VFPBKuTfP/bSdynFjahuJXFK7TgvWCD5RDNkVVs+lgQE+
t+8mrnaiX59zAIy5WJ7TprlBquw27Daqnkweq7xv6/pl1OK3BXiYzCO5WAbqtmkazmGV4+rqB+WI
0niV1tFaAQAEpOi5DFFeNV3asMPpklexkcLnEt2ubCddk30YdYQ+qpoBgykk7LQ1DCa+WyTnCWLq
b55dl98Lym+98n+tIegQFsP3IpAXic38vlSLSYppGzWByNXXa5OwVKttn0ypB/c28TBon3/9cn8t
q3HvKiCDEeNrC/Xu+5cLhn4wxpR0jbBuPLVqrpHEfm6ctr9+ma/ZHt9Xz7yOauAVJgEEy/APH2vk
yOnHmPwCrSJnIgHdvNIG9MEDdsg7IB4o8YlFXiVyLjB8i2kTh2jYVBE8scynsc4G0Vw3EFW5W1iW
5L0cbbO2VeDlJyKj9bb0hllTyG2QCiYMCWs23fgkDMXf1oVWHTTa3bZXDUeoLVDz+iPLNULH0oah
UwOLiL/QKhvN7AkhGXyI4o2snzvTr2D9h8rBN8tnblzjb+ryn1x9CSINfit5GY1YP3SGoEhGNAcm
4jIIDuC0UpLBCBr1WQV8vf7/Lhh/XjAa1E3/vGB0XuPXL//4P/lPasXlH/6h+pV+w7WGh51g6+Xn
sRSE/10rGtJvaH4Z+nAfoxqRvnev6YsrHfsM/dafdaL1m4xdnuqRHI6vXrh/Ra5CIfFjnShaOtYe
i1uGZeHio/+uoSsSVrO9kcnu2MduoLLvNIcV3C+7aGsnBAQciPg1oRv6guApBKOSLSbXr0n8NM3T
WjbMO53dgq+1G2wtOKnZ229GqgnCtTa5RUJsT69oSk9qUDgDGOKmT+HjHmZ4wxq7FgVQsVo+ZkuQ
VLaZIBgb8EVSTBbqALwaS4SMEhBfgKarz4osHWBDo2V9zwDidkR8JtWHLhCnVoVO3o87mV+5NcIV
ruS1GmH+Jl2xB6QvzJslTTeOmeQEr7h+r/Wku/FwxIzgqMgoc1FaTaLk+pF8O6mqnTNjmwKLKDfq
FbQaQPlPXT8c00jE6aMymEpPGKC2JgBnIc/g64gvZNdtBIOBOVNWTQ03HevKNiTwk2E+ddPW4ohv
E38dQrAOdNblgaONKYltT11Lw2rBk9RfFT4vSXbrJLyQVP8OhgUaAFekNG8Qq8hF5voDWgZIYX7d
eqloOXXJXE52Z8BKDI6B7IDl0Q899iaz2otdekzYY2gEDCvFrupf9IBItxoP+MK8LGogiimXTVzV
LY9WeDNFqPO2ul009RtFg7w0V4R6++VTj7d7eU458TTvB6m55qZxJC0Ih4wafCh6ci7gdld+s1J7
+YzqubF18cxD/CYnbrFKPjqt2xYUDqEgElbSuXP8wMrP7Xsun6SucmBJpL/Zcqgvut2tRNJJJkoP
WL9AVZJyI5MUSwGtc82mXDjlpPd26GhjXOvRwm1EbdV3hKV007oZwp0ewhlivaQU2OT9aqsO+obC
0VXr9MJ9AtdyRNhRb+LK2mWy9NJWil0gc+JHsPLTYJvNwJWZ0k8KNHYkEtBN7YSEPT9QDiMK5im/
k8nuDToVZChWl56vQit2WFw2iv8FdsUqNgVHhime1BauzvCLTh02qqSpSb5tmJ0D0+qoYw1Jytep
Ep1OkjwjwjuFnFdEGKBpsxcl0Z2RZuupnZ9q40ms2vsGc1NgQokGJcD7tC2jepyyt9Q0D2UOlhuo
zB5VyMpMl/yKfl/QP/UFu3TrWR/OIuVVArrUCs0Vmz/QW8KllPPHGm1X2IwvWipdByAvZoUmEi5C
pIdPWclXY8kXKvzYCDZNMV17sbqZWaMaTbfHBLQNORyKfiUvxNTsQwk+C/qoXOVHrouPlj47Yhfs
qNhsM1qCst40/SojhQoTbRMQP2mlOM+7ZKuMd7UYeqpYnzJ5i9BghwxjNbRsF6VcOLQjM1d9vPpp
+1HU+gM7IbI7Yv29RN1uif1rNYz38iItMP1uU7CXJB3VM5tsTdrXc5BP8CgH01Oq9Av2pKMyFXRA
UeQqo3RsdGUbN/U9odH2xCcakNlKtE+mfpmI5DKmah2XkSdbnHYkilWWuGmiZF3h0wHwbMuIvBsC
BGx97J4sNnwzm7Y6nJ9zIY09009XvZ47SpivW6vZNCk5N0G6RVaPlU19rAb1U8QH2JkAJ9m70YXC
4h/eRUy8pHhuWK4/chi/qXGxb9lsYZkiQrziXbakfk8Z3AzJzYFp8ADyZvNmNt8ifFQFIOne9BfO
xk5mHzvWdKmldgUS4lTY13pE1zIo8j5Dji5KS/dPQ8VdKyztQVX0k6NMdeNS/ExOmVeHpaz3h/5d
lqubPp01N6knL28yRzGlm0iYJVsUxH2khO/zDGo1KuGemiyKszG5lAt4LC0dS64AK2YeJEzOPnQn
KvjRsbgt6nwfIbX7urtnMWrlR4GWzrOixED/nrwMhunKmYDGSLR7OV9nEUHQTY18ukAvM4UvyqCs
wbaBdF0NRZrv41QL3TT5MBq6ND6s/qDrO2LKqyi7yUlXW2B4mAQXt6D2HPblp+8DvC9x8kmQs0Yi
nLsOu1eERgPk3Hhpw27vI06aWHHr1owyGMQKVDf6GHGtFSU+ivEm7YjYDTYziWFlwg7OvMettc6o
xpre3AnySRE0r7BezNS/5nW3LetmW4ZsmYWRE7J2liVPq79A/rzkZElzy6YKnHSzeG8TZCOd76J/
30la8jDpKWiJcN0h97NMlrRptFLRFsbt2zhIt60PmV+gKpXQ7MS+uleAgfTqs4VwrQ7ufNKy61xy
RTSoAZvfOoq3tYBOv01A5QM1C+R1iHaHplouhI1aZqtu6XCz+Owb702KqEgm66FiM6K1L7StqybA
Mi51G0t/VJPmVlNPQX4mOWqO7olOss2up0BG9AdRD3MqqqSQFNnxsQo9jQx3iH4lGdlk4+pN7dbt
kneMMhPrSpgN+EkAq3HtmDSoGfwKMitoJAMDRbv/yizdllPGMgKZog14aswxnXI7EkIpR7TAOwEK
8JihUu/Dh3jK3MZvSAiXNgLSx7rCZdtMu0q5ibkUE8mYrjqW9gifzZr8Q9o+mB2np5zeMH7gkkWO
qpKj2k+JK2jJhvQ+O1CSQymUNRJZZhzIh/x0cHTZB72XEWeN/rWmuEmNtayPTlcKG3y32U2mGopj
pvd5HeBCptoqAyqB+0zn1GVYRdtrs/635/BFsA6DFB6LogaDsvPHu27S7ZTrGWINgYhclNUqGyDu
+k9+ewmI78oDTk6ibdf+YJE8wmMeb0WU42qF1KvAPzEIeZ1SYm0lpO4f7KcB5GwZ5+/E+a5HLjxK
/IVi0SpsQxb1E1AWUDUkv3LHz6zde5+V+nFGktNpxnZMZBqrx3RIEfGjRS3vOl/bLzJGOfwCjsiT
mDKBLvKioHeGpvVGVI9dRxiJKXsDyoEyD1eDVABQhdyVgFDU6tUAJHFQho2IOtBogzOG2LUl3Ie1
tm0Cy56D28oiGZnjo9D7TWz6u5lFtyrMnqrzgCruw5g2XOIPpzXnNTdD0nljEuwi4zmPxZuM8N4y
lS6LcKmYjc2kWCtDQc1QkfwEeXIX+bpDWbSLozclLXeJga3DLLYC5m5ACBtzIDOqo2hpcn6HwJIn
C00vQkeMK1UJCCZZTwlDI5K865pbQHID3XeyUXYBI+C6uFYct2CVNk1sPcv1e53k+0B4/L/sncly
3si1rV/FceaoSPTA4Ez+vmHfixMESVHoeyCRwNucB7iDG/cR/GL3y/IpS2XLFVHzmjgsS5RJikDm
3mutbxW5RSKF03MZ/0Gb+2t2+/nsphWa/zy7sex/+ox/uubn434b3cQvFkO1KVwbycdH+vk+uolf
Qk9gXWbJ8uuAVtXdkPz3f5kkDXzwr/wW/3sYBOiL36FlHtTCEA1AY3yhmfyZ2Q067L/Obib0ksAF
ehL4vh/8qpz9ICQmJJ77qqYFc0qfZQcqy27cO2McQ0p5wGkpZ9NQ9kJfaL9hLS6PU8ZDQBnnjcPS
z7M7sTHGhAQW+eatH08mkw7hqNJ+bek32SyWuBSR3pdKZzi1jnyJUqNZO9F8hi9/34XtZQ8fYrUU
1XCCjJRui4kwIk63A+imEZOi/Vnnyz14J0k6Tj6HFpBsrHah2z3aBT7LXhxUl1mbWsJAL2jYSZgZ
WZCQAej8p1zWj20TJ+9FVIt92c6PS4BH1vG/xn27HzloOgvoVKzWuNM9wtJ0QXNP4mWb5hkNzeoe
1uZ95BrmRsXOK2Ay7QQK1G3vmPNGleKutXv4gZaHz37sI8yjA3Pmgk9+aCUuIpw/Pj4akAKTPPpO
1G8bdGOgoSU7wkqBvuowZDuEQaHSALCX01tWIKPwjcUM5H4qwXUwJDcG8il+iDNieroytNIlml+h
TV93Zc0566UvDbPcdSHVm49neD1yi+Zu7r9OY7wrA79etX4lwUFFwEH5JKOPsMy/lYTyOO7afaF4
0wuuOLyzW4PRhdHIEXeTHfOtsIc3Ih0cmpU8CNocCKccDXzuWQwkVzj9I/3U3WmappvKLDAhg3Vf
WTGWJrkMt9lUnRsbVHxYp+0+Hgg6UoITTf7ZaaZ9aTUcQBatjs9Rhhy00A8bEKkcERk6czd2XDdG
Ol5WoyEvjDh7XFT6xTerywHGuFOaZMkoRgzSemsnJQza5QjS9MW3xgsib7Akqb3JinM+KbWRWGv7
PtG2dp9ab35C6hkUcDi9GoNT7tpp2ofYjhjPwvfGcotVOFBHbt3ayBaTl8Et57woxp4WghjrfF5d
DA7Z2dp+n21qbzyL4qH2ICBk+q1Lz4UWWIiStVH9UEw+Xyb2ufQoHNi7fqu/C8VnOKBFkL597CCz
wu+CkyOsB5nhXIt8E/pDbF2POf++VTncJ2P1ICnow8Vtb3nJ3LBIjKn7tc6TjF+EPe2aUqxlm+n+
huVL11M+PvYJP2uFcXKb3tq1VrpsCt99URkYhF63ZffKg8kJLj7Ow3vBrt/xmocOL+pKAPTEEr0H
tv+O5xncv53duILLf2kl5U3ZUL4T4pEHS17jcFTv2RiQ1Fha88p05/exb8WqqtznRlLEKpv0wXKV
d5hmJnqfftx8IKnd6spc8H4JnaNJfspzJVmZ0qcRGflRGt18nnTtbkX/rhPZYOQ79WkI55ZDNFun
dPXWurS3m2hCXCSvMGUr/IOyYQI2jhNdv7k13rD+zZnnqQHuWaydPF0NnIn4vndAK5k9HeUUBmzI
JoECCeWXXlcL26PHDErbcJ4tz4r24Qry2Bqs0W1jd5oCbB9U5T75NBYzWPMPYG5CXWXsOfbZsueb
XpccN0Rf6Dym42fPWu8Q04Uc04lcGpSMIajuS+nsvDjYA6Df0M8cUqDm3uRT+Sl1wXKqq5YXXbos
wKboEuYukJcdrcxtZx0LWpqzRFvN6W2unpRDiTP5dTAqtXEaPJz4uPEZ07zHmBYCjPLNzuiaszEX
Fz6DaB2zVB6oTeaeNDNIZVd9R5F0auQzt28LEN4csyeJEW7pna5MgBiTTxW124N0nLik9WJZLkqp
8EW3fXendIm12RCbN3SxtfRNuDiUwm0qXXsdZEFLKBSURBCMt4Nj3KmUT31OlnYzZuKLEJDtvchj
t6ZLtWPJCtoNcXUCsqhYw+Rfx6kUj3ZILxnUQvbTpQF2UMR3o5M8FjRBlFlLQUTr+CtKFJCkxFOm
KyOmENJHYRrbljaJSddKNGK8YN8IANAm3lyL5VjQQdFmqGoeKOSMdoqGloqatopZ11aMLFE3A00W
qa60WLr2NMe8kEddd4H0ejTQXqoF4uNCIUbjUi4hcFT/WpWBxOjkVxxud73rv/PVXVJRci9N5j6h
yzYQs+MdHTTWrtBVHJEu5Wh0PQcwv8+q1Y0dYgR9pUs88O1jb9XFHj0NH4WT5Qcvo/QjD5Z4L+kB
mXQhyEgzSAxfOpIkTXtdGjLPBI+xHB+axUa+09UiAR0jri4bsdq8WvsaxW5BDbAXcySDgFkQB+2t
T1vJXyv/P4qo/uHKH4bWUP+NJVbKEvwne3/3+96fOCpePcuE6u+7uDo12fa3vb/4BeeI8EMdRRX/
WPD/dn8ElQvoA9epQMoxNSLrh/sjEVabts+A0iZdHfUnLCI/uT2y2HDp2EZJsBxTU7p+tHJZECMw
oRu06YVh9DVoM/PaBkd/dAglwIW3Jh3DN0ruf+MQunsrsvLHIBrqTeN1xCWEuZmb2LY3WUEDiteF
EYVGMSBmsErcFLKA+IGRwec6LDncGvCU04s7zPazB84jWeeEuIY1ZZXJjZ35G+kERXa0nSi58kFD
VCu8DnS8W7Xjb71ZMgmGCNjLSrnIdOs6jdo7MiYLZ3/QuR8N+grqM5JyzMWuNuBHDcsQrSOni0+y
sxk059nocsCWjLkrWY39S1AmGLGHpMzXhDqsvf47543TcH9YUTnAK6CbM/9hWRb9HWhfxDDAifDD
aBqAh860HNNmAlapTUpQeZEEukoKLhHvfz18P3v48NNhyUTD/s8T22Z864bPH5+5f37Qb64soHRO
iAAKCwowHMrZj0+c7SNzmXqKC3h0/kmr008pdB9QkTySepb7/rxp/jRudqYrmDj4s/8UXQft7t/m
NfzdvsvMxt+p8+b/8sRV3QBsy8O4TqfjImDB1ZVXnFDe7srZcOks7411shjg4SRFZG0B1I1ID6iS
WLyZlX9f6MUT5qv3wlfvTY4A0Fbc+8e04tae9MBJWvsKVRGIaed3+9Lg6hrWgEGq/JQ4BspDRVjP
jRyTirAKE4mITmKyu9XUGBTMk/bdzMViXviy28uqSU7cxk/5iH2rr+B7TbTgOn26GnRuIu4nTJDT
CPLZcd59ohahGflrf6LTdbZJSfFU9HPzUHj2W7iwFjFMcCZle1fJ9tTMfJF4g4hXh1y2gtum6m7m
Nubm2D6PUfJqqWmHS2TnYPSwEvuonHw/FvKlzcJ1ngx72zF2wrAeAY3sOAePwmtNwolEgSXt6c58
N8/vRojuNdvXM4EY5P8RNgrK3pT5Zxu9kibgBBsXLX6oczUNoz1LtW3Aenwdt8FlQp+r8I+NRRRj
zM3rrmLPP3wZ8KeQVVbW2c/oFuLMN3aMjVjTM1pb/aJ584fgGbzltaUSlp/DLrY/3cy8ZaP+JR+n
8JBU7hmrVbJx6UcB0yyf/GS+DV21bbp7x2MkNm9jMrp12G/C+HqIJUaoew/dJZxLqjniWyn2RQzV
ZUnXDQamQ9m748EeVLmunaumo5QqmeOtO4L6MHL10rWBwu4XvzujeOujgWSc1xdE2sBzlyZ6SrWN
DO+YmR0Os5BuDSs3INvVXgDEZIHSpAPVAIpk5b4wNvUbPBc4PKzc2Temzbce68HeSWgwDXg1jp7/
IAbgPrbVAQZYwDMXNN2uGMFXoImPQ8VmVP8539jnDpIaCfJTy5wmjM9iSPyVkU4sBC4MYb22ue7v
coqnOCL6zWFJVW9KpnQ2+jsI5iSNnew8LKTH4uw48JnY42tfsVeG0TQvMHGqmSTfCGkwN6pHyydA
14/cu7s4hf/L7E+27FUqQeQnjV5VkR/J5gEjnqsr10dXqNv2vnWIDc/jUxfB/bafS/omqnhHwI19
+9LE907jenu+VnsbzR3GKXe0N5MdwnZojHNkmc9FUz+aY+EdlJdRpFXUxkZFSpwKr7gKzPyrlM5N
MIr3fA7h5YTTPkkb8l2L/1gFDd08kXU7Gijkg3WtSrVrBn/jlN0Dj/WeyNrWjYtzasbnbAIZiAL9
UnfG7dD7RxkCrJ6SchdA+l4Frn0S6Bz+ZF8VrX0pwzjnHEwwOAX8K1XPiyy4bjLLTiVtXhMjsJ1l
52gAOhGOgP6ecGJ9SBMWn5V9YcBkLlNxvq4qlNAMRtXa4wsmkT6lV2a2vImu3lhxeZo9cEl56RH7
VOXz0oSHpaifuQus57LAhgP2Dux5Y5hnODl6DHiGIhOufCe5jmdF/GrA9Vhc+bH/xZzDQ6nKbyMh
Phb6x0AxHam6eZdy2MbSuE/c8S4cTFK69clnQExVtc2QbqzIO8cO7Bo2U7bZ3fc9FwR/EBgB5w1l
Q2v6Me4mZe4iqg/T3tmZiBkxlgFFyU/QjrtY5GdMdh+uvtQPbbuJzO6GNoF9ZU3rBnB5w6IgWlBC
Er5vVeLsF1YJomgODauFhRWDyapBEZP3WD3UVb/GDCY2dMespN5OAK6kGc+6rQCO6+1Fxhoj0PuM
uaK0R284GuO10huP9NfdB0Vlnd6G+G62n3sj2GSly0KfQLsdfUtJp0iz37sqfMkmB8ltfCx6Zp4k
kHs3h3yQzvDhgyh7pfbwEE3GsKn97Eya8ZX0IusRVingBmLIWyILr4emu8l6Rb25Gq5K29g4Ubnt
/Hm5tMrlJKPoIR6GL0aQvNd5xE9yvy9KVK3a53tMqzcORYLeRYqhLTzaVhxxBwvu0lwcWQEdDM96
BqpFcJWV4FSCLwgORQe9XkyPLKQ2fnoxB9j8zGU4TUtxKEOg9ZOXX4x5ACWCvHOdHcpSwUo0QE81
qtxbY7LHXeKhS6h9zDtwJuTMXU2ehyQ6xAy+LOzFQ7ZEdOS176b0bzloGoAKjkvjnb9G9dwjhOG5
tVLe+U17CwF03AZG+hL2vFeRudAm0afMWicBIHRAWxs3ixksb1yDsU9TeM+/uPWFo3Q92PllYIwg
7eglJyYYruYMyOk4tK+UYvg30knHrWcwHlLhUl3mvRY7WuM6y1iPxHVoEDwEGDPZ6pGcqrqIWy3f
Ndn4YCCVMOiyb/KK3WyFV/Qfwpy01mRhoY5U+ueqie5VIMjgZYe/rqU/u5ZiZNXsRz08/eeL6SWP
7Off/2/d/e2qHj+LH2+oP3z8D5KChRGMdmCo4VjefzcVugEDmTbw/Tri8Vu/TYXhL2CYmQrxauEk
C364pDIvmi7wcyptgUfyX/7MVEgVy79dUuFMBqQWAouci+39SzrJMcMeYHcFtzBvml3fYyChfGug
LmPo5Dpc2iOtOl8Lx3mMamc9xcUhNux95oEaMOVV19qfmu+7tDrtn5nI+Sp8lf18UXkLANUErc+g
zjZqM8BuvtxRsEdFw7SeuuEimqL3xuGoZ5Yu1l0SX5nDgxpq2uNMdAY3eR5d7j3eJ1aKU+32V2xu
Dk2Jy5v23DmbdN0mtQ/Z2nLwCIXFdF00/lcmaXjj/SVIoMsGGXJs42c1WdwGeYUAMm/FrQzw1fuf
eqjrlksHGza4VEhkD53XnjWIMTesjZqfjfkjT9TKn4lHzFdW9rW02msKRtm806Jik2Vul710Hrlx
PefqPpHGusvpu6PIonL9TTMAu2X7SR7en8KdJV+XultDCjzm7Tn3+rXdX/WA8dS0wZmytduaUrxX
+A92wO07eiZgn8s7zepwjEs7JnIIRWmgry2eTrQxR4W7LcJ3NwLRMmR7LGMrv7GARkyku/11wRDd
1ws+dBLQ3t6tvqb4X73ugWJz/v/IOqNr9su4BZt3yPt0mzXhqcqgCU3Dl3IGTud6m6w5RXRvQQcp
eT/OW6eYN33cf6Fa7kTPxC7TzZtNsMsmZB1KLUSZ7Dgtt0sKz9Mxtn273Ke+lqGjTQ/TtsF81WCO
b3SWPmaFXJnYg+xVUIWXyxCA+qjv3Sq/CMAqpC2bPc/ajsNrYlacmOouY3c5lvIwe/eO6oEtkjAP
EvAP4LexjuRi2NWRsZlyeysx8EzZZ18UnEmYZ/J5mxv+Ri33Np2mRqutSuZOap3bQv1xPnyDi0k0
7GYPXhfQD24IVLMYa5pAUR6+zfRt4Gw/ZKOz9imUKFL/kzIvuBxMZdazW7N3pQG1dMQW8zXExATr
YUyBb3amyGVbc18e2PAZcHu6ct6arfyYRPkS1/WTUU0Fy1kyIf03M45uHH6Ce2TkxoZXZCeC6wAg
aOjM+6K+bKonqriuGGxvfANMKCtOQ5WXC698D0xm4iT70HhP9TYkQ6Jrll1WXkxjid+O0wuEj+zZ
PzbNHk/ZbkIO7DOcEgZBgmMPwOmB6y5Hlo9Fx9o3xN0GF8eMeHdaY+vU442Yr4f6jTDRidaeN8uB
h5XaVCdnuDzxyOE68HCW0UhLX9H4Fkn71Nny3k6tFs0923XpcEu3Km5T1MsgvfSM8mMGbVQjjzle
h42x3haV/SAcjr20qs9Tns9r1jiA023XQulf9vkwb0WksUnod7MW3TyGLtEKrWs9Mi7DBjW3LfKc
ndAhMhf7EgP/Jl7Cc4Z5gE7OU6eVPBl5Dw3XpnUTpBCOHPFe9MXr3HLvKtz8CT0j3ieZt5/y7HaB
eJYLdYLcRoMDYlKjxrViTFr1w3KcmFZFy9a5cnCI1dOTO5qvJssw6JIV+/KCb71jeLuB6qQkwqcH
Wfd+nt1NO1MxHZvt0fP4lZAsrkyekkGaryOCWO30Oyjb+3BhUi5BnDKNcRUB/U0seRJrP3b21PRc
TNFyMhQex0yjOUITOTLHbYgyJMSl8h6rDmOXHV6MJqDS9BTYn7A+WtTUMpkORtfus8T96gfGyWew
alSzS7Jo287pnajg/Gi3SS+bQxtPYiOqMDiwrnisCnoKp2EGHjaDYvWL5Kqz0WkN9a1G1+2LeZ1R
LRRG5Q3o/M+k9QEgdABE/JFuy+mxp7wFm2cCRrwKjgtw7620C3xXuIoMz8fnYvpHkfT73lBrNiP7
bOBW7s/8iexUWdVV1fZ4Y6Ntwe3eChrAbrTLW9FpovRbQEPwU+gU7TwcMuVt59B5g/y20OFUXRUd
QA4Ug9Aanguqi5eoBG1Dco0c9qVKmVzbyrl28wFdcXlBbnmJ4u6iD6a9qKLrKLEOpq2+JqUWHqzX
ri8ukmDAw2lOOGjTcqVG51RDZSe09Zej44/okR476j+4hr11f/8/b397oJgw/fr29W/3f/+f6iP5
XH52H+Mv+r4z1Pl2LPCO3oNz8flxZ2iGECVdn0CLvlv97j7mBZYlWHP/rw//x62hhfmD251NAJPk
zZ9a09s/gUPoZIdl0o0X6Ezp75eGKvape7fgSHtuN+u3vgNYmpbWxj9HPcza1A/ZVBALAYFs8B5b
S2u2JsS8qEc2HRT8k2KIUbP72dG4JKWbImQbOtClq/BDgdNcNrRq9jbRxAwTWZU3ugYuU1jiY3cY
sx3MJSZGGDLhMXYbvExNKx0UqrYIkKGqoCPsmKZg82K3fYYzz91pLobwRHlWQO+u0U+vbF97vBLo
3+nmr0nkjyYRkj1/8AjU1fD5t3/rU/ptCuFjv//U255DH2MA2sT0WUn/+FNvEUhxdWIlsLQ49bsp
hB94Zhf9ByzX5ln57m1yeY4s/jZ+Um30qT81hrg8Wv8KSWDlHviOzSRi8nD+/sdeBjMceYF9X2HH
lps+2DjDOzVf49CBjSw3sufVzJLJLKIHs3BOk8DaRN96qJKdrbpt8TAvyQMbkvXo5m/ZWOw9s2GW
ViEeRmYQr3qwk3PXQXCbNlwTO/YC3VKdSe7CdZs3HnIWlHAG9YvMh8KjQJx5CRqrUvUps9Q5TsA3
JnS6hctlnJXXPZSY3eAWXGGoc2Xqt8rkxQaSHs1Av1g2k7kMqZaLN0HU4fpNcZaC5G7icw6QfKyZ
N/A3Jy6ko0ldujTvlqW5JyPz5Nb+ezPy1QbrAO5Saz2C8Vr1HO+GWUUnL622QfQimniXW8MeZ66z
TQNRHRdZ8wbwk/FiDr0Yo7eCIxg17c7v9I4P5YyQzXyt+q65wee0vAuPYo947IZXi64Pctz5Nqb9
I3ZYX/QOqDcbi1JPQ4jZG8++O16MMkn2Vk+4YKJNpEnzdmfEFIwEumrEQRwbkwRqUsseXlI5ZZls
ouOueF7clJCRZK/lu6BnR/O5zAlz+COe6h7sn7ew7JTLTbuAp2xbceOx9yVorXosBdFLbzkAtaL4
wvVKbx9bhTyrzr8smTIdbnxTT3dBFlJ8Eahvo+5Enuxyt0zQgkzKgq2Cg1pJq7go2jDADeaF19Nc
3vdBffKMOqL0pjqR/4GvkqafI77olT2rIx5fsYtD6JPR8lxOETtyHB5YMRIf10RpPRpD9Rpb8gkD
7MyyuiLYpFFLGRPjRk61vJuIpB8GGntOKe0/l0LznDwjpEha855mm7HP09JMq0Uacp0kNtFtaE6/
Zu0pcRMAgAAprp3UiP5a7ilTwJWdloCGheB0iSqEafadShzY2ehF8ajehBaQwGPltHZjqUi1vLRo
oWlEqloNQ3JXaRFKknrFLMsolat1h/t2Zm8k9AJJFMxGaWBc99ayUwpued555zbvKdFr4AnW3Zfe
SPxjxS5PBNUdq98L6lMuYrerDvNIdaZgJM+ppN6OigEdY/nbnPJAQ7Hd18SGhJI3JbxWrH+MVGx8
HQMsf9F7uIbLLRfyj9BP2De7BYZou2Wf3KidWWT3UexLbBCq4xOf/O0Sjy95BT1SdMzG5SDj49j4
HX42zDBjlpZM7JgnWtIvHGgPw9i4Z7fmwTMWdN7cJEzvEcrFtXUTh7hUbBQYbDX4p11aYFTHZp/r
7Uc5cwAbTiF3VkdtvdkE3wpF4rRTKXwAY7YJ+JrvcwWTuW2Xi9nsboPFR3Uu8w8SN7RAgS5PplYy
pkz5jTIhlyURAS4eJpb1HtS+CpfQQj0AFVJXbWx7OJhJh6VRHG0s1GbQffODUYNC7hOsT9g31Vqk
irmIDTZ9PnNyE3fyOozqb56zPPmpG0C8mznmyxhKUdM557YT711udZjVInWdmLOJX50mInOwyHTX
1k7KI1o7vtH0LGvYbfGyzWZaFB2d1IZ4x15hsW/SeCGYZUIpqBJiV65uEC2M9iOv+2JPgOsinKwT
gPuy3c85kx8lTVbwZg2sXnC9bJbgGM+YZca6P7Wxuavp8QnwcjtVfA4QPGK7xYQ123tEym1TVzeR
kR7GQkFGsHnIwpqagBLnPB7PjzwHVhnz3ill+ywoLDBx9K5T9Mk2Mg8jI1ofNE80iLMwAF2X51jV
FzSPcQjQtsR4H0nQkk1PqJiupTULiH1mkG0AwwoDBG5F7bP0SdH7Wwc8LTek+hvP2VaxuGgoa4jR
tBxvG/kzMKqGjsrCXNs+BxXND6ANaBxxLpVtPYeTzSHln0oyloOgN95ezq6nDomn2GizTauXJyt7
llawV8RCMgUJ2uzvQoAVsX6sVTpvh0xthA5Xpjexqg5BEz5lVBhjUzRfw8wJ17KxPwY7uV0Ex5dt
funtcBOWGr03hNBSv8roKQzGyxY6bCrVtyhEKK6IXiyZuInmmX3XGdV1HUTRmsvbkmA0siFq9231
3BAnKyz/Zo45mVHz7se+u5FEqvgXJnBn9I9/3e/+4H7n/+GmefVWd+PHz3xH+uO+b5i5fjG34CNy
iRRbmB1+8x2Zv3g2mDAf+zlmiN+1ZQa/eK7thSF3LgwP4e9sR9gpoI6ZAXtrfTH8M1c7boT/drXD
dsToTF8nggc0qd9f7XzFKiaILbWlQrpfuYULxUNVhBn73t4ldf1YD8atsuK3iKoRAnvpu3KKW5fn
Bwf0iyO5x5VVjOXR87fkSb65Lu0ZbsNE4tmg2EVH9UUK/GSUV8oVZyovojXLJxjXctpIZXOQ8Su3
If/ZSkGVsZaSOeunHZ6jr7HtAJSqQux7XXTtLp7c0BLGi6um4ovN3J01tvm2SUFAx5L6GzG8sUWm
s7aLsBHmFZlkj256wHEPtrC+wnq4HosgXNkG7qUl/jLrvjrC4DwrJaeGxEUwAHHcDhGrUxERzQHM
egzz2N0Jc6T9G3sGWBe5svVe2JNDf1xU9sxpuHFHNqxx13yFqor4FZef3kTsTLApZ0NpERFsqIE+
zjOoMdsCtJsb2cY3ggeWjph3Z1mf4xKwTuayqHQynA9ZmH3IbL4pAluuas6hzeiI9G0oSKqU2lmQ
mSxL08mdeP2FC2FXcdm2nrmWRWUcbB+1f6yQjM3GQtk1OxMNMJPrZU54R3RG/mJJ+vdwZ3nEJnWv
QSwwNpRhckHh1DWHD5eLMjoHCYGE0cBju6iR/bJxKpyLsm4JtY4kXpexeWgm2EEdMZzVUCwla1zj
TuQEjAZsJuuwxUxcRAnLdd/Mtk1Ond8kbET5jvRzF3mPHLhsttohOOWBk6ABYFllSMIitgzW09zV
zTZW7CTbYmluI44GttgO6WWnPkeUqmO3DU+68yXBwXO5RFxBKH7Y4fXX9ZO5TaK1mn7FfXeB9ZqI
3NgDlnA2gdE8jHlCRQMwmuOyFATlIReriaWTwWsbBH/WTHQ8ZF5DrAESbyusk2Ggzq8Ugum6TYIv
ld2FO9IEtISHpUtxFieIHQ9hQ1xBfXET58WXwUc2Y3Ao4KuUfUGnTIRgWfgWt+1YWKy7Kb1MrBBf
TdkB7mZJNRR+gSvPpvi5r7dOzDHjtbbJ2MABjSewufzrvf6z9zoCn02nFgwuhlgqUS39Ov7PE/zq
rXvjh+btx6XVT/+KH172vOsJB/ker+ZfO0++v+xpcGO2d8GKhc6vbrjf5MTgF4cUEj40SC1EsHml
/3OQ93+hRhaEC697DVgJzT/1ttdxp38Z5EWARx7nEs+DTlH9/m0/zO0ULvM0bRN9C1oIt7NfLcrT
RLHPdWiOF/1IG2UNmwX39+xjhBFE4v3GRneMNoMwAdiX3sSavsy2ZcMWKZB19CVZ5DsRTYziedSf
gommjkG9pQWdalyMjWOVpnJei5H4eIHVFJGcKG8doGiag7uSFFNempPadb6N3d0pLqXH66Y17R1K
wkfuO846l3jCACM5KlXrMKXAMorulpbmuRrY9K4lbL8JLKZDw+gSXjkZgX74wXRe5hRi9pS18p6T
5lvXs6HvNIBHFfJeyoWkx+ym2zaN252K+k+sr826cNjwDYPckorKVmwkjS2x99s4UgVqnkdUKxi7
7eQODwFZ77s4hQBRDZE61MuI9EY3ByIfjqwqGilXHeBkEPCQzCxrVph0m0XsRhYqBwBMuy9Onj1S
1qruFzXDvcorwjzzwPeZl8QwlO6GhmiDZi6nve0VZHvHbalpM8ihzBNIjabpmn2vmEsSlzkvzF8z
Q1yFi9hUtGWs8AgeDSTkFZ19MMIdqvWKInqxOAClPglbO75ewoUGHPkQuLqWRJ+aYQNuP6E/ZJty
pMY5igZGho1l5fmWQq27aq4oUtEnsdkyJkwczg2++5VhcV57rfo6j8jJwa9neS5hWRg1/6FP+kyY
103WThuHX4gwiRCbxxn9iAus8qnclaq5aylVcPQdonAHLGBcK+DrIT1xz7D1jUMo4xlK9OXEVSTj
ShJFPpIgl5RaJncplxarADBC6AGH0CC8daW9ba5+bZYF5kfadkEBRdZyUgNR/bZvP4xehs8S3W9V
FcvBz736kdIyOyMSFQy7vvPAdwedOJaV7XwMjXXnz/lT47rZxZw1r12EpEv54AuV3s2GHMGpc2V2
5MxqN0U6vrn6k8hmn8mwSz4RFJsDDffPHFBbjiyUYGpp+JRPhlM/LxEnU9VubHJn3DfgGySnMsTW
5OTbCeJ81o/v0egcVZBxPiM2tp21dcZ+28V0ZTj2rk0RWQNKhDfCIR/vFMwNJKYAD5TRFW7AQGMX
5pXg1neOlkWe8dqmK+q70n0VLcGuoCOMKBO+NZDGHapMqmiBqeYlxLmnov1Cjo0yLgTszJvcx5Kb
Ipglyo09k+q2aESQzoYUZYa2nlpkNpEg8m4q9bxjrvr+08fI1Y99+ABgpt2GU32VpTY0D6c6iKGP
NnbSPvQiCbaGl9+RhAQwAn4YTYhSAVXddVSLhJO/q8eUidgU5Ub4mbFKC4MKEa5F21mld45gg1g0
grG+IvkWjRzW1cjgXVGMh+aZ6G3hyeDGtOKxnTdTsCRg/XrqJwLKNUp3/l8m1F9x35/HffUK+T+f
q7r7fN1RTPb3//f+9jOLjv7w72cq5zSzzm+IJSaU385U8QsoC8pWoTb9uuXmo76fqQDXPJ3dMN1/
FIn980wNgDaFFtmNf/zen7Lo2O6/k90gA/AZ+K6tBSZL//4PuV+WPMSIOG+20nEeJ4K7X7os9rcl
R9yhgFC0pdAQobiObjx4g8cAoRL/xYvJoARt3wpPwmItBE8nuvPz1vsCLuw2ozxV1MCZ4pae78Gn
gmF0oXX0bktXUwqTwInqx7F1t87UE67CIyFLDCaJfVOUKOstN+koPYV5+FqPA4COhpGp23te8igt
fUFn2qGxy753/N7cGdJ6KWbx1bN6jJwzL0jffAiXd1mH9BAGw0sYtbdzHtwrER7YgH50oX3ilf9i
YksYRnpIs7JjGdLwup0qAz7GlD6oQlxin7uPKl2KgpPWdpZTQrH7THmVbC34pTqX5T0Dj/9ki/vG
StLcjJP4Us/i3AWTtwlQrI2ixDESzufG/MDYG68Dp3igu2OKcVsyTG6bKaERxLE+05L485CyFnbc
29Bc+LrSbFxHY3HRmiSga++MHdnfJfRXr3kFsDw74dpH9zYLdzcTQ+TocT9irB3xZJ+C6JgO88b/
/+ydWXLcSLZtp1ITQBr65n4GgOgj2Lc/MJKS4Oj7dkZvHG9id0F5VaKYKsmy6rd+Ms1SKYKBANyP
n7P32oBZg+g+MVC2B5o3j/p1qy9j98o4xF0CxaEQK4ohj3xXFP0WuvdAwdn8pvBEwMDhiNKkHKmD
4qEKiRdhKs9g34Ge3CNksPajdV3bX0qdzntg2juzztfKHJBJTVKqfJh1EBKnOjyT8AWeQbNu6Rh1
OGOKyQLTNZ/bRN1IVnjfSMptCDPTJa8MRWI0lJx5Yn71pdFoLy1Hi4csoAcp6EXGS1OyDdkSlKVR
2Swty3ZpXtJCpo1JP7MTA5QRE3OllgekYk/VVkIP5ozgZPtB7tdtpAOQEU7sQU59LlW1Omuj/FlD
ddaHNTOJprgQ3fyaIw4C3jT2R5Ga3X1i4jBWEokgrvBhmPPnspie5qRLQRzZF/WYv3VTbq1t0/wU
xtplOUZHuZiv2HAxDcoZYXrTZgJiOjjlFbPONbSOjZUPbLcLH4rrSXX/3AbZk6rEtzPgPdYgTJ88
x6Wh7QhUvi8xqmYk63ZDiEYzeRjQQwlFZte0l/bep6QQh8CZL7U++TxN+CRx2SdTSBZsfpMvINWc
rmqncny1hnbvSNZtbDa7JR2w1Tm2ctwfEHrP58bGvA0Zc6OG9UE4EzCuLn7ukZO4RLBc6FOE2Hx+
aGPzwZqHs5NKoLtE8KoQIAL4CsNJWF/B/kf7kBKGmROAaRsC5ImNJq5v7yadRIqOHuSkNF8yB9n7
EmhrxVdtJ3iarZPUxQ+FTAZ8nO7N3DihPzrF6L9RT10WU7eXCdWNOuUkjaSdZDEK4yGadz3iWS54
DIv0pu3LY+5MaFZq0CSDTsBojEHLUMUhTcn+BCkwLlTPdAIYFaqIbbtcsXiSnE9NO5ym2OhWTSjv
EcEI3x7Ljmhp6It5/VbX0+jbohK+VMH4QJ7oGhmuWKKgrf5Ji2xo75xEeNRQ0MrgpEKDxC2hzGt1
yVFWWZD2EHX2NGGibQZlKdfMDE+qeadF3XXGzGkVOIVvBgTbtEMUHylxTFZBtG2cC2lutd2dscRB
i1SNGd7pT2iKnnVFBMzK+9eJiZCb9oHDDGLc2c3IkL6oH8duCrg5xilNs/JMnvKNpM8QpNrB/e9p
/GencdPUYHP/sse6ODyjl7D4x3XxCUFJ2P2oIPnnT/hWLCh/yGgkvkp5F0vmPysF5Y9F5KuYKEv+
nKN/rxSwnJns347jGN+G79/G6Oh8TQoLNvXFK8aQ/e+cvqGOfzx9L11ejQO4Sj3DgP7DGL3LwsoS
MxrEcrbIpyquhkF6DPGkQITILqKyfNLKyTXi5iXMlW0yaSfotAYDBvNNt4uXWBk35SiQojpYjbud
btwu/4qNO8NubmrzSmUaoM6RF9vEguLFCoqA0STZCmKRjdCAYtdLYCRGjbNJhLYaneYmwd7dsrho
Gq8FcTajVm6M+QEE46UR5zuh2yupZYJv0n4jTEjOHhjirvrOdFOB6nR+iiVtPVrduuBQrqIEBWzx
Vup3EiSnYXyanRH0uOOPjEWT6HHomcfIgwcm0S1ouA7stjYxrGFm+bC7OI12RBNbrj2eEp2w9O5u
gmzQNuR0znu8A64y17zHymFqqm1G+9CsjUPKqQ3Fpa+I6dTHUKPC/pAW83WinIAPc5ZFNin8hfC4
BACmw2UWED+dFyen6fZj7BznCseGOh8aiAbC4hiRmDCp9YMSNCebc7yFLYXwbHfuEFaWBLTRFEi6
0ifEUPC5dLN3S1bgkOt2ina0BaMrddiUFXhFJT4QA+cVSe2acrXVtRIPxHBqqnINFdLHTHiu2+CK
Sqpvq11NyDRrJ7XzSzs9QH380pLWaRc5MouKW627kYUGuDqLKSA1L1tAcfcFcc/qHO7J6dvGub6O
4cxOKfeKpNXAvszhH1fWeFtZ0t3Icl3GENBExiSwd+1C2ZoVfkRVXZntGyqPnRHF6xQ9BhlUs44q
srY8nMMrgFq+0lxl8u1ohGfaMUQwhh6sYzSR46bOGPmdQnJhJbLjw4iInLg9Kml3mrR6M6kXcooR
pCdIcx6Oat6/YuRJZ5KusZ3IwdG08q3aD/temp7HMT4F+nSR2uipwtxVK35d+ORdOK4bNAc2s3AO
i4gT8gdZ5ZuXnWM2ETykdO7UvRRdBvupclu12EvzGdbfUcvjS0eBUQGna27Hc0XkY9Rpq64JX0xn
ccVY17mIT5IBUqN/HHXlCcP5epTvnajyLPlKHm+l/H4OL62lLTYjjKZMkuTHxe9RJY99cu1QgYPQ
zjgox9NViUBARsNpPhr90+RAkGo1fotrUTle3DxRFqYjjsnqUy6bPl7BVUCjTJSPohu3hhpB7qI+
bgf7mqHNcYogmU0cI8RwjrP+TAdizVP/GGh14wGQvwgzYq5y4alGthVMiHULIlZsfc4iUlSBfY8B
ab/9hMJFpjsWXIbANyLl2Ji6Z5gIKwSTwjylK6an14hIgQYWa3I3boI5Utb4wxGPECzPv3pzWUMs
+Qi4HEMVc/w64H0ugwBJp5jAcclg7VpfKavLzmlfBjM9wn9E9WxrvAxysaP8UT2KyY0MzrnvE7S5
0WGU8UjhBiy7fg28yApYhBwJ8b/+MqMjioybCnVPq90Bc/LK2fAadbzllI65iyhEjRRYnUG6hJu0
CElJ0h+yotgoxVtDNmODbA4PHsOWhxoXUsjkvzFv56DbOLSxKLgE3sSHpsvWSismL5NN/mOChM6s
8lcHxCw6HTT7C+SxH9dJhJioI6BPzxBhTM5dWdteGUXPldUfrYJ0wQrxUzUtaxRiYboaXseY6wDD
ByrRCPiSmLxBGH5IZap1sZdKhUsEJYCLWl6PBuxBqb0tTWPvBEx2UrWq9nortnM13iPSAVhbSWdJ
G44RcuXGLLatoe7R8nq9zI1IWfyTad8XM583FnQxzfhm1CdPKhEDqsGlNNB+I9des7pdJAtG6f2n
KJIJnhhDZvjBfd/Q8ZTMjT1plyaQTJvcCMUM+Qq+6Av1F016ZyvbJc4enYJlF8sv4fU98BqnRMZB
KmlKKrOD7r7/MmS6lyaEKiYeMQ0bU1SexP8pwOHY1It54YkkO8/pDcfi3TjORFu0bgiCVNEMgOj3
tvFqgSftTbIpg4B2FzwAU36YI9y4svD08IuuflJVQSZq51ICVlNOqdYdcgf72FxcJUF/rw2QUNnP
MAjGMIqrVnqgJ4cQs/H0bnJba7oPmxFrK3qmKn1IhXPJiGltg2OVp9ifwbMaw0VGmP2CbGV3zcru
kKB4EKS7Rtl4KBbGq0gtgIZvNujXQPkCeoRhHTwsDJ4zhNi8fBoRKkNNgjUc3SjDtGkmMjVV4ZM0
u+8VZeHv4eV4qdTad8bppDHlpN2O4i1iqmi4zvTS9KhAOxn/NzzQiG3A6l9V2LYNjFvC8zyoX6y8
sG8JcWU1G5C+k4RxjCHk4uXByz65k655CQRdoEO4ccKdzrNHruhqlLRVls7PEeaPCFNMwSQ2I6Vk
aOPL0YDYC6k3HspdTDx0D3bL4hBCwbDP0P1A1QA6qQFnDk99hRd9NlzOIh7Ou/PES+lACE6D0u0g
BiuQg1NZuZM5aCPx3WGUXpUQhmse/wTi8Jyk21m0vqTewoz123be58xlg6rdlVBDSedrleEqqi7q
uKaZC9V4YmMroRyT8nGhhVAzZhYhEF0nHJf3EVxkeukeNTvWHIjJnchmF6KvK2ApK2G7z2Erj7pB
lMPoKbiZDdjLYmEww2IeavSElBdl/8w+osNrtlMEf2oM2PhgpeiWzGPILBixGIEMhGr0AGmnYm0Q
Aq1Zql/T+J3b+oBDy1Oyxk8zcj6k0BNac9elT7lDHKchPJtLp9o1tKOVoM4hoAC/Qb03K9Ce4ZcM
XUsp4n0Ryxc2/ocqvg4REaqAHLET0dU/NbbiRvjsx0l29fJNmSCORdkJQxu1HVYIe0Q3VG57Jg3z
UmVJj7J2FWagp8iI6mqStVAMdu0+NajwguVqxUYkxx5oUUJSdTnr+8YOSSy395VSe1Svm2abdTDu
+ujS7JWdEolTaieMAhpi1pFVWdFuribMvFG7oomKj0eWcfvMz6PE+sKflg0TtxaBptjLy6olsTF3
on4xY/m1KWtPY2m0a/3oFMZZsXj5Uiv2ook1HHXi7dTY536m7hyQn+mY5eP2mfgAD/zWrsvU68HS
GUb0t6LP3VRJ38YGyalMwVBk1qY2kc4oU7/hJHCKg3ZedRTAE9hVuHUE0S7iMlJnNDs/SjZedave
WVW6y0W/nx2Wy8LpX5hh+J3i3Pz3wPezA9836fMvySLbF5g+p5epqN+PXd/91f8760H0UThIcZ5i
ngu+x/7OF+GP4PzAeyTF6SPRh78lo/UA14+QmfbwD9IaQyU8ir+myIue+m8NW3X1r8NWpmlfe8MK
LP+vB933neEsiGq5xoPtI9u3EZKqt7MmQlKzc4k+BuZtoRiyx5ayrlVQznM+kDGPbx2EFC3bpX1X
mh1lonWLASxYQVx4HnhvkH2EFLNGqaIEwAWnz9Bqx2GXFPMmlGms6ApFoHTpgLrSqPlwa+e6dGVa
qEiCZcKVtMqdyOedIQeHnP6yNIidoVWHoCLSzbH2/Vxf90yb8pRcdIaroLuvFj2K3ATXSmgiv472
OYY+tZJu+fyHpDd8da53PUeFSQzlKsmj16Zptxoftu8cPP0D1lEFXx4lEeVkl9zKLbt8o5brkni1
Vb/kt1VlRsrUeDfNMZY3g5lU5eDgj5viJrTByw4dINrOOOWThghEMf2kT9nCNXpMNeuboGJKxjY9
ga2GtT7GdyxbN2Zg7BpwRz4qpy/GiJZQnozUzeYhuBxKtqgkE9ACRTK4Cs2tTetAFCtKnZKYT4kz
/obEUVyIlty4SJpfIx4cyi6ySbK07NxaoXXl2CTBsY7tY4NTF1I8alclplrUaBd17eVk1Y/4zGNk
QPmXiFDntCLkK5iscpcXNu3HUCq8eAhoMmLS4Pa0IxgTfTzXsnQaBn0nK015kkvrJFRL2gIzDPGb
K+ZdpumMuJ18fMDy9EXRm4vQSqe1Vcbbor4jchrOdlZGexM2FMLb6rkuS66h267U4gVEoUM6SXcM
muw+CNtN5IhiHXR9edB6llODNNcySd6yGOhJrYitISHPxbOzb4p2V6sq7HrgUOsxHkh9yW11ZTWl
xW00r6POOWmF8iUqx10VGfEWezykTZNxuJb0V6W8yMOU5LHKA20d5WmFrF9MR0Dfhg/OLX+tdHjV
FrqhKqzgaVrZdWDGe/zbW2brn6U52XW18WCX8G8qLbApQMidaEPtvu6tAd0jIv+S73gV9fUJWeRd
lS9OJ2Nnq5rfjJIXtPhR69Yz7eSilPPLNoGJkHenRpjbMif9SC0/NTJ7d6vsjDbahrQcUJmfJpFx
ZE83AiNopykYILrrWLI3ZahfpGhmia0FqreASPXAn4vWNa1qp8KJJ1OKoiPdphEvoQg3Rjhd1na4
mwUU6dE+Mb3YKA1dW0Pbdka0s+fUBwZxhYqf3moHOrVVrtj5+OkYOY3xFHDirPEAB1VytkW7S2y6
HThQo4SAhcZ5AshEiofYE++1dqL2INSSKXB4dOzgAnzjAsDehxZSo9IeVkGpbWUAEpUuDrbKcV7P
vpiF+jlr7as4T+4lqtGxUKjNcuSz06MzMZ827BthI2OujSsjxtaASgNn+GUlANwYMinnGQNwMBMg
Q6d4Wdbw0KYariUhHVjh3GTh6hileZEaY8loZVHqc4K7D5Du1/i2m0XLPyyq/vSrwN9E6i/Zyh16
dJnXfd61ixuApDt+TY6xAUaByhmDfY11oMdCUC9egmRxFQyLv0BZnAYyloNp8R70mBDaxY2gYUtQ
0D76PUYFDcOCGsnHAQNDaHXkrC+ehg5zQ2N18SmJ7Eejox9RcUZecaJdTkmS1w7jpYVJYphMA0ha
jf0YA4Uj5geYtxCp0auRWNK7MJ8egkQfieRY/BdBisYMS0YfOaQitL5onIsoi7f9Yk4M7JW85Cmw
Dni5NT9DGjjKIG3sVt6301T7+ozrOK/HV7uSmC8xJ4VHYm0ii8mEaJ2XKko2VTB7+RhwDB4HCC7K
LranDbozMvam5Bja2h0B1shFok0ylbw/WfUsSiD92QRzVUPHWapMt4hyoODK6k+t0hJToEbdl6gm
E6ZJWgfbeeD3s7G1k8/mCHpbm1t2ORhVksGkSNZu00wPEH3YLzhxKOQWm81gZfdWApYOxna1dujP
e0IfQdOyY3NyjZ4ni2g9tR1+l5e69Fd/TKsCIKboqs7OD+7Ppj/8fkMWxlhoU2l3vgSoZSUjse56
4vzeTbIBo0wEGLxP+lp+yF8ugo4LeZkCdmZxML6/SFIZtm0ZgKI0B/aRRmoJR6XkNxf56Sf5fpFF
xfb+IngdCaqY+SQFOOEghuY0bv6jj/E1kPndWFsqu1SeS6fzFYOAgPuSkMDu6t+5BN/DElCO1fOD
9FhDxS+hh2NOKhtuPT33KjiG/E82ytv4P+Hn4idfx8/v1PeLLISNd5+DxXvqu4A7ZYF6H3QFJMGf
RM5/+wofvnCkTVE9tgEROvJigmENc7z/5EYx3vjxM5BQrIcmPAE63NdBTkgR0+LS/E2i7q9vFCj1
Hy8y5BPNYJTZvo52FQcuJ+9/76n99l3g1/3xEuwWGfFHy+cY2KSbQ4rh/9+4U+ZiIGakoyv6BzGG
Ew6NaGYeqSA7h7LsRtKLFX/+z67x4YlqBd6i0aYz0pnFJqU728ctheD611dZ7sVflpHvn2TRhL5/
bvVsUKsCz4nfBy+StdcVSB0IMPx6OlUkWirRb75+5a9GgGVx5CzMFGyZh3244DxkdZpoy7q1rm9Q
Mm6CY3wu9/XGujTvfv3Zljv0l8/27lIfviWTOjAydS5FnMUl8Z/X5NHsxW8WMAU/7U+u8s/V3vrw
PQXTCDUxWtbIil7AqjgFC9xjBf4FVNqAuuU3a/LvLmh/eE1N1PRGa1osNR3EhTVExrJcxV8k4WbC
n1/o8//6Nqo/caPrqIO+bTVfD6Dv1jZHCiLEB6w86ia+NffEB/n00Qgu193UC/3MZai2cjb1GS/B
CmyxK+1Vr3a/3P/699CXR+Mv36f67b1WPuYd8lQB1UES6z9OLuvfivSZ1ewVK9XVXeWYbK019KwV
kzhXOff7bt37qHMJSq/W+3ole5xo99Iu8B0v9LaPz8XqQJWxuvn069/y5zfr+y+5rH/vbpYeGlY+
o8qiUHRVfLTA/ono7f3/5CoIwn68Cjmz5IhYPAO0mkBfJNIqp9Itf3OVr/v7X+7499VB//Co6RBK
TU6pRJLvCKh3611FztwlDrsVgpxzfUgPxqn2R/cJwdR2vmtP6oN02R3M3/weP72n736ND592RlAR
lwX3dIbnCVgGmCqDEfk3299Pd6bvVzE+vMhTlYRlKXNP9TzwNbDgyKF//a397gofNibCGSrHCXmA
bciqpW7cTPG4//UlfvqOmI6qkFzCP5wPa56SjrqlZjL9dGp/HcNNGp3qfvefXeTD55hFXyOhZWsK
VER2SeVVGS2j333rP71b9JBZechWl4EL/PAmScEUZTI+LX/SZE9BbybU35RUP9kgAPbKtKQMWdOh
r/14BXohNb5SSJKt2hVEdtMi75eUJ9HfG/bw0MSK7itEkv3m7v10x/j+oH0M6W2jDj6ixHpqrBgO
eYgOWMImf/RU94LMvZW10lnZaOC5r8xRXFKPPNbbVeGylrjYhb12Re6HSwiEm3kolt39i7MHXrRV
vfZMIMBKrK6S32wCv3kFF+L5+2VN7SQVH8LyCgqvxyHnwdmEd/nrO/PTi7z7xj9cRFfjZhjJ6/Xt
3pNfMhBEuPW6Pz/JfxXSHxTSi4EIkh/GT5n+MPx4jbXgX2uld/mnz+Vn/pG/RS/vO+I//TnfdVAq
tHqDuCQTZdMPHB31D9jZ6I8g5qBZdpYt6rtomnxqGB+yqbCdq8si9U0KZYM8JD/JRsD0J9rw70ih
/iz1f9zAkF8v/lVzadNbH9eQaJREZ5Hg4yuLDSFdDAl087Am4FHQerrdxmJbkEVcY1rEylAupoZg
xAoPd06jp46Aw4cddVbCAmY8fghJGl5H/BGOnvqZJrtVXSIoxSSDnyI0iodMHulc6/SiISKOOC/C
enqYk7Yk8Sv5nCzmjDTD/Zrh13Amp/KaxcIx2+Z+WkwdjZo94vWziEupn9M8ZkpmZ/dGo19DRNMJ
/MQcUi82EchW7Tr46h3h/yjvmK2SP9iRKBLYzkPdVG/OkNHYwoK6J/ieFPo699OvVr+vpr/F/kcg
XU0Mp7QLa6yBJKrAhBMMwufFOJgvFsIML6EWD9w13IUmLkMg+U96uPgO86ibD1gq7yQlwZUYW4mD
INR4cpJIcS0lwr1Y42Oki0YTtmE6S7YlOY64HXMmYBPux7Ah0WaxQ0aLMbJfLJKykePXwDQZLfZJ
LVuclMwmYVj0o9UiNyLXGxNPstZKtSZ5YzRP+kjffMRlsVg0y8WsKeHa7FoVHcQUlFdkZelYcdBR
ZSHJI4bWHhFdJR6JUQN6LjGdM0UeCNsYVdeU1NfEqVBZaDb0MLKnMLBMSN+bfAKs3WFVladu8mQ1
ZGaeokavkiRa2dKQ8fOAETYxO2LbRU9zaC2pRWnld0WeXysS9lwE+nhwMj6dXgK7kC1lWsUTI5lc
luqVPhnbLqb8mKcYqnOWfI5jImSTme5jXOj3w9wFl4acQ3xQ6nRbz+VL7ZhEh4ZQSTQJrQJwj03Y
JMjOE+2Iuzr0Z4meeRvZwTq1+/po85l9LYDiN1b1TL++QEsbx9u8BxOzms1sIA4nZFhUZbL8lqlB
98JspPg0aFG60Votuwkl2drIST2cIq1GYUFiy3aI8iubs9ZuMgmT2SxZMXeTFBGzrLYEW81xgErQ
hljZ9dG8dmwJlm7XQRNxhNDZRzrU3w05oUEwXCaxxtw0hm9ewHKxRf2g4hcauwROdTAFwJdlShpT
kjdI5FE3lC25pdjbz1+Xvv/uER/2iP+bdi4xIP96Z1hcNPui+f//7x+fPv/j4q34YXd49xO+7Qm4
ZXQ8LyAD/qmB/W6kMdHUa9ayEiswpSm4vu8JS0YDMXmOgcOFPeP9ngB9ymHYhTJWxU/7t+Sxpv7X
KoP4c83iIrahAXlb/vzdCS0fOgVopN77jkO8Fl6yYgy8GFtCyqsTBYR5miSTDy2qRXylo/YUJ8Va
16EkVToao7fKaDehAl6gK7ailXa0l0/FkHhGfBeP97mubqvmSxwrpyA4FMSXTMmTwXsqSIi0kP4F
7Y3VPHVL0jpJvEmIgSy5tCUqwO61aotNb26C7IsoGE7NPom2bgkUIR79iI6+bQUuv+W+k0kkKPCM
qLl6INH4Wkgv4AvWOWsFXW0s/mN5IKv9dgzltUludKyroGJ5GyOUafpraI/XOR1XpY1dXb21CeRS
ghzs/n3dal7dgi9tgWJ3JQpOFEgwg8KkvHKyW3I40He0QCVJTE7NmRlP7DuVfK+Qp07Y2Ib0iU2A
YMiKbrRgXsVOjwR42kSivdIT+RnGsIdDbqXJydpEz2o31YWo94w3JmgjzLdSr8Fi0WFCYhiNOqT2
F1KoBYOd1NuDoicrR9FWs9r4hV7sBywOij1AtQPTEwU3dm96PdDdif2LNdbTUxxSRGsOUHJtcqVo
dG0MsAYJhgmrzGk6mzfj0Ltt3/kRedOkjkGynVza3Vca3E3qBbcpkpPmZCsV7h3syjVphmi0Xkw2
Iq1+0dQbZxqxbwQuCQd7h8RcZTRvkua+1xLUfC+jMrjywOgwDz2GFMtwbMXk7rKGMYON0iXtGVRC
ugUTNYwV2YjdVY9sEGuIVITojvB6RHyAID8F2j4ZgnWEiyTELU0NoOFttdR6L4XXaV+6ZQUpbLqb
DHGqsJ+UDVSiVmf+dCFMwk0RYKnRFdv962R2O9B8cHmEl5rIoaPEHU31YOgqal6WY3neENpHPISO
Uqxhq7/thbOxdGeXGyM57oqvyW9a56xJ9pMH9ah2r9QA7jTvQyqeiEmmol5qeXQ5x1gySuUKNsNx
iIzLSkZILsZNx7C7lNWXLKaHpFsv0GY8U2aq67Rbo8femTh7pU33FbTRak5PioZhi7GNEYUXgGiQ
t9Z+O7MVhuIiCXCd1J9kIgRyOd9UXbpCerh1BIri2ThLtkweXL4oTkf4IQukE+/bEeTDs4PIWYXi
KS00T6ieLaY5Ccpnu9A+EdOZ0D/NxLyYFhxooBmnSOHmWDEQrtZwA8ihDQTRETTInKXnshUzgk71
RWoN+qftFk8vKFfqiHGhkUIlVaGTanZ5MMjMxudEx5DHGIopQoZ9UXFjTWSqXQzPgnxLqKcx9FPq
CEIbacu7A2RUrRwiPwyApQ4LNrWFnyqrw52Y242jRm/RAlidIa2OYXopEQiid2i/l7hNSZpwsEyr
Hmx/yq7bvpaZtrLihwzxddHT6dXFNkRmVsFJzlTdx1xIGLMJrMtifPjFHI1bzIAufvucfE9aXH6f
39dzROI6Ye1y4RVS4gY8NIXFCBJp6zCgbnSCVVojHi1C9BNWdAWHC3qWgrKuLQvfQd2LJrgkJo+M
XCIAwBsTKbyghAc3LPuzSI1V5thIFSdCatS1Jd9BloQptU4Nxv64hEs5xWEn7Xrc8o4D63gMd2Gm
uapV7IUTuvDw3D4QWybvlPhKeGZGuFHa8lCyVJa4jm1sSYF+rdMAiFA5jOjjhkl4ZnGlDs61JSPn
TCRfNhGQxoWPN+HZ4L0aoMcmGWE3cexWGXS22kCM0Xqi1/wsaHdzZKwMAler6H5uXzFUbYahOQbh
fIzK17J6iECqwy/bmOqxUF+jYPTxUBFr7eA+yK5Ci8CVlv4Njd2C22j0MMInMkZYQ3A3NPJjoqB/
nlU3DOZtLfM6aoBRBkDAADnradqW3CgCaKZ6PFbqjOs5Gk9S1T4InFpWoVyjQfExAwJYK6CiF9KA
vG5CrpFu1ZL0ClqKkog3nWqcQ6pkNQFTTpti2BnmA0oRt5oMZprCrQlDYJD/jCyxItkIX8qFNS52
J97qtPfJ917Z7UNgJ8dAVjeZgoyi2vUl7Y0EaJ39uZq/4Fg9F9mxDMhXBUqV6iu495TU9tsQoSVW
HT/KIS1PcrkkStD1e8qt+mCMMj4RQm9aAOBKtVHNR8SJK71hjmyp65h87H5Em5wxQLencC81F4ZC
+8RRLs0s9eGfbYD8uLUzP5tO64U4vVZod9dxdZwtcyf3sp/if8zV5t7JmwstCb2SUX4Gd76t6nUZ
MUjIbtIwOoTquTXGW9H0Z4nb5IBbVXktOTlpa3XmHkrWmTTADcoTXP6hvg9wDqBj9Jr0gkyYrTwK
jLXbuIl9m0Dtas42cSnWaoxrYTYXgQbhk/1D0t/peNxrqduOGr0ejDHZID8UarbprJvaFscYHHeC
UWGoILmHC8pGnd0YNVOFICKoTHYbdExIVfO00FGB2dzvbs2zfukQmd1IrFfJgKdhQBfZ06F8Ww6B
UllczxiF9L6/5fCwITr7EBDkIgrHldW3WXySpXjVI3e1UG2l9ewSNLODbk+scOi1FYpZoEqmfWg4
R/ey/ggKERV6AicuPOUqqCBghsDlD05YvGLd34tarDgRrGuthfNk+hLuHWQ5OA3dGI59vERgOZeB
kbvdWJ6KHjhkX+/nsHwLF6CEolwFhNZxGzkY/PdM8AvxpEHX8l+fCe5f0v5z/enz+0bRt6MAf/H7
UQCwmK5RN4CdIXaCBuy3o4Dyx+Koh0ZLa3fxw707Cjh/kMlm0pKlb0QKxzJC/NYecv5YmloqJzoH
5SW05b/THjL+OlGiKMCdj4VO1mXoth+OAllgD4FKe9m3oFYl1XwqtJ7QHEeLsW6zIgHY8yohnaMB
k253DOel8AU+L4V+iNcdBiClgAg+KfNCQL8f59nNh+mW+CqvKSfPFtIn0RScKNLkkM7hZ4fYAikz
b4eKuZ1l762sosSvNlH/uTCzzUAYWlqoJ5rDHoplt4OfXiQVlXu8E4DzDYPUNhOzQtCiUay2amhu
Ut1Zy7I4d0IC1IJ+ytSZjsS+1sPUTCwM2fVK6h5s89miGgnqoN0IRgOikW4KCZewgem4nojUijXN
LYLuOY2Usyj7I8msvkrIaGLlp4p6nKSHh2xpVixHnnLc0qGh7NXOjrYQvXBc5B3AFMT+LDPkIWzp
D1ymdYMla9NTycpFtinAZjTZIVI7bK/0cdBt2u0FIuqetW4GIEa6slaf4IR4Yand6Pq1mQwANR1+
CdSddeEHLKJ91h+s+S2v+wV/tgbL7kqjdCeaS6WsiQRrl2pvI0VXTcYhRCDor/Rj1SReUganKrSv
xqQnmKBfU7EAHal2UorYeqHjh/dR7bgiuZ0Uc2+0XwAebEooa2bE82DxVdvYn1hlLCfZlYZOawfy
mrDVLQLFG9j/n0ZOk8qUbZDlYRjTdn2R+2rC6SrCwR5nmMgNY6OMk/U2DBmOixxuLlAjfAALMP6q
DO6wO2CoiVZ9b7oT1FhaWEDbTi10gfbSHk6Yn3YKgvQc4V7aN6D4zaOQGXGb19L8yWkCAsJYeBsd
6yYNOAe1S0vrhMdMHo6yJfkGB1u2pkiWkAzZ7mQE+5FCJRsNQv9yr+y0q8ZILzrt1FFH5A029Yos
Ln267NlutOomDhDxa+IugWRbjumhGPCDjdgvFcI1OgmfXrYZiUeBiHAOZtVrpMfa3uvZeAnG/KDR
ckqV6lq1dpZcshdVF2DcYB+lG2loN3UZrQU5uxIxF7NrGMkVuJ91Z6ZUmzjA9ZNB1aEvFFQIsL5t
jW9VrZ7g8jIDx6wzplRV04ViweUkN8K0EtyQWOYwBGhO6CF7c3kVvaj+X/bOZLeNLEvDr2LUPoyY
h0U10JwpUTI1294EqMExz3O8TT9ALwr1CPli/V0NmZIsuzKLXqiBIpCblMUgQzfuPcN/vr/eJQHY
ZFlfjJCE7MCdxXG0NGX3Ysii87Zs8mkLRKKMkm2etddu33JDE+aa0mgded8onjKk4i2GvOFo9ZZt
FSzaDjSeDQbANpatswCZzCAsa97kop5I4ayENAUzv8DdJF3EDJx+hKKQaLu3b9WO4qHudv0saMn1
pVI+iiUe9JS2UOueFUDfNcVZIjRYIMQmBSj0T42VbUC2zSmeOSB+ReNSaz8FpXZd2N1hZrlsOQN4
K8aIRopm7Z2bhdsy8SgMyJ8gCWOVx4RWlDOha7ArhKoLvncT9/FWCZm71MAF2JE2rZN2jf+q2OiM
lYrKmx17x58TT+YoPpGK27ytJnJSTbsEqzU/uhiGYTrqxFO9MSkQ8BXa5RijhrDLTQL1l6H8QxVZ
Eckv5dqIh8k8VHJy/Fyj2Nd/rq1sKWnUKVxbx2LQmCpwm0hvF26bniapeZkE8aTLwWgPn2utPtY9
Zvw8nOeaYqFr0TSIGpJpayOB/TVzUNIwwHJUqnwsEvYE0uJwoGHPbZNGalWx1D350KyrRYN1WBof
2m5+1ErfGtLzFOVoQjqUoob2rKVbmQvXWCbWpw6dR2jiiQhTb6EnJ034qfcQ4aJkSiNvV/jsa2i+
m5A9LTPhgDMBM1xELoM5TG6W/VoY8ek158IgTfCvwbyFgn8jCgLjwmhvZS2nFiPNS0fdpF5Nmtcs
8pymu+aBni4xyok2HQZnAc1KHkzVDgH4w+MIY/wnLuEGHlEgmlTlSexuGrNZhZm98JhD9KrDMMSW
aLhw4PvlAdjJ/DAcCiBkHoVaZ4U3CWYBDe7sG2cw5iM5GiAxYCj1pAS7K0jOOITMcckBSujPc6a+
UaTXy87bInmXmKPSuOuDdpkySCM3Kspt4nntJmZU0tGvUp7lsqGYNOB3R8aUMFhZdYwGloxaxrI+
0xi9rLSLAOijT3ecscxC38UawEfqy4xuHTgZUwxVTRsBHAoFIThma1lO51JfLK3GVGdKY2drT0yC
KoyEtoyGAk7YyYyKBlZ/Inv1JvH9r07r75D+0/nJmTkWpWYnSZe+D9olxzWytKxhUbeGcyjXRjG1
LHJEPdCpWGDXKAcZxSiPqZ62mkuM+Jk1cGRDOXL64gsW7/OOYZBp2JrnvtSfG6Uxt0KjnmRKBPTp
Uer2n0L1DwrVyB1+HJQ+eX98ON0lv/1v+RLh8BSd8g5/DPbYqAuYwTFNmpjqs8Eeixq2hY031sFE
qbos4BFPhWoGe0zDFihd5kCZBeZHT9Gp/ZGyNkB7DNs0Go4oSP6CV7emfF+oRlpo2godWJaYrr9q
hwO5y0qGZLp5FUjFVDNTf2GhnZsrjX4U+Fa0jckMJ7VO818gxhtY4xUuURiTlSc5FHIzb6kgu9p1
LQDl7ZiN80hAy2Xo5Zg6DvQrAZrHAm2OdeMNgDxtZgvs+WDkzlSHhO75PB41bHRVQNJhPdP0t5xz
XQDUDW2AiQBT3WSEVRGQ9aSqwK1H/EqDt6MAIXrriNs+CQWgPR3LzzmCz7k0KnQdBcbdyOMzG4T4
MHZMOwvUu2+TDzqpd9sT4zCGwu7MEZHAhx+z0FvEEONlZPCdmnzyFG8ZKL09Q9W/SxrLnsQCNx/q
LSUZBph9gaJXpOQQDeKnSMpPMxNWfVVY60KjCJap00CDAxjDtVfYK6aVLS8C06cUX7NlCyvF1KyP
8kGjzWhR8ZCOG4mWIqTKiUdbr9Xb5twvcKiS7i0a2/YiFKaNnhN480gYOUoI7WNh7cicWIq5A3aP
jNo2c0dYQNZ4QQYW5/Io7CGTSrmRrZwgGw8J35CnKk6StrCUtIS5pCxsJh1hOOlWaOuEBaWBtcHE
FLaUfg10Ap/KShhWlnlxIjdSPqmEmWWW9MsKd0vbxeYSSA1T4I1xouGAGeGEmVfyeaeUMI8baWXh
ldkL08yM8eomAKs+MsjepND68deMbZjsqbDcbPHe7BuKOBEWsl0CuAdzzh6XTpnIoNBxZ83L08jy
pp7SXYTRiWDuSyhT8PmU3fKikaKlZ6lXnTmufPxAndY81YVBaIpTqIFjaJ5wpNh4iCq2K08SXEUr
rV7muIx6jn/tucWXDvfRROkPJCMbjwx8SRNORQ2fUi3C/MYo8u0gLEw1YWYKQypaRC0Gp0YZfs1x
PE1ys56leKBGbcIscsJckxq0lIXbZVJRYyqc8iLLvwiPvsY8K+ToOKzLpRcJG9Zjpn8REuLgbAfp
uqrbwyEk0eJMKQLrs2OPhLTpoQV6Sh9dlJCJMvOT8NYWRfI++MLDdFFLLWx265vs9DjMIxuQcuMY
X1N57X1R87ULQyFQtbMkA+3g0ayAQHhoVNUx4+3THqbp0qGvtZLs+LAZ6xNECT7xGYe25XkShhPd
Nq0KyiF6daG1HFOuDQ9UpdhfuocadMQsR8efaqA2e9OYh8pwmhQOEM/4MI4y5vxGWIcWAt0Zsyhi
MqS9qc3w2sHNZGoZIn2Uama9ZOYM4pjSOumsMnH8fp44BDF5ZYZfXK3a6oQnWglWuXFdbWnjrqEz
LYwZIi7UQ+XMbFr5gBQEfyRVM9zxvFPN8oxJgPegXSJoyuLPNr6EMD0OJNthMIUDtjO+aU3/yZGj
ZdmHl+ogRkbyAFMDjUpmskSQPS1b5SJujcMm0LCKtGYmYfU66ymwFsVCxtJRNZMLs8QRVgmCRUSL
LtD8O6gZ1SpkX/xPvehn9SLOwZ8czaKH3OzSt+pF/OKzehEtYM2mYsTBqrysF5liataCu/RaTsSJ
DLueXzQ4r4Xg6fmJbIBh1jmQFVWUmf5S65iiOa3hV3Ii3VJkBteYuDERN71sHbMNd1EexSMtLn/b
DOHGi0LcSIGJwy7F3VC5J52HUhV/TpWq3KaUNqbsscpEFnD0RANvYqkwOxqBTs8LIOo4ym1wa8GU
fshuOVN8UZIX5scQGBo39udRKRsrrYc7llIjaQrGGlL1hjdwp5kaz5Q0W8tZfumQI1eJqkE4syho
F+5NHmp3eDKurbJjXszA4wI0AV7XwWGZ+6RnlH4p4Gv+3BAjszLmyJPGts+8NgI+X0gb9ODHskkJ
CeTHMM3rdG3G9njhSsmqxYiUM0r6ypGAz09QuSvXxbYHqRXWoFSOloNFGcAsU5IUL/kW68pmNMqL
PtGI3WN/nPoV41GMvjHa2I2HPUUJh1oJFzhPtA6iA+hAmtuUmohdsk+l195QvblOW4ZeicavIacl
67jUJEoObL+9ez3W5WWWMoIPlz9aDk0oTS2z2lVQR2ZdobjzKh8bOlnjNzeMEzBN4yfJYHsMLKhU
nUAjFLmytUKd9p+rVp8YO+vmul1dDH67VioKCLF71QrQcoJNDIRtdnknpW/bJfJF3UW3IxxgoA7A
+ZzKP5bD3JzVPq3BtKyUeRhI2hTZAdYlVFlACLbZzEuwVhlxOBcWaQ2Zok31PCA/G3QXY0oJwxJL
VGtaNWVQMzCIxPD5XmmyZMz9ssDGEHx03ffOQadpt75HzSJqQ4SjIQCiMAwtMnIUXQ6+0VMiE/Wo
9cH2DipzskpHTUpP1PPcIYFhjI3Oq2R726awlZmutP3J4LrhrJOQgPXAw8YGrn1phvkclHJKPMLf
VWrSiBgnc+dBktF5QJgzZFhFIa2gWCZ9DWrjqknCrV/T9Tb7oF1YlW0tlRBJfh+z4PDqVBNMF/sY
kZIcUgwsU+8iDPxtJ4D/qTB6yVqb9NMf1lrWgAA241MwZsYqsKLTQPHPrEZg+XXaTRHg0HmfY+ZV
WnTYpdzZhiGqgQ57GQaZovxULa12pmUp3Aq4I3NFkZwZVchxbqrJBfPpV7IUl5MS8e8Uv06iNlp9
9F0L3FX7gyhKpjVe7kZnLiOFxF+NmPJEnmUaNUjSUCbpLfPJIJ3WZc8TVag2vMu5awMuI8hfWV1H
BwgRnA7TCJVrcJQWabHu3Zz2NUzLjsoe7cOiwqA9ZyKfuJuZu66dJ1bkzR0QaHxLCpX5p7HqlkqR
fXVZlpSezAlzxadGN1yCazluNWfl+yC7fOmyBMHjFN5nWG8Z5gzmOMwcr6RS1Gjy0iqab2baBUxK
Zli1j/LWkjSWw2ieVgY9I3uE+Bl2aYbtj4bMxLHv2OkuVH+IZvTTKc4E5sGYmojBJH04ClseIlMa
/ZNYAq0TK+1nFB6MmLYe0jSUCgN/aVqKI3zHZo0Ah0nuboAOkN0WHa7HTe1/YsvFlUB01hLThcno
6PhBtNaFcCmD61Yai77RNo0bbcFsX1LNJ8DIhYVDKMwcsgJbB08YPLSpc1GVQFWY6fUnSilDahOG
EJGwhvBz5v2hmFYUEzCO6HCQ6FM9mWmM19FqxV5CkstzlhXFRmE90TebEicKQ1hSmA20eByH5pEl
URhAC/ifgOGtgME0dUxlftpe2uwAMSa7l44Iv//eU/4u0m2VBFk1hZmhxWH82FwSyA7FMcEkK0zo
YTdDZv2Uvts43oBGxDldcyA1iqT6j/Qd/1vNph6gq6iWkaD9lfQdDd2rWAG1GtegT4XZAnzHl7GC
X2lFV5gazmUFDjcBk1JdOUPneCji66hxpi61QwDxqusejLJrTUiVp7U8fqkCHNta/UDpQNH5GvPN
FVZlHHO6q1xpsfrJ8u0rswkOIjSlnZUeD7J3ONbmKgzwMe5BcRQdy1fDexf1bprFzfJZ6LZ9iHee
jx7rovzx6ruh3GYqg+Ydr+/mH+k5qVlvRTAFqsg/zod0mhRXNlSMhaKWqxBL9YbCtuwpS6c6knJv
64f1N3LvlUIHK9Ea/juJwpzYAOiczx5LRHjQ6eTT6oYtWWShwH0oBo46IMC8nfbqaZYyI+hMJbwI
SiBbtYnSR5sMxZkUxliZF0B+8GywGA5StPYkMb6U5qqRTkoazn4snYtjZXBPYpUMTtlFNvJje537
SDeceiElyJNMDO8RKAiv61oG7tRflbTpDRtoRkvLOwdx3Ljqge6Mp3LAIFKR0upnEwrMIym0UUh/
S+Qd/pIOPIk22EVDOsFakPnWuaesQvWstGJiF/By6wBIoeJN/XYTZc1BLF8PkMGM4crwpZVUH8X5
0o4OBnlTDAUFaCQH+O81YN8qg6w0xPQBZGxu37i8de0f2PKBWUZXfpktpL45RhC/tls2WN9YR7jt
QGogmIgvEWZAWKuA/lOMrPoTmFRffLdaDMSCdn8O9HoruSlBBW8XSPSluq2C8KsLfCTl0kKyLoIx
OB6VTda2oLVshbDrukyTbaxt7cT4Gig29Q2d/mD7JXX1I6HDc2JjWbs3lN23WF5PfS+c93a6qPuB
+9JC0ZLsbUaftVKkg46OnKUQHsKwCl0QAzKCMgjjlpahDezSWeaYa7eqL+wwv0D4dxRRGOiRW6Se
vkjV8azl3O9ceZsU3zwb6J1K0ygpYED0G7LKJb3ceWWpFxmVhgibnCYWfJZqSvdr2uDd1igOvqMY
5rjWF0NuZ00d0pZBaT7kXCqAFVciebDXBm7qHmRPvVbmpe9NrTr9BNFzk5tomIJyQeN2nqEVpHo4
N7Xyq4V3uavZO0nPaWjp4E3GieRqh65JnAuGecr2BvANw7hyWJgB6bMCHcOhv5IRJenOrg7OXBBk
tY7OfejmpWswOK2h5QpyeWfH+tKhvAzGHfBHeJRiNz9oUJOxMVX6+lJNo5WZIRZ1vbUri2reGEwG
0zuyrGhVKPEnSQKg6XGraAKaGjRBF75MuVQMaHcFcC0U9m6ezjrNom+cIelAeBKF03y80WoQ6d63
YKQ00bHxpGDlBgz07OQAY3biw2BmEWaOmBJNCinZQdBfWBA03cA7zghuMwPbcwYGKpWqoh6sypzj
WQWXGR029RlUAKzUQ9asAsFIzWhqn+WMomDYnc4iJ16gPaN5TV2R7kBEVJVm1spQljohazCk20oq
TxNVOorafkmY99n02i1lwbOR59xy22VteYsGqWfnD2dDeybBFG1iFKDQLrEYoUjXoKQRbnggg+xy
5bFigziehdTzBEpuSJBrjXdlfhMkJEcD8BCA0XSrUjkhBaNOQzZYX8sBo7l0bs1cpuUdLGKUBb1h
bgIZwH4PLpe2hmEeZ6CfuxxYZuLDK5UAf1+hnFwSk0+GMmombucs8vBblrJca96ld2jzostSCK8y
fWo3cPd7UPPM+9lyuGoY93CqO+idca2de7G6ZpJ87jTozSir2MMZ8eEF7gDTyB4Xbky3Ajv6pEM/
hBN9Qa2ZuQpkZBoaKG2SCl+PepjUSI4xWlkVTgakXb7LS6IgyZx7pr2CsTDtqnzONgwrlD3dTmHY
VLOCLVzVzLkqXWCNOQlq55uq8OgTQDNUNBt6up9OuOiI0QpVPVHyiDJRSDuqWfI0w/ixpmqRYpN2
6fKVu9A5KJV22Q7WogNQ1RrBoZS6CyfMN7K/oTw98dL8UI8UylNAk3ie2i7YqDpGYKpybFL5G9vo
yEYPh1rpCAOTZmKq1/zhFMyEgitP8lY1K64Dh0VR+UY1eFYkMow0DD4XgOlKbgvoncnYU9vEhihD
YvqfGPCtGPCpG0Op5sdFo9VdKWLA6sNRUO5+YODBG/xRPFJ1y3BMINqWqt7bHD6JjeSPuL0bGmoj
7DgYOyOeeYoHBZab+WmbYEbFtEpMiD3Fg44w8LDo9KAMot1j/aV4kOmH74Im3olClCyqVbLxup2j
jEkwDlHEJJZmjvO8GbXjGH+MgmfOqMkoUVg7nTTNAf9LIBnLSF7mdT6LMgs3K3US+O6M4YLJCD1V
yhhJim1yc7hRbjcxkPoNSFfogvoMgqODmZisVSrDswh+j5xpdCx1gsXTRDkIW21aMFBjS18dj2J7
fqG4O7tYixGIfCznBtIcN/mSFWg5ksOYOTHmlhYq5RWDuXtI9P3nQD+3a5kIjdIJ4+0yoJA+RKFT
30BbnlbtBmkpCsDgSFMvNTOn1L/IBpFNFcgoD1NmlVxzYxkr9K6SDXt3yBDunqQqs7d1vwxo/qMo
zVpiqINygDgUf3MD0a0P6f6gH8m9Y03dBOr1SFErMr7acTvzvWrDjroc/HOtRitqf8vBNylAlJim
8vpmmo6XOlaIRBB81oMw/Ro7zTTImdIwlobkrqqcsg4+Sh0bQHNKc3AR1p/NMZ+U0i7tL6E06ul1
6oQELhUmvcuITcxvTjQJmY1e4j50GnpM85mHPf0jii5TF4lA64Z0t+KZZWkHslTBQWPSYkQXjBm3
lx/G9Kp6k0kIfdJqW61eoSPHZOwW1wqwO9MS9C9k5RJydeHMlZZ5E7mfFPbGDI+1oplhFrbS1JwW
jTXxtWgjWRIlBbOaKl5yoGCUroYjf9lqzeb7TaukuRtqR8zKTXSNEGIIt2bNzcmQcXiKeezB1jNz
AIAQzMFaz/QeJ8giWUeSNS9CGb1H0QqvieRL0uAdZcVHpdkDlDU2hnZpONdGYFxkkNJ8RN+jGh3K
csnO3h4ahY1tDO+VdAd+XRwRgM7S9CJXVGYwhvlg4AuMx7rqhZ/UkrnDBvExgchI1dTTz3MFaDzj
cTiOI8fxF4mczsLmM6yjCXQvIbw+6CkqjmhonVY+ivJ4SnQ7BRG/StMSlUl2DBRtbo83tIcmKVzC
EuqexEMn29U6lDTerV9Q1joybaRQrGjTi+EVMoYN/yTRb8piWzG6k2bFtlC+xvqnyECLn/QLoahB
iBTBRPKJczr3AEHNyvHqVdrwmcOVDbnVto9kcjmConUqfWnlcOvVF4mUTl0PnTVjlEjpCg4Zh8OE
dMJDO+bLx3l4rZvV3Lcyzhv/U2ZbB1glIy6ObjMYe00iMgl1KdBVY5le9W5xoxfFN1XObwPVOvUD
lRpWtcxBdLukM1EQXyp0j4M2+6Km6rdBrw7S0JkneXbBBMYV4e8hbNKpZJkHrghukFJ3Di4WvYW7
9WBPcpjJRWmjaa+hubtd7M4kD+tsnc+uGchceOdD2m6ztmnnfYIdWC9zykamK2HhlXwdsKvPXBCn
5VzPPtu1WU6wdZ06TbIZUodZHS37DCkOonHlFRNzoMqktt5tDrADjvUkUNqpJ7kLs7AneMWe5aO0
Vq3LlqiFiSniNEraRNZtoJ+BH6ZgZzK6sgskSQDopwT/N0mrL4aChVU6hzpqr7Zvr7wqvdNkF0Iw
6BDHW2jYFthucwT1op9Sa5zWY3nWZCcJItDY3dYJLp/2cWD7U+KBqRv3C7qP5KLGXO9BjA/9kTrY
88i8Q9Gz8Rp/I3nnvpIcJHU+H0nbVYsEcLTD67hM1m2YzNrRpfYaHqSSR1M2upLcbFN0ydbL1OMK
vHFEeRrqOcUDfARq/wo9DFsxNrNmPqtTdRoDbVZ49OucBUmtM84HQnttlpmoD4vwrElH8JEbt3fn
NrZNYKgJbeoJpPiprZgVbezms1cAuDTcpY8YJjKiER4aJnwcKSYhddZciTxVtlX0RYSZ5rCucuaM
mmpjQOWvYragKrmN45s49Ze9duQalJXrYqF04Tqm3KZRysh877gblCmn9gwrgqWT35bQakrGdxGy
FeplVtXT1GZ+QYLOYinrNG2uleAsc5FBdpQuB1zuKQOvBwqsELcpZdrL0QtWfhtu2h7fCg4Bx9cu
+rGZWS3VUUahsph6bS4RRVbTNt+2hIQR1HvP2FXo/aSuZKQrmupjOqNAuAAXdVBXI3hvRslKa1k1
30Yca6HUH4ZevhitXWBgzCdd1Vl8qMrzIDRWFRJ7ijF4MTmbmKFxmbxe1ksEYETIaPhNb0174NwY
6q1Dlx4RBeMHEJZpYXnz1Dgde5ZjZ9hHjjzL3c9Qv+kYY49eYAHfMJcltF2ezrFlJAsvOol9a4WE
9jauE9oFySFZ8aIdx7Mah26Ut2T5Hu2W89qNTpEGLDyFrTofom2SFNnk/3eM+iiWmu3q3RwXl3o4
ae7K4fSuauK6eqrgiZ9uM0ZFzrN/7x/9/I0+3N1f+XzI7/7+t5usSWvxCbwge9HxFLCrF+Hu/Se6
/7g/e4OYFL9ubnlnxflIHIruXdjDxVnqPf5/SQiWKD6gJNGJV3lR1uRKz27Nj778z7/Xw138+b95
8dF3t3hWvBXxv4mR+DM349U7PrsZws+W6QHaxZjq8GK64MU9UT4St9P7paT7Pu8JWZBlUSX+k8vi
x3eCsQjGJRwN36Gnb/riTsgfAW4IfyHl4efUot/X6vi9tr/3ilA10Z4nzxMvnoLn98G0PzKgrKD4
Y4LkccW8t/vA35BE809tEz9eDzwZwMWZpX/8e7++D85HB4AyeBb94T7QH3lf9+GpPsAjve+KIKxi
uohH7PlKEPulpsoQ3R9XAmn/u7wD1us+2Q+OjJ+tBWA6gMBg8Dy8Xt0J5eMj1l57eGbe3Z0QJ8fP
zdT/jXvC6kena1MIerEsmEoTOF2u+PvNel/LAnqGoSh7PxaM2GHybgq11JuLQhwY9B0cnpH717vd
IB5OsgeI7u8x3vcR1c8eD2zqddkQpUHxerVVslEYsmGCLXlcEe/1TpgPEd8ed8KhnW5rnBl/rP1X
z4ZJJ5sQ43HLfK93wvoFa0KHQWPYgMB/sCZQ2YIpE5pD8Xp34dTT8UkJet/jkylcFY0PBXDxev10
cHgwlwDk7XEfeXeHx+OdsH7B02EYRJa2YD2/eixIQQi07HccU2q2GG7ZdynopCsMTD/+qV9lW2hu
NJh+NonIw0PxXpeCSJ33uxN8U8shzxZ524ulQJtJQTgkG+/81DQf/jZ7nRWqqmtQvH+4QxrUI7gN
jw/FQ4b7jsoRJJx4Nv2CpUCHkBEmVfj6itd3K0I1NJ4Koq3713t9KERHdL+HgtQapBv1h8c46nVk
LZ4NRRDXHm6EEOlzwXe0Ip7OzF9QjJENWzctmwDp1fagsBgsDtSHw/TdPRSPt8D8FTkneZRuMkF5
//r+rAAAiJcaxo33r/caQP3Zgu3P0gtT0aCT4f398Hq5JqhIMWKq61ARH378boPqX7BBIL9ANqq9
PjWVj9SimKdBEPe+F8MvyLo1hoaFSOXNxSByTZJuQ0M7cv96t3vk3vEDBUrFIsmiAHf/+v60oEoL
6ee9bgyCFLTfeYm4CCWujSzpzbUgwmksJ0msHg/Md3tY7J1ti3DadAgXWVXPz0tuAceoyq7w7p4D
qnB85r23RNo21KYt3XodKSggdGVWhvqw5by/KMncO3Lm4GMyAo+KtysL/PFVhHm0Kd57i2LvYAkF
omFQiAXg8/B6+RhYykexFAT9+GGvfMjk3+Ga+AXVJtaEScXpMRJ4VW1iTcgad0o0de9f73VPNPbe
GRhtQpOK7/DrhFJBk8puqZC+3r/+wtb4J1bM73KJKQNJt/dCieCuektP8aN/8CQV+P7njzKB9e3f
/0ZY/eLfCdnEw6X/kFH814uY+j5RfPbDp8Tx/jKPv/74/b6/8otrPX2pp/+5Cu7KXXnjD/c/GB4/
5fEuQW4B+bwOdl7GMNpt+dv/es1LpMzvp8AfH+zvf3vxsZ8FCf/iOh+2d7dlJgjrR7ubjItVz0fl
xZXuS3j7XmmLNAbb6y0qit2rCzy0lfa9wIP0g0sc725Qv+ziV1d56G7ve5V/MR/4TIvz7/w5Zs2u
rO9efvDHatG+H/xfcTP3/ORiwWYfZhkaHC97/gWeihvsqPt+hXs7gJ+gHPb/Cn/ObeAXXGdaBlX9
2z9/MFpAOLr3vfrtf9Ib/278l0Sqvb8MgxK//c/TBxZ77NNfnNBy32/xZ+cw9vwSWzZi5iKfPu/z
L0EYvO+XYH+9K9mP7l5srE93iWN23wscZWl99/3O+qym9muucL9og6fP++wuiQ7wL7hEdffbP7Ly
w3HW3L3YvJ++CLHN3lfZccDtPpyXQRrc7m4/PIHbnt75+Zcivdz3cpwWl3feWwtLNEJ+wbv/dwwx
qeTAe/MaRKn7XmO1Y1s/2g1Z+fRez28RMeC+F4B+smN8cVc/vdXz9/8FT988/nB2F1y/dSYJE5i9
P37Meqo+bIPf/vHWn0CIqPa9xGwX7q5/++cLPe/jIyGay/u+/WSXlc3NW/cHZtHe7/7fY/PmffkF
D9dTjPz0IR8XzpOudf/7Uu584sjnb/+mIGzfC73wv/uwLbM2SG9eBIFvKph/ftm3UpLfm17fJypP
auu3fu1lEib+xU18tyv/6/8AAAD//w==</cx:binary>
              </cx:geoCache>
            </cx:geography>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iagrams/_rels/data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iagram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451DD97-C195-470E-B4D6-605BCFD3C44B}" type="doc">
      <dgm:prSet loTypeId="urn:microsoft.com/office/officeart/2008/layout/VerticalCurvedList" loCatId="list" qsTypeId="urn:microsoft.com/office/officeart/2005/8/quickstyle/simple1" qsCatId="simple" csTypeId="urn:microsoft.com/office/officeart/2005/8/colors/accent1_2" csCatId="accent1" phldr="1"/>
      <dgm:spPr/>
      <dgm:t>
        <a:bodyPr/>
        <a:lstStyle/>
        <a:p>
          <a:endParaRPr lang="es-DO"/>
        </a:p>
      </dgm:t>
    </dgm:pt>
    <dgm:pt modelId="{3B3720A7-4F84-41FE-97EA-8D26A8822AB1}">
      <dgm:prSet phldrT="[Texto]" custT="1"/>
      <dgm:spPr>
        <a:solidFill>
          <a:schemeClr val="tx2">
            <a:lumMod val="90000"/>
            <a:lumOff val="10000"/>
          </a:schemeClr>
        </a:solidFill>
      </dgm:spPr>
      <dgm:t>
        <a:bodyPr/>
        <a:lstStyle/>
        <a:p>
          <a:pPr>
            <a:buNone/>
          </a:pPr>
          <a:r>
            <a:rPr lang="es-DO" sz="1600" b="1" u="sng"/>
            <a:t>Transporte</a:t>
          </a:r>
          <a:r>
            <a:rPr lang="es-DO" sz="1400" b="1"/>
            <a:t> </a:t>
          </a:r>
        </a:p>
        <a:p>
          <a:pPr>
            <a:buFont typeface="Arial" panose="020B0604020202020204" pitchFamily="34" charset="0"/>
            <a:buChar char="•"/>
          </a:pPr>
          <a:r>
            <a:rPr lang="es-DO" sz="1400"/>
            <a:t>Construcción Línea 2C del Metro de Santo Domingo tramos Alcarrizos–Luperón por </a:t>
          </a:r>
          <a:r>
            <a:rPr lang="es-DO" sz="1400" b="1"/>
            <a:t>RD$946.3 millones</a:t>
          </a:r>
        </a:p>
        <a:p>
          <a:pPr>
            <a:buFont typeface="Arial" panose="020B0604020202020204" pitchFamily="34" charset="0"/>
            <a:buChar char="•"/>
          </a:pPr>
          <a:r>
            <a:rPr lang="es-DO" sz="1400"/>
            <a:t>Reconstrucción cancha Club Deportivo y Cultural Francia Nueva, Urbanización Francia Nueva, Sector Villa Duarte, Municipio Santo Domingo Este, Provincia Santo Domingo por </a:t>
          </a:r>
          <a:r>
            <a:rPr lang="es-DO" sz="1400" b="1"/>
            <a:t>RD$611.6 millones</a:t>
          </a:r>
        </a:p>
        <a:p>
          <a:pPr>
            <a:buFont typeface="Arial" panose="020B0604020202020204" pitchFamily="34" charset="0"/>
            <a:buChar char="•"/>
          </a:pPr>
          <a:r>
            <a:rPr lang="es-DO" sz="1400"/>
            <a:t>Construcción de la extensión de la Av. Jacobo Majluta con Av. República de Colombia y su entorno, Distrito Nacional por </a:t>
          </a:r>
          <a:r>
            <a:rPr lang="es-DO" sz="1400" b="1"/>
            <a:t>RD$605.2 millones</a:t>
          </a:r>
        </a:p>
        <a:p>
          <a:pPr>
            <a:buFont typeface="Arial" panose="020B0604020202020204" pitchFamily="34" charset="0"/>
            <a:buChar char="•"/>
          </a:pPr>
          <a:r>
            <a:rPr lang="es-DO" sz="1400"/>
            <a:t>Ampliación de la Avenida Gregorio Luperón desde la Avenida Estrella Sadhalá hasta la Avenida Circunvalación Norte, Municipio Santiago de los Caballeros, Provincia Santiago por </a:t>
          </a:r>
          <a:r>
            <a:rPr lang="es-DO" sz="1400" b="1"/>
            <a:t>RD$401.9 millones</a:t>
          </a:r>
        </a:p>
        <a:p>
          <a:pPr>
            <a:buFont typeface="Arial" panose="020B0604020202020204" pitchFamily="34" charset="0"/>
            <a:buChar char="•"/>
          </a:pPr>
          <a:r>
            <a:rPr lang="es-DO" sz="1400"/>
            <a:t>Reconstrucción de la infraestructura vial urbana Fase II, del Municipio Santo Domingo Norte, Provincia Santo Domingo por </a:t>
          </a:r>
          <a:r>
            <a:rPr lang="es-DO" sz="1400" b="1"/>
            <a:t>RD$386.8 millones</a:t>
          </a:r>
        </a:p>
      </dgm:t>
    </dgm:pt>
    <dgm:pt modelId="{F1C2E479-0F2E-47FB-A184-CB9DA9917C69}" type="parTrans" cxnId="{2EFDA494-596D-4B13-B394-5E13D0ADDEFC}">
      <dgm:prSet/>
      <dgm:spPr/>
      <dgm:t>
        <a:bodyPr/>
        <a:lstStyle/>
        <a:p>
          <a:endParaRPr lang="es-DO"/>
        </a:p>
      </dgm:t>
    </dgm:pt>
    <dgm:pt modelId="{BF8BAD15-06AB-4471-8F9A-F3360F734F84}" type="sibTrans" cxnId="{2EFDA494-596D-4B13-B394-5E13D0ADDEFC}">
      <dgm:prSet/>
      <dgm:spPr/>
      <dgm:t>
        <a:bodyPr/>
        <a:lstStyle/>
        <a:p>
          <a:endParaRPr lang="es-DO"/>
        </a:p>
      </dgm:t>
    </dgm:pt>
    <dgm:pt modelId="{FC1B9BEB-6415-44AB-B37F-13E17E4EBE41}">
      <dgm:prSet phldrT="[Texto]" custT="1"/>
      <dgm:spPr>
        <a:solidFill>
          <a:schemeClr val="tx2">
            <a:lumMod val="75000"/>
            <a:lumOff val="25000"/>
          </a:schemeClr>
        </a:solidFill>
      </dgm:spPr>
      <dgm:t>
        <a:bodyPr/>
        <a:lstStyle/>
        <a:p>
          <a:pPr>
            <a:buFont typeface="Arial" panose="020B0604020202020204" pitchFamily="34" charset="0"/>
            <a:buChar char="•"/>
          </a:pPr>
          <a:r>
            <a:rPr lang="es-DO" sz="1600" b="1" u="sng"/>
            <a:t>Cambio Climático</a:t>
          </a:r>
        </a:p>
        <a:p>
          <a:pPr>
            <a:buFont typeface="Arial" panose="020B0604020202020204" pitchFamily="34" charset="0"/>
            <a:buChar char="•"/>
          </a:pPr>
          <a:r>
            <a:rPr lang="es-DO" sz="1400"/>
            <a:t>Construcción muro noroeste del paso a desnivel en intersección de Avenida 27 de Febrero con Avenida Máximo Gómez, afectado por el disturbio tropical No. 22, Distrito Nacional por </a:t>
          </a:r>
          <a:r>
            <a:rPr lang="es-DO" sz="1400" b="1"/>
            <a:t>RD$344.2 millones</a:t>
          </a:r>
          <a:endParaRPr lang="es-DO" sz="1400"/>
        </a:p>
        <a:p>
          <a:pPr>
            <a:buFont typeface="Arial" panose="020B0604020202020204" pitchFamily="34" charset="0"/>
            <a:buChar char="•"/>
          </a:pPr>
          <a:r>
            <a:rPr lang="es-DO" sz="1400"/>
            <a:t>Construcción muro de gavión en la margen norte Río Ocoa, afectado por el disturbio tropical No. 22, Municipio Las Charcas, Provincia Azua por </a:t>
          </a:r>
          <a:r>
            <a:rPr lang="es-DO" sz="1400" b="1"/>
            <a:t>RD$57.2 millones</a:t>
          </a:r>
          <a:endParaRPr lang="es-DO" sz="1400"/>
        </a:p>
        <a:p>
          <a:pPr>
            <a:buFont typeface="Arial" panose="020B0604020202020204" pitchFamily="34" charset="0"/>
            <a:buChar char="•"/>
          </a:pPr>
          <a:r>
            <a:rPr lang="es-DO" sz="1400"/>
            <a:t>Construcción muro de gaviones en margen Río El Manguito, para protección carretera Neiba–Villa Jaragua, afectado por la tormenta Franklin, Municipio Neiba, Provincia Bahoruco por </a:t>
          </a:r>
          <a:r>
            <a:rPr lang="es-DO" sz="1400" b="1"/>
            <a:t>RD$37.9 millones</a:t>
          </a:r>
          <a:endParaRPr lang="es-DO" sz="1400"/>
        </a:p>
        <a:p>
          <a:pPr>
            <a:buFont typeface="Arial" panose="020B0604020202020204" pitchFamily="34" charset="0"/>
            <a:buChar char="•"/>
          </a:pPr>
          <a:r>
            <a:rPr lang="es-DO" sz="1400"/>
            <a:t>Construcción de muro de gaviones en el Arroyo Caña, afectado por el disturbio tropical No. 22, Municipio Villa Altagracia, Provincia San Cristóbal por </a:t>
          </a:r>
          <a:r>
            <a:rPr lang="es-DO" sz="1400" b="1"/>
            <a:t>RD$23.4 millones</a:t>
          </a:r>
          <a:endParaRPr lang="es-DO" sz="1400"/>
        </a:p>
        <a:p>
          <a:pPr>
            <a:buFont typeface="Arial" panose="020B0604020202020204" pitchFamily="34" charset="0"/>
            <a:buChar char="•"/>
          </a:pPr>
          <a:r>
            <a:rPr lang="es-DO" sz="1400"/>
            <a:t>Reconstrucción camino vecinal El Cuey–Las Mesetas afectado por la vaguada de abril 2022, Municipio de Santa Cruz del Seibo, Provincia El Seibo por </a:t>
          </a:r>
          <a:r>
            <a:rPr lang="es-DO" sz="1400" b="1"/>
            <a:t>RD$15.8 millones</a:t>
          </a:r>
          <a:endParaRPr lang="es-DO" sz="1400"/>
        </a:p>
      </dgm:t>
    </dgm:pt>
    <dgm:pt modelId="{3A8F1142-F1DE-46D1-8B00-AB4104ACD3BD}" type="parTrans" cxnId="{CABFBCC6-4350-4EBD-AD4A-8BA1BD0C2307}">
      <dgm:prSet/>
      <dgm:spPr/>
      <dgm:t>
        <a:bodyPr/>
        <a:lstStyle/>
        <a:p>
          <a:endParaRPr lang="es-DO"/>
        </a:p>
      </dgm:t>
    </dgm:pt>
    <dgm:pt modelId="{092D908E-47BA-48F4-AECC-6A9CDB88B4BE}" type="sibTrans" cxnId="{CABFBCC6-4350-4EBD-AD4A-8BA1BD0C2307}">
      <dgm:prSet/>
      <dgm:spPr/>
      <dgm:t>
        <a:bodyPr/>
        <a:lstStyle/>
        <a:p>
          <a:endParaRPr lang="es-DO"/>
        </a:p>
      </dgm:t>
    </dgm:pt>
    <dgm:pt modelId="{D8580BB3-0265-46CF-84BA-4C65DC93507C}">
      <dgm:prSet phldrT="[Texto]" custT="1"/>
      <dgm:spPr>
        <a:solidFill>
          <a:schemeClr val="tx2">
            <a:lumMod val="50000"/>
            <a:lumOff val="50000"/>
          </a:schemeClr>
        </a:solidFill>
      </dgm:spPr>
      <dgm:t>
        <a:bodyPr/>
        <a:lstStyle/>
        <a:p>
          <a:pPr>
            <a:buFont typeface="Arial" panose="020B0604020202020204" pitchFamily="34" charset="0"/>
            <a:buChar char="•"/>
          </a:pPr>
          <a:r>
            <a:rPr lang="es-DO" sz="1600" b="1" u="sng"/>
            <a:t>Educación</a:t>
          </a:r>
        </a:p>
        <a:p>
          <a:pPr>
            <a:buFont typeface="Arial" panose="020B0604020202020204" pitchFamily="34" charset="0"/>
            <a:buChar char="•"/>
          </a:pPr>
          <a:r>
            <a:rPr lang="es-DO" sz="1400"/>
            <a:t>Construcción de planteles educativos en la Provincia Santo Domingo (Fase 3) por </a:t>
          </a:r>
          <a:r>
            <a:rPr lang="es-DO" sz="1400" b="1"/>
            <a:t>RD$65.1 millones</a:t>
          </a:r>
          <a:endParaRPr lang="es-DO" sz="1400"/>
        </a:p>
        <a:p>
          <a:pPr>
            <a:buFont typeface="Arial" panose="020B0604020202020204" pitchFamily="34" charset="0"/>
            <a:buChar char="•"/>
          </a:pPr>
          <a:r>
            <a:rPr lang="es-DO" sz="1400"/>
            <a:t>Construcción de planteles educativos en la Provincia de Santo Domingo (Fase 2) por </a:t>
          </a:r>
          <a:r>
            <a:rPr lang="es-DO" sz="1400" b="1"/>
            <a:t>RD$38.9 millones</a:t>
          </a:r>
          <a:endParaRPr lang="es-DO" sz="1400"/>
        </a:p>
        <a:p>
          <a:pPr>
            <a:buFont typeface="Arial" panose="020B0604020202020204" pitchFamily="34" charset="0"/>
            <a:buChar char="•"/>
          </a:pPr>
          <a:r>
            <a:rPr lang="es-DO" sz="1400"/>
            <a:t>Construcción de planteles educativos en la Provincia Dajabón (Fase 3) por </a:t>
          </a:r>
          <a:r>
            <a:rPr lang="es-DO" sz="1400" b="1"/>
            <a:t>RD$36.7 millones</a:t>
          </a:r>
          <a:endParaRPr lang="es-DO" sz="1400"/>
        </a:p>
        <a:p>
          <a:pPr>
            <a:buFont typeface="Arial" panose="020B0604020202020204" pitchFamily="34" charset="0"/>
            <a:buChar char="•"/>
          </a:pPr>
          <a:r>
            <a:rPr lang="es-DO" sz="1400"/>
            <a:t>Construcción de planteles educativos en la Provincia Distrito Nacional (Fase 3) por </a:t>
          </a:r>
          <a:r>
            <a:rPr lang="es-DO" sz="1400" b="1"/>
            <a:t>RD$33.4 millones</a:t>
          </a:r>
          <a:endParaRPr lang="es-DO" sz="1400"/>
        </a:p>
        <a:p>
          <a:pPr>
            <a:buFont typeface="Arial" panose="020B0604020202020204" pitchFamily="34" charset="0"/>
            <a:buChar char="•"/>
          </a:pPr>
          <a:r>
            <a:rPr lang="es-DO" sz="1400"/>
            <a:t>Construcción de planteles educativos en la Provincia Valverde (Fase 3) por </a:t>
          </a:r>
          <a:r>
            <a:rPr lang="es-DO" sz="1400" b="1"/>
            <a:t>RD$31.9 millones</a:t>
          </a:r>
          <a:endParaRPr lang="es-DO" sz="1400"/>
        </a:p>
      </dgm:t>
    </dgm:pt>
    <dgm:pt modelId="{F2A2EF29-0A4B-46CE-B081-5B3889BCE581}" type="parTrans" cxnId="{D2D1A441-6DD3-4DFC-9DC7-052A34FA9AE7}">
      <dgm:prSet/>
      <dgm:spPr/>
      <dgm:t>
        <a:bodyPr/>
        <a:lstStyle/>
        <a:p>
          <a:endParaRPr lang="es-DO"/>
        </a:p>
      </dgm:t>
    </dgm:pt>
    <dgm:pt modelId="{1BBFD006-A323-4B50-886E-CE5B145E11B3}" type="sibTrans" cxnId="{D2D1A441-6DD3-4DFC-9DC7-052A34FA9AE7}">
      <dgm:prSet/>
      <dgm:spPr/>
      <dgm:t>
        <a:bodyPr/>
        <a:lstStyle/>
        <a:p>
          <a:endParaRPr lang="es-DO"/>
        </a:p>
      </dgm:t>
    </dgm:pt>
    <dgm:pt modelId="{C1E1B8FE-4A01-4D8A-8CEB-6BE301494546}" type="pres">
      <dgm:prSet presAssocID="{6451DD97-C195-470E-B4D6-605BCFD3C44B}" presName="Name0" presStyleCnt="0">
        <dgm:presLayoutVars>
          <dgm:chMax val="7"/>
          <dgm:chPref val="7"/>
          <dgm:dir/>
        </dgm:presLayoutVars>
      </dgm:prSet>
      <dgm:spPr/>
    </dgm:pt>
    <dgm:pt modelId="{87324BA5-C664-417D-A149-B4112EE8EA5A}" type="pres">
      <dgm:prSet presAssocID="{6451DD97-C195-470E-B4D6-605BCFD3C44B}" presName="Name1" presStyleCnt="0"/>
      <dgm:spPr/>
    </dgm:pt>
    <dgm:pt modelId="{CD9A4CCC-B46B-4546-BCD5-92FD19B90478}" type="pres">
      <dgm:prSet presAssocID="{6451DD97-C195-470E-B4D6-605BCFD3C44B}" presName="cycle" presStyleCnt="0"/>
      <dgm:spPr/>
    </dgm:pt>
    <dgm:pt modelId="{36216A39-F083-483B-AADF-50E6620EA69D}" type="pres">
      <dgm:prSet presAssocID="{6451DD97-C195-470E-B4D6-605BCFD3C44B}" presName="srcNode" presStyleLbl="node1" presStyleIdx="0" presStyleCnt="3"/>
      <dgm:spPr/>
    </dgm:pt>
    <dgm:pt modelId="{33356281-2397-4886-A27D-550A6BFBC7E0}" type="pres">
      <dgm:prSet presAssocID="{6451DD97-C195-470E-B4D6-605BCFD3C44B}" presName="conn" presStyleLbl="parChTrans1D2" presStyleIdx="0" presStyleCnt="1"/>
      <dgm:spPr/>
    </dgm:pt>
    <dgm:pt modelId="{C01F9C82-072B-40F0-B835-7D1F3D7209E4}" type="pres">
      <dgm:prSet presAssocID="{6451DD97-C195-470E-B4D6-605BCFD3C44B}" presName="extraNode" presStyleLbl="node1" presStyleIdx="0" presStyleCnt="3"/>
      <dgm:spPr/>
    </dgm:pt>
    <dgm:pt modelId="{A30DCB4F-69DF-421D-A2B9-93CAB76CC477}" type="pres">
      <dgm:prSet presAssocID="{6451DD97-C195-470E-B4D6-605BCFD3C44B}" presName="dstNode" presStyleLbl="node1" presStyleIdx="0" presStyleCnt="3"/>
      <dgm:spPr/>
    </dgm:pt>
    <dgm:pt modelId="{6DB331BC-B555-4076-A3EE-4C6E36756D4F}" type="pres">
      <dgm:prSet presAssocID="{3B3720A7-4F84-41FE-97EA-8D26A8822AB1}" presName="text_1" presStyleLbl="node1" presStyleIdx="0" presStyleCnt="3" custScaleY="126415">
        <dgm:presLayoutVars>
          <dgm:bulletEnabled val="1"/>
        </dgm:presLayoutVars>
      </dgm:prSet>
      <dgm:spPr/>
    </dgm:pt>
    <dgm:pt modelId="{46E350E4-242E-497C-B25F-381158711A47}" type="pres">
      <dgm:prSet presAssocID="{3B3720A7-4F84-41FE-97EA-8D26A8822AB1}" presName="accent_1" presStyleCnt="0"/>
      <dgm:spPr/>
    </dgm:pt>
    <dgm:pt modelId="{3E46EABF-FD05-4424-8E26-C7A6DC89C0C5}" type="pres">
      <dgm:prSet presAssocID="{3B3720A7-4F84-41FE-97EA-8D26A8822AB1}" presName="accentRepeatNode" presStyleLbl="solidFgAcc1" presStyleIdx="0" presStyleCnt="3"/>
      <dgm:spPr/>
    </dgm:pt>
    <dgm:pt modelId="{65AF5CE8-F8B9-4E61-81DC-ED8344DDA54A}" type="pres">
      <dgm:prSet presAssocID="{FC1B9BEB-6415-44AB-B37F-13E17E4EBE41}" presName="text_2" presStyleLbl="node1" presStyleIdx="1" presStyleCnt="3" custScaleY="125212">
        <dgm:presLayoutVars>
          <dgm:bulletEnabled val="1"/>
        </dgm:presLayoutVars>
      </dgm:prSet>
      <dgm:spPr/>
    </dgm:pt>
    <dgm:pt modelId="{4730F8D7-2CBE-4079-B809-DED4919181AF}" type="pres">
      <dgm:prSet presAssocID="{FC1B9BEB-6415-44AB-B37F-13E17E4EBE41}" presName="accent_2" presStyleCnt="0"/>
      <dgm:spPr/>
    </dgm:pt>
    <dgm:pt modelId="{56DA77BC-2550-45AC-8D0E-5022D7540336}" type="pres">
      <dgm:prSet presAssocID="{FC1B9BEB-6415-44AB-B37F-13E17E4EBE41}" presName="accentRepeatNode" presStyleLbl="solidFgAcc1" presStyleIdx="1" presStyleCnt="3"/>
      <dgm:spPr/>
    </dgm:pt>
    <dgm:pt modelId="{7F794366-9442-4C89-B84F-61D7B384D56E}" type="pres">
      <dgm:prSet presAssocID="{D8580BB3-0265-46CF-84BA-4C65DC93507C}" presName="text_3" presStyleLbl="node1" presStyleIdx="2" presStyleCnt="3" custScaleY="127581">
        <dgm:presLayoutVars>
          <dgm:bulletEnabled val="1"/>
        </dgm:presLayoutVars>
      </dgm:prSet>
      <dgm:spPr/>
    </dgm:pt>
    <dgm:pt modelId="{22BD94A1-4978-4D0F-912E-4A5EFAF14DC7}" type="pres">
      <dgm:prSet presAssocID="{D8580BB3-0265-46CF-84BA-4C65DC93507C}" presName="accent_3" presStyleCnt="0"/>
      <dgm:spPr/>
    </dgm:pt>
    <dgm:pt modelId="{0C30E807-5AD9-4F95-957D-55210FA13141}" type="pres">
      <dgm:prSet presAssocID="{D8580BB3-0265-46CF-84BA-4C65DC93507C}" presName="accentRepeatNode" presStyleLbl="solidFgAcc1" presStyleIdx="2" presStyleCnt="3"/>
      <dgm:spPr/>
    </dgm:pt>
  </dgm:ptLst>
  <dgm:cxnLst>
    <dgm:cxn modelId="{D0F06F1E-DCE8-4BEC-842D-503AC7C3E639}" type="presOf" srcId="{6451DD97-C195-470E-B4D6-605BCFD3C44B}" destId="{C1E1B8FE-4A01-4D8A-8CEB-6BE301494546}" srcOrd="0" destOrd="0" presId="urn:microsoft.com/office/officeart/2008/layout/VerticalCurvedList"/>
    <dgm:cxn modelId="{D2D1A441-6DD3-4DFC-9DC7-052A34FA9AE7}" srcId="{6451DD97-C195-470E-B4D6-605BCFD3C44B}" destId="{D8580BB3-0265-46CF-84BA-4C65DC93507C}" srcOrd="2" destOrd="0" parTransId="{F2A2EF29-0A4B-46CE-B081-5B3889BCE581}" sibTransId="{1BBFD006-A323-4B50-886E-CE5B145E11B3}"/>
    <dgm:cxn modelId="{F6992D94-2DD5-441D-961D-1DE4E3D0F826}" type="presOf" srcId="{3B3720A7-4F84-41FE-97EA-8D26A8822AB1}" destId="{6DB331BC-B555-4076-A3EE-4C6E36756D4F}" srcOrd="0" destOrd="0" presId="urn:microsoft.com/office/officeart/2008/layout/VerticalCurvedList"/>
    <dgm:cxn modelId="{2EFDA494-596D-4B13-B394-5E13D0ADDEFC}" srcId="{6451DD97-C195-470E-B4D6-605BCFD3C44B}" destId="{3B3720A7-4F84-41FE-97EA-8D26A8822AB1}" srcOrd="0" destOrd="0" parTransId="{F1C2E479-0F2E-47FB-A184-CB9DA9917C69}" sibTransId="{BF8BAD15-06AB-4471-8F9A-F3360F734F84}"/>
    <dgm:cxn modelId="{9F73B3A4-A577-42B5-B1EA-8056ED80DDD1}" type="presOf" srcId="{BF8BAD15-06AB-4471-8F9A-F3360F734F84}" destId="{33356281-2397-4886-A27D-550A6BFBC7E0}" srcOrd="0" destOrd="0" presId="urn:microsoft.com/office/officeart/2008/layout/VerticalCurvedList"/>
    <dgm:cxn modelId="{CAF58BA9-F715-4383-BD16-BC8B39B8BD5A}" type="presOf" srcId="{D8580BB3-0265-46CF-84BA-4C65DC93507C}" destId="{7F794366-9442-4C89-B84F-61D7B384D56E}" srcOrd="0" destOrd="0" presId="urn:microsoft.com/office/officeart/2008/layout/VerticalCurvedList"/>
    <dgm:cxn modelId="{A7B210BE-9C61-48F1-938B-421964A5AADE}" type="presOf" srcId="{FC1B9BEB-6415-44AB-B37F-13E17E4EBE41}" destId="{65AF5CE8-F8B9-4E61-81DC-ED8344DDA54A}" srcOrd="0" destOrd="0" presId="urn:microsoft.com/office/officeart/2008/layout/VerticalCurvedList"/>
    <dgm:cxn modelId="{CABFBCC6-4350-4EBD-AD4A-8BA1BD0C2307}" srcId="{6451DD97-C195-470E-B4D6-605BCFD3C44B}" destId="{FC1B9BEB-6415-44AB-B37F-13E17E4EBE41}" srcOrd="1" destOrd="0" parTransId="{3A8F1142-F1DE-46D1-8B00-AB4104ACD3BD}" sibTransId="{092D908E-47BA-48F4-AECC-6A9CDB88B4BE}"/>
    <dgm:cxn modelId="{116AC1E6-EA62-41E6-8A25-86BFA81F31B6}" type="presParOf" srcId="{C1E1B8FE-4A01-4D8A-8CEB-6BE301494546}" destId="{87324BA5-C664-417D-A149-B4112EE8EA5A}" srcOrd="0" destOrd="0" presId="urn:microsoft.com/office/officeart/2008/layout/VerticalCurvedList"/>
    <dgm:cxn modelId="{C0E99B20-FA84-41FB-8194-54AF9E775266}" type="presParOf" srcId="{87324BA5-C664-417D-A149-B4112EE8EA5A}" destId="{CD9A4CCC-B46B-4546-BCD5-92FD19B90478}" srcOrd="0" destOrd="0" presId="urn:microsoft.com/office/officeart/2008/layout/VerticalCurvedList"/>
    <dgm:cxn modelId="{A6A6EEA9-0F6E-49CF-9DD7-2BB6933244A0}" type="presParOf" srcId="{CD9A4CCC-B46B-4546-BCD5-92FD19B90478}" destId="{36216A39-F083-483B-AADF-50E6620EA69D}" srcOrd="0" destOrd="0" presId="urn:microsoft.com/office/officeart/2008/layout/VerticalCurvedList"/>
    <dgm:cxn modelId="{C368C16E-8A81-4013-BAA3-41DF57631187}" type="presParOf" srcId="{CD9A4CCC-B46B-4546-BCD5-92FD19B90478}" destId="{33356281-2397-4886-A27D-550A6BFBC7E0}" srcOrd="1" destOrd="0" presId="urn:microsoft.com/office/officeart/2008/layout/VerticalCurvedList"/>
    <dgm:cxn modelId="{10C4288E-8536-4349-8A29-AD5391CFA9A7}" type="presParOf" srcId="{CD9A4CCC-B46B-4546-BCD5-92FD19B90478}" destId="{C01F9C82-072B-40F0-B835-7D1F3D7209E4}" srcOrd="2" destOrd="0" presId="urn:microsoft.com/office/officeart/2008/layout/VerticalCurvedList"/>
    <dgm:cxn modelId="{C6169247-69CB-4590-B425-3D1EFDDA79D0}" type="presParOf" srcId="{CD9A4CCC-B46B-4546-BCD5-92FD19B90478}" destId="{A30DCB4F-69DF-421D-A2B9-93CAB76CC477}" srcOrd="3" destOrd="0" presId="urn:microsoft.com/office/officeart/2008/layout/VerticalCurvedList"/>
    <dgm:cxn modelId="{9047107E-72C5-47EC-BEB9-93E2B72E0669}" type="presParOf" srcId="{87324BA5-C664-417D-A149-B4112EE8EA5A}" destId="{6DB331BC-B555-4076-A3EE-4C6E36756D4F}" srcOrd="1" destOrd="0" presId="urn:microsoft.com/office/officeart/2008/layout/VerticalCurvedList"/>
    <dgm:cxn modelId="{69429DA8-AF80-40C4-82BB-AEA2524A0E3E}" type="presParOf" srcId="{87324BA5-C664-417D-A149-B4112EE8EA5A}" destId="{46E350E4-242E-497C-B25F-381158711A47}" srcOrd="2" destOrd="0" presId="urn:microsoft.com/office/officeart/2008/layout/VerticalCurvedList"/>
    <dgm:cxn modelId="{EAD7C91B-B8AD-47A5-8AE3-411A463EF412}" type="presParOf" srcId="{46E350E4-242E-497C-B25F-381158711A47}" destId="{3E46EABF-FD05-4424-8E26-C7A6DC89C0C5}" srcOrd="0" destOrd="0" presId="urn:microsoft.com/office/officeart/2008/layout/VerticalCurvedList"/>
    <dgm:cxn modelId="{C9660889-68D1-4ABB-8A37-D5FA518F81F7}" type="presParOf" srcId="{87324BA5-C664-417D-A149-B4112EE8EA5A}" destId="{65AF5CE8-F8B9-4E61-81DC-ED8344DDA54A}" srcOrd="3" destOrd="0" presId="urn:microsoft.com/office/officeart/2008/layout/VerticalCurvedList"/>
    <dgm:cxn modelId="{712A9F26-CAB0-4410-9BD3-AF2F634EDD90}" type="presParOf" srcId="{87324BA5-C664-417D-A149-B4112EE8EA5A}" destId="{4730F8D7-2CBE-4079-B809-DED4919181AF}" srcOrd="4" destOrd="0" presId="urn:microsoft.com/office/officeart/2008/layout/VerticalCurvedList"/>
    <dgm:cxn modelId="{AB376F54-160B-4FF7-B794-E40A36A2911B}" type="presParOf" srcId="{4730F8D7-2CBE-4079-B809-DED4919181AF}" destId="{56DA77BC-2550-45AC-8D0E-5022D7540336}" srcOrd="0" destOrd="0" presId="urn:microsoft.com/office/officeart/2008/layout/VerticalCurvedList"/>
    <dgm:cxn modelId="{8EB94A25-9F34-4517-A49F-62C92632D8AF}" type="presParOf" srcId="{87324BA5-C664-417D-A149-B4112EE8EA5A}" destId="{7F794366-9442-4C89-B84F-61D7B384D56E}" srcOrd="5" destOrd="0" presId="urn:microsoft.com/office/officeart/2008/layout/VerticalCurvedList"/>
    <dgm:cxn modelId="{2E22B90C-99F7-496A-9C99-9051F9F479E1}" type="presParOf" srcId="{87324BA5-C664-417D-A149-B4112EE8EA5A}" destId="{22BD94A1-4978-4D0F-912E-4A5EFAF14DC7}" srcOrd="6" destOrd="0" presId="urn:microsoft.com/office/officeart/2008/layout/VerticalCurvedList"/>
    <dgm:cxn modelId="{9C217031-1647-4931-9074-69A22E96D731}" type="presParOf" srcId="{22BD94A1-4978-4D0F-912E-4A5EFAF14DC7}" destId="{0C30E807-5AD9-4F95-957D-55210FA13141}" srcOrd="0" destOrd="0" presId="urn:microsoft.com/office/officeart/2008/layout/VerticalCurv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50B2499-A091-4A24-AF5A-06F9000897CB}" type="doc">
      <dgm:prSet loTypeId="urn:microsoft.com/office/officeart/2008/layout/BendingPictureCaptionList" loCatId="picture" qsTypeId="urn:microsoft.com/office/officeart/2005/8/quickstyle/simple3" qsCatId="simple" csTypeId="urn:microsoft.com/office/officeart/2005/8/colors/accent1_2" csCatId="accent1" phldr="1"/>
      <dgm:spPr/>
      <dgm:t>
        <a:bodyPr/>
        <a:lstStyle/>
        <a:p>
          <a:endParaRPr lang="es-DO"/>
        </a:p>
      </dgm:t>
    </dgm:pt>
    <dgm:pt modelId="{FB8CF7CB-34D4-423A-8625-FF0A4609293D}">
      <dgm:prSet phldrT="[Texto]" custT="1"/>
      <dgm:spPr>
        <a:solidFill>
          <a:srgbClr val="002060"/>
        </a:solidFill>
      </dgm:spPr>
      <dgm:t>
        <a:bodyPr/>
        <a:lstStyle/>
        <a:p>
          <a:r>
            <a:rPr lang="es-DO" sz="1400">
              <a:solidFill>
                <a:schemeClr val="bg1"/>
              </a:solidFill>
              <a:latin typeface="Avenir Next LT Pro" panose="020B0504020202020204" pitchFamily="34" charset="0"/>
            </a:rPr>
            <a:t>Servicios Sociales </a:t>
          </a:r>
        </a:p>
        <a:p>
          <a:r>
            <a:rPr lang="es-DO" sz="1400" b="1">
              <a:solidFill>
                <a:schemeClr val="bg1"/>
              </a:solidFill>
              <a:latin typeface="Avenir Next LT Pro" panose="020B0504020202020204" pitchFamily="34" charset="0"/>
            </a:rPr>
            <a:t>48.1%</a:t>
          </a:r>
        </a:p>
      </dgm:t>
    </dgm:pt>
    <dgm:pt modelId="{10D86402-E33D-4937-A27B-428553D71B42}" type="parTrans" cxnId="{252C7B0B-5993-4EB2-A46D-C007DFE84967}">
      <dgm:prSet/>
      <dgm:spPr/>
      <dgm:t>
        <a:bodyPr/>
        <a:lstStyle/>
        <a:p>
          <a:endParaRPr lang="es-DO"/>
        </a:p>
      </dgm:t>
    </dgm:pt>
    <dgm:pt modelId="{08BF8834-B826-4246-83AE-A1F63CFA57C4}" type="sibTrans" cxnId="{252C7B0B-5993-4EB2-A46D-C007DFE84967}">
      <dgm:prSet/>
      <dgm:spPr/>
      <dgm:t>
        <a:bodyPr/>
        <a:lstStyle/>
        <a:p>
          <a:endParaRPr lang="es-DO"/>
        </a:p>
      </dgm:t>
    </dgm:pt>
    <dgm:pt modelId="{8B7B1205-4EAF-4801-BA52-6C6317811C8A}">
      <dgm:prSet phldrT="[Texto]" custT="1"/>
      <dgm:spPr>
        <a:solidFill>
          <a:srgbClr val="002060"/>
        </a:solidFill>
        <a:ln>
          <a:noFill/>
        </a:ln>
        <a:effectLst/>
        <a:scene3d>
          <a:camera prst="orthographicFront"/>
          <a:lightRig rig="flat" dir="t"/>
        </a:scene3d>
        <a:sp3d prstMaterial="dkEdge">
          <a:bevelT w="8200" h="38100"/>
        </a:sp3d>
      </dgm:spPr>
      <dgm:t>
        <a:bodyPr spcFirstLastPara="0" vert="horz" wrap="square" lIns="80010" tIns="80010" rIns="80010" bIns="80010" numCol="1" spcCol="1270" anchor="ctr" anchorCtr="0"/>
        <a:lstStyle/>
        <a:p>
          <a:r>
            <a:rPr lang="es-DO" sz="1400">
              <a:solidFill>
                <a:schemeClr val="bg1"/>
              </a:solidFill>
              <a:latin typeface="Avenir Next LT Pro" panose="020B0504020202020204" pitchFamily="34" charset="0"/>
            </a:rPr>
            <a:t>Intereses de la Deuda Pública </a:t>
          </a:r>
          <a:r>
            <a:rPr lang="es-DO" sz="1400" b="1">
              <a:solidFill>
                <a:schemeClr val="bg1"/>
              </a:solidFill>
              <a:latin typeface="Avenir Next LT Pro" panose="020B0504020202020204" pitchFamily="34" charset="0"/>
            </a:rPr>
            <a:t>16.8%</a:t>
          </a:r>
        </a:p>
      </dgm:t>
    </dgm:pt>
    <dgm:pt modelId="{654DEA0C-F037-4AE6-A098-FAF2AC1BB5C3}" type="parTrans" cxnId="{427FCFDF-B761-4FEE-86C2-15816A563F87}">
      <dgm:prSet/>
      <dgm:spPr/>
      <dgm:t>
        <a:bodyPr/>
        <a:lstStyle/>
        <a:p>
          <a:endParaRPr lang="es-DO"/>
        </a:p>
      </dgm:t>
    </dgm:pt>
    <dgm:pt modelId="{8E15D215-60E8-4E20-9CE9-28829AE83F14}" type="sibTrans" cxnId="{427FCFDF-B761-4FEE-86C2-15816A563F87}">
      <dgm:prSet/>
      <dgm:spPr/>
      <dgm:t>
        <a:bodyPr/>
        <a:lstStyle/>
        <a:p>
          <a:endParaRPr lang="es-DO"/>
        </a:p>
      </dgm:t>
    </dgm:pt>
    <dgm:pt modelId="{77B0C065-B49B-4D15-BE7A-A5D4FFA7D891}">
      <dgm:prSet phldrT="[Texto]" custT="1"/>
      <dgm:spPr>
        <a:solidFill>
          <a:srgbClr val="002060"/>
        </a:solidFill>
        <a:ln>
          <a:noFill/>
        </a:ln>
        <a:effectLst/>
        <a:scene3d>
          <a:camera prst="orthographicFront"/>
          <a:lightRig rig="flat" dir="t"/>
        </a:scene3d>
        <a:sp3d prstMaterial="dkEdge">
          <a:bevelT w="8200" h="38100"/>
        </a:sp3d>
      </dgm:spPr>
      <dgm:t>
        <a:bodyPr spcFirstLastPara="0" vert="horz" wrap="square" lIns="80010" tIns="80010" rIns="80010" bIns="80010" numCol="1" spcCol="1270" anchor="ctr" anchorCtr="0"/>
        <a:lstStyle/>
        <a:p>
          <a:r>
            <a:rPr lang="es-DO" sz="1400">
              <a:solidFill>
                <a:schemeClr val="bg1"/>
              </a:solidFill>
              <a:latin typeface="Avenir Next LT Pro" panose="020B0504020202020204" pitchFamily="34" charset="0"/>
            </a:rPr>
            <a:t>Servicios Generales </a:t>
          </a:r>
        </a:p>
        <a:p>
          <a:r>
            <a:rPr lang="es-DO" sz="1400" b="1">
              <a:solidFill>
                <a:schemeClr val="bg1"/>
              </a:solidFill>
              <a:latin typeface="Avenir Next LT Pro" panose="020B0504020202020204" pitchFamily="34" charset="0"/>
            </a:rPr>
            <a:t>22.7%</a:t>
          </a:r>
        </a:p>
      </dgm:t>
    </dgm:pt>
    <dgm:pt modelId="{4137471F-63DF-4D97-923E-4C06CB2A81A8}" type="parTrans" cxnId="{FF56B159-12F1-43C9-80D2-C61D0F2E4D14}">
      <dgm:prSet/>
      <dgm:spPr/>
      <dgm:t>
        <a:bodyPr/>
        <a:lstStyle/>
        <a:p>
          <a:endParaRPr lang="es-DO"/>
        </a:p>
      </dgm:t>
    </dgm:pt>
    <dgm:pt modelId="{CA56D921-BBF3-4B62-BEF0-53F193F67E9F}" type="sibTrans" cxnId="{FF56B159-12F1-43C9-80D2-C61D0F2E4D14}">
      <dgm:prSet/>
      <dgm:spPr/>
      <dgm:t>
        <a:bodyPr/>
        <a:lstStyle/>
        <a:p>
          <a:endParaRPr lang="es-DO"/>
        </a:p>
      </dgm:t>
    </dgm:pt>
    <dgm:pt modelId="{FB3FD868-73C3-4EC3-85E7-93EC9A9769F6}">
      <dgm:prSet phldrT="[Texto]" custT="1"/>
      <dgm:spPr>
        <a:solidFill>
          <a:srgbClr val="002060"/>
        </a:solidFill>
        <a:ln>
          <a:noFill/>
        </a:ln>
        <a:effectLst/>
        <a:scene3d>
          <a:camera prst="orthographicFront"/>
          <a:lightRig rig="flat" dir="t"/>
        </a:scene3d>
        <a:sp3d prstMaterial="dkEdge">
          <a:bevelT w="8200" h="38100"/>
        </a:sp3d>
      </dgm:spPr>
      <dgm:t>
        <a:bodyPr spcFirstLastPara="0" vert="horz" wrap="square" lIns="80010" tIns="80010" rIns="80010" bIns="80010" numCol="1" spcCol="1270" anchor="ctr" anchorCtr="0"/>
        <a:lstStyle/>
        <a:p>
          <a:r>
            <a:rPr lang="es-DO" sz="1400">
              <a:solidFill>
                <a:schemeClr val="bg1"/>
              </a:solidFill>
              <a:latin typeface="Avenir Next LT Pro" panose="020B0504020202020204" pitchFamily="34" charset="0"/>
            </a:rPr>
            <a:t>Servicios Económicos </a:t>
          </a:r>
          <a:r>
            <a:rPr lang="es-DO" sz="1400" b="1">
              <a:solidFill>
                <a:schemeClr val="bg1"/>
              </a:solidFill>
              <a:latin typeface="Avenir Next LT Pro" panose="020B0504020202020204" pitchFamily="34" charset="0"/>
            </a:rPr>
            <a:t>11.0%</a:t>
          </a:r>
        </a:p>
      </dgm:t>
    </dgm:pt>
    <dgm:pt modelId="{E3C06032-83C5-4AC9-8758-81576B7D4EB1}" type="parTrans" cxnId="{78579A07-3962-42FA-839C-8397FAD21311}">
      <dgm:prSet/>
      <dgm:spPr/>
      <dgm:t>
        <a:bodyPr/>
        <a:lstStyle/>
        <a:p>
          <a:endParaRPr lang="es-DO"/>
        </a:p>
      </dgm:t>
    </dgm:pt>
    <dgm:pt modelId="{03FF3B1F-C64E-4AF0-8330-F93D0716CC7E}" type="sibTrans" cxnId="{78579A07-3962-42FA-839C-8397FAD21311}">
      <dgm:prSet/>
      <dgm:spPr/>
      <dgm:t>
        <a:bodyPr/>
        <a:lstStyle/>
        <a:p>
          <a:endParaRPr lang="es-DO"/>
        </a:p>
      </dgm:t>
    </dgm:pt>
    <dgm:pt modelId="{4F012158-5FD9-4503-ADD7-A8473E012929}">
      <dgm:prSet phldrT="[Texto]" custT="1"/>
      <dgm:spPr>
        <a:solidFill>
          <a:srgbClr val="002060"/>
        </a:solidFill>
        <a:ln>
          <a:noFill/>
        </a:ln>
        <a:effectLst/>
        <a:scene3d>
          <a:camera prst="orthographicFront"/>
          <a:lightRig rig="flat" dir="t"/>
        </a:scene3d>
        <a:sp3d prstMaterial="dkEdge">
          <a:bevelT w="8200" h="38100"/>
        </a:sp3d>
      </dgm:spPr>
      <dgm:t>
        <a:bodyPr spcFirstLastPara="0" vert="horz" wrap="square" lIns="80010" tIns="80010" rIns="80010" bIns="80010" numCol="1" spcCol="1270" anchor="ctr" anchorCtr="0"/>
        <a:lstStyle/>
        <a:p>
          <a:r>
            <a:rPr lang="es-DO" sz="1400">
              <a:solidFill>
                <a:schemeClr val="bg1"/>
              </a:solidFill>
              <a:latin typeface="Avenir Next LT Pro" panose="020B0504020202020204" pitchFamily="34" charset="0"/>
            </a:rPr>
            <a:t>Protección del Medio Ambiente </a:t>
          </a:r>
          <a:r>
            <a:rPr lang="es-DO" sz="1400" b="1">
              <a:solidFill>
                <a:schemeClr val="bg1"/>
              </a:solidFill>
              <a:latin typeface="Avenir Next LT Pro" panose="020B0504020202020204" pitchFamily="34" charset="0"/>
            </a:rPr>
            <a:t>1.4%</a:t>
          </a:r>
        </a:p>
      </dgm:t>
    </dgm:pt>
    <dgm:pt modelId="{55E3C2A3-446E-4A8E-A4B9-91AAB4EA46AD}" type="parTrans" cxnId="{99125FA9-9B84-4C4C-AEE9-74FA19E32F5D}">
      <dgm:prSet/>
      <dgm:spPr/>
      <dgm:t>
        <a:bodyPr/>
        <a:lstStyle/>
        <a:p>
          <a:endParaRPr lang="es-DO"/>
        </a:p>
      </dgm:t>
    </dgm:pt>
    <dgm:pt modelId="{A828ED96-5BEA-4B63-B1E9-D8C086AADBBD}" type="sibTrans" cxnId="{99125FA9-9B84-4C4C-AEE9-74FA19E32F5D}">
      <dgm:prSet/>
      <dgm:spPr/>
      <dgm:t>
        <a:bodyPr/>
        <a:lstStyle/>
        <a:p>
          <a:endParaRPr lang="es-DO"/>
        </a:p>
      </dgm:t>
    </dgm:pt>
    <dgm:pt modelId="{EDDB54A2-6A23-46F0-A220-142617845FED}" type="pres">
      <dgm:prSet presAssocID="{750B2499-A091-4A24-AF5A-06F9000897CB}" presName="Name0" presStyleCnt="0">
        <dgm:presLayoutVars>
          <dgm:dir/>
          <dgm:resizeHandles val="exact"/>
        </dgm:presLayoutVars>
      </dgm:prSet>
      <dgm:spPr/>
    </dgm:pt>
    <dgm:pt modelId="{A1E7EBD0-6751-4480-8A73-A6F41602DE10}" type="pres">
      <dgm:prSet presAssocID="{FB8CF7CB-34D4-423A-8625-FF0A4609293D}" presName="composite" presStyleCnt="0"/>
      <dgm:spPr/>
    </dgm:pt>
    <dgm:pt modelId="{F8B74912-7749-42D2-A5D3-B1A20BA8B081}" type="pres">
      <dgm:prSet presAssocID="{FB8CF7CB-34D4-423A-8625-FF0A4609293D}" presName="rect1" presStyleLbl="bgImgPlace1" presStyleIdx="0" presStyleCnt="5"/>
      <dgm:spPr>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t="-13000" b="-13000"/>
          </a:stretch>
        </a:blipFill>
      </dgm:spPr>
    </dgm:pt>
    <dgm:pt modelId="{46332DEA-DA38-4ECE-8BF8-4984D4DFF26E}" type="pres">
      <dgm:prSet presAssocID="{FB8CF7CB-34D4-423A-8625-FF0A4609293D}" presName="wedgeRectCallout1" presStyleLbl="node1" presStyleIdx="0" presStyleCnt="5">
        <dgm:presLayoutVars>
          <dgm:bulletEnabled val="1"/>
        </dgm:presLayoutVars>
      </dgm:prSet>
      <dgm:spPr/>
    </dgm:pt>
    <dgm:pt modelId="{50BABC86-04A1-4ABC-9E5A-EEB922DB11E6}" type="pres">
      <dgm:prSet presAssocID="{08BF8834-B826-4246-83AE-A1F63CFA57C4}" presName="sibTrans" presStyleCnt="0"/>
      <dgm:spPr/>
    </dgm:pt>
    <dgm:pt modelId="{FD702629-9C10-4EB4-B6E1-DF34A1CDFC2E}" type="pres">
      <dgm:prSet presAssocID="{FB3FD868-73C3-4EC3-85E7-93EC9A9769F6}" presName="composite" presStyleCnt="0"/>
      <dgm:spPr/>
    </dgm:pt>
    <dgm:pt modelId="{D3DAAB74-5999-4CFC-B7A4-06228861982C}" type="pres">
      <dgm:prSet presAssocID="{FB3FD868-73C3-4EC3-85E7-93EC9A9769F6}" presName="rect1" presStyleLbl="bgImgPlace1" presStyleIdx="1" presStyleCnt="5" custLinFactY="37950" custLinFactNeighborX="-47661" custLinFactNeighborY="100000"/>
      <dgm:spPr>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t="-13000" b="-13000"/>
          </a:stretch>
        </a:blipFill>
      </dgm:spPr>
    </dgm:pt>
    <dgm:pt modelId="{B10851A9-C56E-4DA6-ABA6-88CA47B5AFA1}" type="pres">
      <dgm:prSet presAssocID="{FB3FD868-73C3-4EC3-85E7-93EC9A9769F6}" presName="wedgeRectCallout1" presStyleLbl="node1" presStyleIdx="1" presStyleCnt="5" custLinFactY="194142" custLinFactNeighborX="-54525" custLinFactNeighborY="200000">
        <dgm:presLayoutVars>
          <dgm:bulletEnabled val="1"/>
        </dgm:presLayoutVars>
      </dgm:prSet>
      <dgm:spPr>
        <a:xfrm>
          <a:off x="1839515" y="5634429"/>
          <a:ext cx="2558076" cy="804788"/>
        </a:xfrm>
        <a:prstGeom prst="wedgeRectCallout">
          <a:avLst>
            <a:gd name="adj1" fmla="val 20250"/>
            <a:gd name="adj2" fmla="val -60700"/>
          </a:avLst>
        </a:prstGeom>
      </dgm:spPr>
    </dgm:pt>
    <dgm:pt modelId="{5E131F5F-BAEF-40C5-95FF-EF58830D74F2}" type="pres">
      <dgm:prSet presAssocID="{03FF3B1F-C64E-4AF0-8330-F93D0716CC7E}" presName="sibTrans" presStyleCnt="0"/>
      <dgm:spPr/>
    </dgm:pt>
    <dgm:pt modelId="{61246D22-FF92-4F45-ABA8-03445EC10D49}" type="pres">
      <dgm:prSet presAssocID="{77B0C065-B49B-4D15-BE7A-A5D4FFA7D891}" presName="composite" presStyleCnt="0"/>
      <dgm:spPr/>
    </dgm:pt>
    <dgm:pt modelId="{F78D07DB-6E59-4842-82AF-687A7020E780}" type="pres">
      <dgm:prSet presAssocID="{77B0C065-B49B-4D15-BE7A-A5D4FFA7D891}" presName="rect1" presStyleLbl="bgImgPlace1" presStyleIdx="2" presStyleCnt="5" custLinFactX="-10361" custLinFactNeighborX="-100000" custLinFactNeighborY="-493"/>
      <dgm:spPr>
        <a: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t="-13000" b="-13000"/>
          </a:stretch>
        </a:blipFill>
      </dgm:spPr>
    </dgm:pt>
    <dgm:pt modelId="{0583D2A4-BA07-4A22-927D-3AC194FE39D6}" type="pres">
      <dgm:prSet presAssocID="{77B0C065-B49B-4D15-BE7A-A5D4FFA7D891}" presName="wedgeRectCallout1" presStyleLbl="node1" presStyleIdx="2" presStyleCnt="5" custLinFactX="-25758" custLinFactNeighborX="-100000" custLinFactNeighborY="0">
        <dgm:presLayoutVars>
          <dgm:bulletEnabled val="1"/>
        </dgm:presLayoutVars>
      </dgm:prSet>
      <dgm:spPr>
        <a:xfrm>
          <a:off x="6582017" y="2472761"/>
          <a:ext cx="2558076" cy="804788"/>
        </a:xfrm>
        <a:prstGeom prst="wedgeRectCallout">
          <a:avLst>
            <a:gd name="adj1" fmla="val 20250"/>
            <a:gd name="adj2" fmla="val -60700"/>
          </a:avLst>
        </a:prstGeom>
      </dgm:spPr>
    </dgm:pt>
    <dgm:pt modelId="{D7A38BE3-6189-4860-9A4F-07689958FC5E}" type="pres">
      <dgm:prSet presAssocID="{CA56D921-BBF3-4B62-BEF0-53F193F67E9F}" presName="sibTrans" presStyleCnt="0"/>
      <dgm:spPr/>
    </dgm:pt>
    <dgm:pt modelId="{3989E48F-C82A-4205-B3D6-BCAB44C0AB26}" type="pres">
      <dgm:prSet presAssocID="{8B7B1205-4EAF-4801-BA52-6C6317811C8A}" presName="composite" presStyleCnt="0"/>
      <dgm:spPr/>
    </dgm:pt>
    <dgm:pt modelId="{02E74C56-19B0-44F8-B742-6102A6278CA3}" type="pres">
      <dgm:prSet presAssocID="{8B7B1205-4EAF-4801-BA52-6C6317811C8A}" presName="rect1" presStyleLbl="bgImgPlace1" presStyleIdx="3" presStyleCnt="5" custLinFactX="60060" custLinFactY="-37504" custLinFactNeighborX="100000" custLinFactNeighborY="-100000"/>
      <dgm:spPr>
        <a:blipFill rotWithShape="1">
          <a:blip xmlns:r="http://schemas.openxmlformats.org/officeDocument/2006/relationships" r:embed="rId4" cstate="print">
            <a:extLst>
              <a:ext uri="{28A0092B-C50C-407E-A947-70E740481C1C}">
                <a14:useLocalDpi xmlns:a14="http://schemas.microsoft.com/office/drawing/2010/main" val="0"/>
              </a:ext>
            </a:extLst>
          </a:blip>
          <a:srcRect/>
          <a:stretch>
            <a:fillRect t="-13000" b="-13000"/>
          </a:stretch>
        </a:blipFill>
      </dgm:spPr>
    </dgm:pt>
    <dgm:pt modelId="{14E60067-4B8B-46A7-8624-54AF8B3CAC31}" type="pres">
      <dgm:prSet presAssocID="{8B7B1205-4EAF-4801-BA52-6C6317811C8A}" presName="wedgeRectCallout1" presStyleLbl="node1" presStyleIdx="3" presStyleCnt="5" custLinFactX="77645" custLinFactY="-192745" custLinFactNeighborX="100000" custLinFactNeighborY="-200000">
        <dgm:presLayoutVars>
          <dgm:bulletEnabled val="1"/>
        </dgm:presLayoutVars>
      </dgm:prSet>
      <dgm:spPr>
        <a:xfrm>
          <a:off x="3420349" y="2472761"/>
          <a:ext cx="2558076" cy="804788"/>
        </a:xfrm>
        <a:prstGeom prst="wedgeRectCallout">
          <a:avLst>
            <a:gd name="adj1" fmla="val 20250"/>
            <a:gd name="adj2" fmla="val -60700"/>
          </a:avLst>
        </a:prstGeom>
      </dgm:spPr>
    </dgm:pt>
    <dgm:pt modelId="{9A75FCE1-0529-4AB9-811A-5F8EF52E668A}" type="pres">
      <dgm:prSet presAssocID="{8E15D215-60E8-4E20-9CE9-28829AE83F14}" presName="sibTrans" presStyleCnt="0"/>
      <dgm:spPr/>
    </dgm:pt>
    <dgm:pt modelId="{A03A8C28-A451-4657-AF67-4EA627C80C12}" type="pres">
      <dgm:prSet presAssocID="{4F012158-5FD9-4503-ADD7-A8473E012929}" presName="composite" presStyleCnt="0"/>
      <dgm:spPr/>
    </dgm:pt>
    <dgm:pt modelId="{3F9E8649-83B7-4CA6-B9CD-9818D4CAFF66}" type="pres">
      <dgm:prSet presAssocID="{4F012158-5FD9-4503-ADD7-A8473E012929}" presName="rect1" presStyleLbl="bgImgPlace1" presStyleIdx="4" presStyleCnt="5"/>
      <dgm:spPr>
        <a:blipFill rotWithShape="1">
          <a:blip xmlns:r="http://schemas.openxmlformats.org/officeDocument/2006/relationships" r:embed="rId5" cstate="print">
            <a:extLst>
              <a:ext uri="{28A0092B-C50C-407E-A947-70E740481C1C}">
                <a14:useLocalDpi xmlns:a14="http://schemas.microsoft.com/office/drawing/2010/main" val="0"/>
              </a:ext>
            </a:extLst>
          </a:blip>
          <a:srcRect/>
          <a:stretch>
            <a:fillRect t="-13000" b="-13000"/>
          </a:stretch>
        </a:blipFill>
      </dgm:spPr>
    </dgm:pt>
    <dgm:pt modelId="{E093917B-A6A9-490B-B470-E2A26D1A48ED}" type="pres">
      <dgm:prSet presAssocID="{4F012158-5FD9-4503-ADD7-A8473E012929}" presName="wedgeRectCallout1" presStyleLbl="node1" presStyleIdx="4" presStyleCnt="5">
        <dgm:presLayoutVars>
          <dgm:bulletEnabled val="1"/>
        </dgm:presLayoutVars>
      </dgm:prSet>
      <dgm:spPr>
        <a:xfrm>
          <a:off x="5001183" y="5634429"/>
          <a:ext cx="2558076" cy="804788"/>
        </a:xfrm>
        <a:prstGeom prst="wedgeRectCallout">
          <a:avLst>
            <a:gd name="adj1" fmla="val 20250"/>
            <a:gd name="adj2" fmla="val -60700"/>
          </a:avLst>
        </a:prstGeom>
      </dgm:spPr>
    </dgm:pt>
  </dgm:ptLst>
  <dgm:cxnLst>
    <dgm:cxn modelId="{78579A07-3962-42FA-839C-8397FAD21311}" srcId="{750B2499-A091-4A24-AF5A-06F9000897CB}" destId="{FB3FD868-73C3-4EC3-85E7-93EC9A9769F6}" srcOrd="1" destOrd="0" parTransId="{E3C06032-83C5-4AC9-8758-81576B7D4EB1}" sibTransId="{03FF3B1F-C64E-4AF0-8330-F93D0716CC7E}"/>
    <dgm:cxn modelId="{DE35E407-B129-4205-BAA6-946584AE0856}" type="presOf" srcId="{750B2499-A091-4A24-AF5A-06F9000897CB}" destId="{EDDB54A2-6A23-46F0-A220-142617845FED}" srcOrd="0" destOrd="0" presId="urn:microsoft.com/office/officeart/2008/layout/BendingPictureCaptionList"/>
    <dgm:cxn modelId="{252C7B0B-5993-4EB2-A46D-C007DFE84967}" srcId="{750B2499-A091-4A24-AF5A-06F9000897CB}" destId="{FB8CF7CB-34D4-423A-8625-FF0A4609293D}" srcOrd="0" destOrd="0" parTransId="{10D86402-E33D-4937-A27B-428553D71B42}" sibTransId="{08BF8834-B826-4246-83AE-A1F63CFA57C4}"/>
    <dgm:cxn modelId="{860FFF35-BF41-4F07-A905-87FE02846FEB}" type="presOf" srcId="{FB8CF7CB-34D4-423A-8625-FF0A4609293D}" destId="{46332DEA-DA38-4ECE-8BF8-4984D4DFF26E}" srcOrd="0" destOrd="0" presId="urn:microsoft.com/office/officeart/2008/layout/BendingPictureCaptionList"/>
    <dgm:cxn modelId="{177C6873-F234-46F0-8012-30C50F09CC7C}" type="presOf" srcId="{8B7B1205-4EAF-4801-BA52-6C6317811C8A}" destId="{14E60067-4B8B-46A7-8624-54AF8B3CAC31}" srcOrd="0" destOrd="0" presId="urn:microsoft.com/office/officeart/2008/layout/BendingPictureCaptionList"/>
    <dgm:cxn modelId="{FF56B159-12F1-43C9-80D2-C61D0F2E4D14}" srcId="{750B2499-A091-4A24-AF5A-06F9000897CB}" destId="{77B0C065-B49B-4D15-BE7A-A5D4FFA7D891}" srcOrd="2" destOrd="0" parTransId="{4137471F-63DF-4D97-923E-4C06CB2A81A8}" sibTransId="{CA56D921-BBF3-4B62-BEF0-53F193F67E9F}"/>
    <dgm:cxn modelId="{235C84A6-00D2-4E0B-9B94-97780A1C9D8F}" type="presOf" srcId="{4F012158-5FD9-4503-ADD7-A8473E012929}" destId="{E093917B-A6A9-490B-B470-E2A26D1A48ED}" srcOrd="0" destOrd="0" presId="urn:microsoft.com/office/officeart/2008/layout/BendingPictureCaptionList"/>
    <dgm:cxn modelId="{99125FA9-9B84-4C4C-AEE9-74FA19E32F5D}" srcId="{750B2499-A091-4A24-AF5A-06F9000897CB}" destId="{4F012158-5FD9-4503-ADD7-A8473E012929}" srcOrd="4" destOrd="0" parTransId="{55E3C2A3-446E-4A8E-A4B9-91AAB4EA46AD}" sibTransId="{A828ED96-5BEA-4B63-B1E9-D8C086AADBBD}"/>
    <dgm:cxn modelId="{20FFBAB5-61DB-4065-9D0C-411A856F4D34}" type="presOf" srcId="{FB3FD868-73C3-4EC3-85E7-93EC9A9769F6}" destId="{B10851A9-C56E-4DA6-ABA6-88CA47B5AFA1}" srcOrd="0" destOrd="0" presId="urn:microsoft.com/office/officeart/2008/layout/BendingPictureCaptionList"/>
    <dgm:cxn modelId="{38CB3DC2-24BC-4C07-A980-C36472FA0920}" type="presOf" srcId="{77B0C065-B49B-4D15-BE7A-A5D4FFA7D891}" destId="{0583D2A4-BA07-4A22-927D-3AC194FE39D6}" srcOrd="0" destOrd="0" presId="urn:microsoft.com/office/officeart/2008/layout/BendingPictureCaptionList"/>
    <dgm:cxn modelId="{427FCFDF-B761-4FEE-86C2-15816A563F87}" srcId="{750B2499-A091-4A24-AF5A-06F9000897CB}" destId="{8B7B1205-4EAF-4801-BA52-6C6317811C8A}" srcOrd="3" destOrd="0" parTransId="{654DEA0C-F037-4AE6-A098-FAF2AC1BB5C3}" sibTransId="{8E15D215-60E8-4E20-9CE9-28829AE83F14}"/>
    <dgm:cxn modelId="{6C1A9769-D391-4B61-864D-1A3FD81C7898}" type="presParOf" srcId="{EDDB54A2-6A23-46F0-A220-142617845FED}" destId="{A1E7EBD0-6751-4480-8A73-A6F41602DE10}" srcOrd="0" destOrd="0" presId="urn:microsoft.com/office/officeart/2008/layout/BendingPictureCaptionList"/>
    <dgm:cxn modelId="{961CB863-A7F7-4D52-BA26-3416ADF5FBAF}" type="presParOf" srcId="{A1E7EBD0-6751-4480-8A73-A6F41602DE10}" destId="{F8B74912-7749-42D2-A5D3-B1A20BA8B081}" srcOrd="0" destOrd="0" presId="urn:microsoft.com/office/officeart/2008/layout/BendingPictureCaptionList"/>
    <dgm:cxn modelId="{1C2D8119-2E85-49F8-8685-05B216255B1F}" type="presParOf" srcId="{A1E7EBD0-6751-4480-8A73-A6F41602DE10}" destId="{46332DEA-DA38-4ECE-8BF8-4984D4DFF26E}" srcOrd="1" destOrd="0" presId="urn:microsoft.com/office/officeart/2008/layout/BendingPictureCaptionList"/>
    <dgm:cxn modelId="{D10A88D0-804F-43A7-8525-C365012A6119}" type="presParOf" srcId="{EDDB54A2-6A23-46F0-A220-142617845FED}" destId="{50BABC86-04A1-4ABC-9E5A-EEB922DB11E6}" srcOrd="1" destOrd="0" presId="urn:microsoft.com/office/officeart/2008/layout/BendingPictureCaptionList"/>
    <dgm:cxn modelId="{04B085EC-E0C9-4926-ABDC-4F503047EEA3}" type="presParOf" srcId="{EDDB54A2-6A23-46F0-A220-142617845FED}" destId="{FD702629-9C10-4EB4-B6E1-DF34A1CDFC2E}" srcOrd="2" destOrd="0" presId="urn:microsoft.com/office/officeart/2008/layout/BendingPictureCaptionList"/>
    <dgm:cxn modelId="{A40A6DAF-9A43-4867-A146-79C4B042CDE3}" type="presParOf" srcId="{FD702629-9C10-4EB4-B6E1-DF34A1CDFC2E}" destId="{D3DAAB74-5999-4CFC-B7A4-06228861982C}" srcOrd="0" destOrd="0" presId="urn:microsoft.com/office/officeart/2008/layout/BendingPictureCaptionList"/>
    <dgm:cxn modelId="{AC26083D-91FD-4B85-8830-17B324E93E9F}" type="presParOf" srcId="{FD702629-9C10-4EB4-B6E1-DF34A1CDFC2E}" destId="{B10851A9-C56E-4DA6-ABA6-88CA47B5AFA1}" srcOrd="1" destOrd="0" presId="urn:microsoft.com/office/officeart/2008/layout/BendingPictureCaptionList"/>
    <dgm:cxn modelId="{DF5FB342-964E-48EC-ABF7-229DB05A1090}" type="presParOf" srcId="{EDDB54A2-6A23-46F0-A220-142617845FED}" destId="{5E131F5F-BAEF-40C5-95FF-EF58830D74F2}" srcOrd="3" destOrd="0" presId="urn:microsoft.com/office/officeart/2008/layout/BendingPictureCaptionList"/>
    <dgm:cxn modelId="{3867EB8A-323E-4BD5-A596-D886DC581D47}" type="presParOf" srcId="{EDDB54A2-6A23-46F0-A220-142617845FED}" destId="{61246D22-FF92-4F45-ABA8-03445EC10D49}" srcOrd="4" destOrd="0" presId="urn:microsoft.com/office/officeart/2008/layout/BendingPictureCaptionList"/>
    <dgm:cxn modelId="{366E6063-86D8-46E2-8601-366DD52DE780}" type="presParOf" srcId="{61246D22-FF92-4F45-ABA8-03445EC10D49}" destId="{F78D07DB-6E59-4842-82AF-687A7020E780}" srcOrd="0" destOrd="0" presId="urn:microsoft.com/office/officeart/2008/layout/BendingPictureCaptionList"/>
    <dgm:cxn modelId="{220EBBFA-48B5-41C6-9FBB-AB1102E691F1}" type="presParOf" srcId="{61246D22-FF92-4F45-ABA8-03445EC10D49}" destId="{0583D2A4-BA07-4A22-927D-3AC194FE39D6}" srcOrd="1" destOrd="0" presId="urn:microsoft.com/office/officeart/2008/layout/BendingPictureCaptionList"/>
    <dgm:cxn modelId="{42927CA3-D7B2-44DC-B2C2-714B281C2C4D}" type="presParOf" srcId="{EDDB54A2-6A23-46F0-A220-142617845FED}" destId="{D7A38BE3-6189-4860-9A4F-07689958FC5E}" srcOrd="5" destOrd="0" presId="urn:microsoft.com/office/officeart/2008/layout/BendingPictureCaptionList"/>
    <dgm:cxn modelId="{B13DC395-7EA8-4CBA-B7AF-78C7A710EC71}" type="presParOf" srcId="{EDDB54A2-6A23-46F0-A220-142617845FED}" destId="{3989E48F-C82A-4205-B3D6-BCAB44C0AB26}" srcOrd="6" destOrd="0" presId="urn:microsoft.com/office/officeart/2008/layout/BendingPictureCaptionList"/>
    <dgm:cxn modelId="{C13026F2-3913-46D6-A260-8CDD18FAED43}" type="presParOf" srcId="{3989E48F-C82A-4205-B3D6-BCAB44C0AB26}" destId="{02E74C56-19B0-44F8-B742-6102A6278CA3}" srcOrd="0" destOrd="0" presId="urn:microsoft.com/office/officeart/2008/layout/BendingPictureCaptionList"/>
    <dgm:cxn modelId="{C61DA963-8920-40AB-88FD-3775AC2B5E8E}" type="presParOf" srcId="{3989E48F-C82A-4205-B3D6-BCAB44C0AB26}" destId="{14E60067-4B8B-46A7-8624-54AF8B3CAC31}" srcOrd="1" destOrd="0" presId="urn:microsoft.com/office/officeart/2008/layout/BendingPictureCaptionList"/>
    <dgm:cxn modelId="{807AE214-656D-43CC-B4E3-8CFDD4BA781B}" type="presParOf" srcId="{EDDB54A2-6A23-46F0-A220-142617845FED}" destId="{9A75FCE1-0529-4AB9-811A-5F8EF52E668A}" srcOrd="7" destOrd="0" presId="urn:microsoft.com/office/officeart/2008/layout/BendingPictureCaptionList"/>
    <dgm:cxn modelId="{F875841E-8D34-4828-9ED6-D9F71A237A5E}" type="presParOf" srcId="{EDDB54A2-6A23-46F0-A220-142617845FED}" destId="{A03A8C28-A451-4657-AF67-4EA627C80C12}" srcOrd="8" destOrd="0" presId="urn:microsoft.com/office/officeart/2008/layout/BendingPictureCaptionList"/>
    <dgm:cxn modelId="{D3AA425E-98D1-4493-8F5B-378B483966E1}" type="presParOf" srcId="{A03A8C28-A451-4657-AF67-4EA627C80C12}" destId="{3F9E8649-83B7-4CA6-B9CD-9818D4CAFF66}" srcOrd="0" destOrd="0" presId="urn:microsoft.com/office/officeart/2008/layout/BendingPictureCaptionList"/>
    <dgm:cxn modelId="{82E5F19C-AEC4-4EAB-8C15-7AB18B1EB92B}" type="presParOf" srcId="{A03A8C28-A451-4657-AF67-4EA627C80C12}" destId="{E093917B-A6A9-490B-B470-E2A26D1A48ED}" srcOrd="1" destOrd="0" presId="urn:microsoft.com/office/officeart/2008/layout/BendingPictureCaptionList"/>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3356281-2397-4886-A27D-550A6BFBC7E0}">
      <dsp:nvSpPr>
        <dsp:cNvPr id="0" name=""/>
        <dsp:cNvSpPr/>
      </dsp:nvSpPr>
      <dsp:spPr>
        <a:xfrm>
          <a:off x="-10061434" y="-1536882"/>
          <a:ext cx="11977734" cy="11977734"/>
        </a:xfrm>
        <a:prstGeom prst="blockArc">
          <a:avLst>
            <a:gd name="adj1" fmla="val 18900000"/>
            <a:gd name="adj2" fmla="val 2700000"/>
            <a:gd name="adj3" fmla="val 180"/>
          </a:avLst>
        </a:prstGeom>
        <a:noFill/>
        <a:ln w="1905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DB331BC-B555-4076-A3EE-4C6E36756D4F}">
      <dsp:nvSpPr>
        <dsp:cNvPr id="0" name=""/>
        <dsp:cNvSpPr/>
      </dsp:nvSpPr>
      <dsp:spPr>
        <a:xfrm>
          <a:off x="1235870" y="655198"/>
          <a:ext cx="18110354" cy="2251190"/>
        </a:xfrm>
        <a:prstGeom prst="rect">
          <a:avLst/>
        </a:prstGeom>
        <a:solidFill>
          <a:schemeClr val="tx2">
            <a:lumMod val="90000"/>
            <a:lumOff val="1000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413505" tIns="40640" rIns="40640" bIns="40640" numCol="1" spcCol="1270" anchor="ctr" anchorCtr="0">
          <a:noAutofit/>
        </a:bodyPr>
        <a:lstStyle/>
        <a:p>
          <a:pPr marL="0" lvl="0" indent="0" algn="l" defTabSz="711200">
            <a:lnSpc>
              <a:spcPct val="90000"/>
            </a:lnSpc>
            <a:spcBef>
              <a:spcPct val="0"/>
            </a:spcBef>
            <a:spcAft>
              <a:spcPct val="35000"/>
            </a:spcAft>
            <a:buNone/>
          </a:pPr>
          <a:r>
            <a:rPr lang="es-DO" sz="1600" b="1" u="sng" kern="1200"/>
            <a:t>Transporte</a:t>
          </a:r>
          <a:r>
            <a:rPr lang="es-DO" sz="1400" b="1" kern="1200"/>
            <a:t> </a:t>
          </a:r>
        </a:p>
        <a:p>
          <a:pPr marL="0" lvl="0" indent="0" algn="l" defTabSz="711200">
            <a:lnSpc>
              <a:spcPct val="90000"/>
            </a:lnSpc>
            <a:spcBef>
              <a:spcPct val="0"/>
            </a:spcBef>
            <a:spcAft>
              <a:spcPct val="35000"/>
            </a:spcAft>
            <a:buFont typeface="Arial" panose="020B0604020202020204" pitchFamily="34" charset="0"/>
            <a:buNone/>
          </a:pPr>
          <a:r>
            <a:rPr lang="es-DO" sz="1400" kern="1200"/>
            <a:t>Construcción Línea 2C del Metro de Santo Domingo tramos Alcarrizos–Luperón por </a:t>
          </a:r>
          <a:r>
            <a:rPr lang="es-DO" sz="1400" b="1" kern="1200"/>
            <a:t>RD$946.3 millones</a:t>
          </a:r>
        </a:p>
        <a:p>
          <a:pPr marL="0" lvl="0" indent="0" algn="l" defTabSz="711200">
            <a:lnSpc>
              <a:spcPct val="90000"/>
            </a:lnSpc>
            <a:spcBef>
              <a:spcPct val="0"/>
            </a:spcBef>
            <a:spcAft>
              <a:spcPct val="35000"/>
            </a:spcAft>
            <a:buFont typeface="Arial" panose="020B0604020202020204" pitchFamily="34" charset="0"/>
            <a:buNone/>
          </a:pPr>
          <a:r>
            <a:rPr lang="es-DO" sz="1400" kern="1200"/>
            <a:t>Reconstrucción cancha Club Deportivo y Cultural Francia Nueva, Urbanización Francia Nueva, Sector Villa Duarte, Municipio Santo Domingo Este, Provincia Santo Domingo por </a:t>
          </a:r>
          <a:r>
            <a:rPr lang="es-DO" sz="1400" b="1" kern="1200"/>
            <a:t>RD$611.6 millones</a:t>
          </a:r>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la extensión de la Av. Jacobo Majluta con Av. República de Colombia y su entorno, Distrito Nacional por </a:t>
          </a:r>
          <a:r>
            <a:rPr lang="es-DO" sz="1400" b="1" kern="1200"/>
            <a:t>RD$605.2 millones</a:t>
          </a:r>
        </a:p>
        <a:p>
          <a:pPr marL="0" lvl="0" indent="0" algn="l" defTabSz="711200">
            <a:lnSpc>
              <a:spcPct val="90000"/>
            </a:lnSpc>
            <a:spcBef>
              <a:spcPct val="0"/>
            </a:spcBef>
            <a:spcAft>
              <a:spcPct val="35000"/>
            </a:spcAft>
            <a:buFont typeface="Arial" panose="020B0604020202020204" pitchFamily="34" charset="0"/>
            <a:buNone/>
          </a:pPr>
          <a:r>
            <a:rPr lang="es-DO" sz="1400" kern="1200"/>
            <a:t>Ampliación de la Avenida Gregorio Luperón desde la Avenida Estrella Sadhalá hasta la Avenida Circunvalación Norte, Municipio Santiago de los Caballeros, Provincia Santiago por </a:t>
          </a:r>
          <a:r>
            <a:rPr lang="es-DO" sz="1400" b="1" kern="1200"/>
            <a:t>RD$401.9 millones</a:t>
          </a:r>
        </a:p>
        <a:p>
          <a:pPr marL="0" lvl="0" indent="0" algn="l" defTabSz="711200">
            <a:lnSpc>
              <a:spcPct val="90000"/>
            </a:lnSpc>
            <a:spcBef>
              <a:spcPct val="0"/>
            </a:spcBef>
            <a:spcAft>
              <a:spcPct val="35000"/>
            </a:spcAft>
            <a:buFont typeface="Arial" panose="020B0604020202020204" pitchFamily="34" charset="0"/>
            <a:buNone/>
          </a:pPr>
          <a:r>
            <a:rPr lang="es-DO" sz="1400" kern="1200"/>
            <a:t>Reconstrucción de la infraestructura vial urbana Fase II, del Municipio Santo Domingo Norte, Provincia Santo Domingo por </a:t>
          </a:r>
          <a:r>
            <a:rPr lang="es-DO" sz="1400" b="1" kern="1200"/>
            <a:t>RD$386.8 millones</a:t>
          </a:r>
        </a:p>
      </dsp:txBody>
      <dsp:txXfrm>
        <a:off x="1235870" y="655198"/>
        <a:ext cx="18110354" cy="2251190"/>
      </dsp:txXfrm>
    </dsp:sp>
    <dsp:sp modelId="{3E46EABF-FD05-4424-8E26-C7A6DC89C0C5}">
      <dsp:nvSpPr>
        <dsp:cNvPr id="0" name=""/>
        <dsp:cNvSpPr/>
      </dsp:nvSpPr>
      <dsp:spPr>
        <a:xfrm>
          <a:off x="122874" y="667797"/>
          <a:ext cx="2225992" cy="2225992"/>
        </a:xfrm>
        <a:prstGeom prst="ellipse">
          <a:avLst/>
        </a:prstGeom>
        <a:solidFill>
          <a:schemeClr val="lt1">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65AF5CE8-F8B9-4E61-81DC-ED8344DDA54A}">
      <dsp:nvSpPr>
        <dsp:cNvPr id="0" name=""/>
        <dsp:cNvSpPr/>
      </dsp:nvSpPr>
      <dsp:spPr>
        <a:xfrm>
          <a:off x="1883189" y="3337100"/>
          <a:ext cx="17463035" cy="2229767"/>
        </a:xfrm>
        <a:prstGeom prst="rect">
          <a:avLst/>
        </a:prstGeom>
        <a:solidFill>
          <a:schemeClr val="tx2">
            <a:lumMod val="75000"/>
            <a:lumOff val="2500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413505" tIns="40640" rIns="40640" bIns="40640" numCol="1" spcCol="1270" anchor="ctr" anchorCtr="0">
          <a:noAutofit/>
        </a:bodyPr>
        <a:lstStyle/>
        <a:p>
          <a:pPr marL="0" lvl="0" indent="0" algn="l" defTabSz="711200">
            <a:lnSpc>
              <a:spcPct val="90000"/>
            </a:lnSpc>
            <a:spcBef>
              <a:spcPct val="0"/>
            </a:spcBef>
            <a:spcAft>
              <a:spcPct val="35000"/>
            </a:spcAft>
            <a:buFont typeface="Arial" panose="020B0604020202020204" pitchFamily="34" charset="0"/>
            <a:buNone/>
          </a:pPr>
          <a:r>
            <a:rPr lang="es-DO" sz="1600" b="1" u="sng" kern="1200"/>
            <a:t>Cambio Climático</a:t>
          </a:r>
        </a:p>
        <a:p>
          <a:pPr marL="0" lvl="0" indent="0" algn="l" defTabSz="711200">
            <a:lnSpc>
              <a:spcPct val="90000"/>
            </a:lnSpc>
            <a:spcBef>
              <a:spcPct val="0"/>
            </a:spcBef>
            <a:spcAft>
              <a:spcPct val="35000"/>
            </a:spcAft>
            <a:buFont typeface="Arial" panose="020B0604020202020204" pitchFamily="34" charset="0"/>
            <a:buNone/>
          </a:pPr>
          <a:r>
            <a:rPr lang="es-DO" sz="1400" kern="1200"/>
            <a:t>Construcción muro noroeste del paso a desnivel en intersección de Avenida 27 de Febrero con Avenida Máximo Gómez, afectado por el disturbio tropical No. 22, Distrito Nacional por </a:t>
          </a:r>
          <a:r>
            <a:rPr lang="es-DO" sz="1400" b="1" kern="1200"/>
            <a:t>RD$344.2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muro de gavión en la margen norte Río Ocoa, afectado por el disturbio tropical No. 22, Municipio Las Charcas, Provincia Azua por </a:t>
          </a:r>
          <a:r>
            <a:rPr lang="es-DO" sz="1400" b="1" kern="1200"/>
            <a:t>RD$57.2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muro de gaviones en margen Río El Manguito, para protección carretera Neiba–Villa Jaragua, afectado por la tormenta Franklin, Municipio Neiba, Provincia Bahoruco por </a:t>
          </a:r>
          <a:r>
            <a:rPr lang="es-DO" sz="1400" b="1" kern="1200"/>
            <a:t>RD$37.9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muro de gaviones en el Arroyo Caña, afectado por el disturbio tropical No. 22, Municipio Villa Altagracia, Provincia San Cristóbal por </a:t>
          </a:r>
          <a:r>
            <a:rPr lang="es-DO" sz="1400" b="1" kern="1200"/>
            <a:t>RD$23.4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Reconstrucción camino vecinal El Cuey–Las Mesetas afectado por la vaguada de abril 2022, Municipio de Santa Cruz del Seibo, Provincia El Seibo por </a:t>
          </a:r>
          <a:r>
            <a:rPr lang="es-DO" sz="1400" b="1" kern="1200"/>
            <a:t>RD$15.8 millones</a:t>
          </a:r>
          <a:endParaRPr lang="es-DO" sz="1400" kern="1200"/>
        </a:p>
      </dsp:txBody>
      <dsp:txXfrm>
        <a:off x="1883189" y="3337100"/>
        <a:ext cx="17463035" cy="2229767"/>
      </dsp:txXfrm>
    </dsp:sp>
    <dsp:sp modelId="{56DA77BC-2550-45AC-8D0E-5022D7540336}">
      <dsp:nvSpPr>
        <dsp:cNvPr id="0" name=""/>
        <dsp:cNvSpPr/>
      </dsp:nvSpPr>
      <dsp:spPr>
        <a:xfrm>
          <a:off x="770193" y="3338988"/>
          <a:ext cx="2225992" cy="2225992"/>
        </a:xfrm>
        <a:prstGeom prst="ellipse">
          <a:avLst/>
        </a:prstGeom>
        <a:solidFill>
          <a:schemeClr val="lt1">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7F794366-9442-4C89-B84F-61D7B384D56E}">
      <dsp:nvSpPr>
        <dsp:cNvPr id="0" name=""/>
        <dsp:cNvSpPr/>
      </dsp:nvSpPr>
      <dsp:spPr>
        <a:xfrm>
          <a:off x="1235870" y="5987197"/>
          <a:ext cx="18110354" cy="2271954"/>
        </a:xfrm>
        <a:prstGeom prst="rect">
          <a:avLst/>
        </a:prstGeom>
        <a:solidFill>
          <a:schemeClr val="tx2">
            <a:lumMod val="50000"/>
            <a:lumOff val="5000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413505" tIns="40640" rIns="40640" bIns="40640" numCol="1" spcCol="1270" anchor="ctr" anchorCtr="0">
          <a:noAutofit/>
        </a:bodyPr>
        <a:lstStyle/>
        <a:p>
          <a:pPr marL="0" lvl="0" indent="0" algn="l" defTabSz="711200">
            <a:lnSpc>
              <a:spcPct val="90000"/>
            </a:lnSpc>
            <a:spcBef>
              <a:spcPct val="0"/>
            </a:spcBef>
            <a:spcAft>
              <a:spcPct val="35000"/>
            </a:spcAft>
            <a:buFont typeface="Arial" panose="020B0604020202020204" pitchFamily="34" charset="0"/>
            <a:buNone/>
          </a:pPr>
          <a:r>
            <a:rPr lang="es-DO" sz="1600" b="1" u="sng" kern="1200"/>
            <a:t>Educación</a:t>
          </a:r>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planteles educativos en la Provincia Santo Domingo (Fase 3) por </a:t>
          </a:r>
          <a:r>
            <a:rPr lang="es-DO" sz="1400" b="1" kern="1200"/>
            <a:t>RD$65.1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planteles educativos en la Provincia de Santo Domingo (Fase 2) por </a:t>
          </a:r>
          <a:r>
            <a:rPr lang="es-DO" sz="1400" b="1" kern="1200"/>
            <a:t>RD$38.9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planteles educativos en la Provincia Dajabón (Fase 3) por </a:t>
          </a:r>
          <a:r>
            <a:rPr lang="es-DO" sz="1400" b="1" kern="1200"/>
            <a:t>RD$36.7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planteles educativos en la Provincia Distrito Nacional (Fase 3) por </a:t>
          </a:r>
          <a:r>
            <a:rPr lang="es-DO" sz="1400" b="1" kern="1200"/>
            <a:t>RD$33.4 millones</a:t>
          </a:r>
          <a:endParaRPr lang="es-DO" sz="1400" kern="1200"/>
        </a:p>
        <a:p>
          <a:pPr marL="0" lvl="0" indent="0" algn="l" defTabSz="711200">
            <a:lnSpc>
              <a:spcPct val="90000"/>
            </a:lnSpc>
            <a:spcBef>
              <a:spcPct val="0"/>
            </a:spcBef>
            <a:spcAft>
              <a:spcPct val="35000"/>
            </a:spcAft>
            <a:buFont typeface="Arial" panose="020B0604020202020204" pitchFamily="34" charset="0"/>
            <a:buNone/>
          </a:pPr>
          <a:r>
            <a:rPr lang="es-DO" sz="1400" kern="1200"/>
            <a:t>Construcción de planteles educativos en la Provincia Valverde (Fase 3) por </a:t>
          </a:r>
          <a:r>
            <a:rPr lang="es-DO" sz="1400" b="1" kern="1200"/>
            <a:t>RD$31.9 millones</a:t>
          </a:r>
          <a:endParaRPr lang="es-DO" sz="1400" kern="1200"/>
        </a:p>
      </dsp:txBody>
      <dsp:txXfrm>
        <a:off x="1235870" y="5987197"/>
        <a:ext cx="18110354" cy="2271954"/>
      </dsp:txXfrm>
    </dsp:sp>
    <dsp:sp modelId="{0C30E807-5AD9-4F95-957D-55210FA13141}">
      <dsp:nvSpPr>
        <dsp:cNvPr id="0" name=""/>
        <dsp:cNvSpPr/>
      </dsp:nvSpPr>
      <dsp:spPr>
        <a:xfrm>
          <a:off x="122874" y="6010179"/>
          <a:ext cx="2225992" cy="2225992"/>
        </a:xfrm>
        <a:prstGeom prst="ellipse">
          <a:avLst/>
        </a:prstGeom>
        <a:solidFill>
          <a:schemeClr val="lt1">
            <a:hueOff val="0"/>
            <a:satOff val="0"/>
            <a:lumOff val="0"/>
            <a:alphaOff val="0"/>
          </a:schemeClr>
        </a:solidFill>
        <a:ln w="1905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8B74912-7749-42D2-A5D3-B1A20BA8B081}">
      <dsp:nvSpPr>
        <dsp:cNvPr id="0" name=""/>
        <dsp:cNvSpPr/>
      </dsp:nvSpPr>
      <dsp:spPr>
        <a:xfrm>
          <a:off x="0" y="201940"/>
          <a:ext cx="2293475" cy="1834780"/>
        </a:xfrm>
        <a:prstGeom prst="rect">
          <a:avLst/>
        </a:prstGeom>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t="-13000" b="-13000"/>
          </a:stretch>
        </a:blipFill>
        <a:ln w="12700" cap="flat" cmpd="sng" algn="ctr">
          <a:solidFill>
            <a:schemeClr val="lt1">
              <a:hueOff val="0"/>
              <a:satOff val="0"/>
              <a:lumOff val="0"/>
              <a:alphaOff val="0"/>
            </a:schemeClr>
          </a:solidFill>
          <a:prstDash val="solid"/>
          <a:miter lim="800000"/>
        </a:ln>
        <a:effectLst/>
      </dsp:spPr>
      <dsp:style>
        <a:lnRef idx="1">
          <a:scrgbClr r="0" g="0" b="0"/>
        </a:lnRef>
        <a:fillRef idx="1">
          <a:scrgbClr r="0" g="0" b="0"/>
        </a:fillRef>
        <a:effectRef idx="1">
          <a:scrgbClr r="0" g="0" b="0"/>
        </a:effectRef>
        <a:fontRef idx="minor"/>
      </dsp:style>
    </dsp:sp>
    <dsp:sp modelId="{46332DEA-DA38-4ECE-8BF8-4984D4DFF26E}">
      <dsp:nvSpPr>
        <dsp:cNvPr id="0" name=""/>
        <dsp:cNvSpPr/>
      </dsp:nvSpPr>
      <dsp:spPr>
        <a:xfrm>
          <a:off x="206412" y="1853242"/>
          <a:ext cx="2041192" cy="642173"/>
        </a:xfrm>
        <a:prstGeom prst="wedgeRectCallout">
          <a:avLst>
            <a:gd name="adj1" fmla="val 20250"/>
            <a:gd name="adj2" fmla="val -60700"/>
          </a:avLst>
        </a:prstGeom>
        <a:solidFill>
          <a:srgbClr val="00206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s-DO" sz="1400" kern="1200">
              <a:solidFill>
                <a:schemeClr val="bg1"/>
              </a:solidFill>
              <a:latin typeface="Avenir Next LT Pro" panose="020B0504020202020204" pitchFamily="34" charset="0"/>
            </a:rPr>
            <a:t>Servicios Sociales </a:t>
          </a:r>
        </a:p>
        <a:p>
          <a:pPr marL="0" lvl="0" indent="0" algn="ctr" defTabSz="622300">
            <a:lnSpc>
              <a:spcPct val="90000"/>
            </a:lnSpc>
            <a:spcBef>
              <a:spcPct val="0"/>
            </a:spcBef>
            <a:spcAft>
              <a:spcPct val="35000"/>
            </a:spcAft>
            <a:buNone/>
          </a:pPr>
          <a:r>
            <a:rPr lang="es-DO" sz="1400" b="1" kern="1200">
              <a:solidFill>
                <a:schemeClr val="bg1"/>
              </a:solidFill>
              <a:latin typeface="Avenir Next LT Pro" panose="020B0504020202020204" pitchFamily="34" charset="0"/>
            </a:rPr>
            <a:t>48.1%</a:t>
          </a:r>
        </a:p>
      </dsp:txBody>
      <dsp:txXfrm>
        <a:off x="206412" y="1853242"/>
        <a:ext cx="2041192" cy="642173"/>
      </dsp:txXfrm>
    </dsp:sp>
    <dsp:sp modelId="{D3DAAB74-5999-4CFC-B7A4-06228861982C}">
      <dsp:nvSpPr>
        <dsp:cNvPr id="0" name=""/>
        <dsp:cNvSpPr/>
      </dsp:nvSpPr>
      <dsp:spPr>
        <a:xfrm>
          <a:off x="1429729" y="2733019"/>
          <a:ext cx="2293475" cy="1834780"/>
        </a:xfrm>
        <a:prstGeom prst="rect">
          <a:avLst/>
        </a:prstGeom>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t="-13000" b="-13000"/>
          </a:stretch>
        </a:blipFill>
        <a:ln w="12700" cap="flat" cmpd="sng" algn="ctr">
          <a:solidFill>
            <a:schemeClr val="lt1">
              <a:hueOff val="0"/>
              <a:satOff val="0"/>
              <a:lumOff val="0"/>
              <a:alphaOff val="0"/>
            </a:schemeClr>
          </a:solidFill>
          <a:prstDash val="solid"/>
          <a:miter lim="800000"/>
        </a:ln>
        <a:effectLst/>
      </dsp:spPr>
      <dsp:style>
        <a:lnRef idx="1">
          <a:scrgbClr r="0" g="0" b="0"/>
        </a:lnRef>
        <a:fillRef idx="1">
          <a:scrgbClr r="0" g="0" b="0"/>
        </a:fillRef>
        <a:effectRef idx="1">
          <a:scrgbClr r="0" g="0" b="0"/>
        </a:effectRef>
        <a:fontRef idx="minor"/>
      </dsp:style>
    </dsp:sp>
    <dsp:sp modelId="{B10851A9-C56E-4DA6-ABA6-88CA47B5AFA1}">
      <dsp:nvSpPr>
        <dsp:cNvPr id="0" name=""/>
        <dsp:cNvSpPr/>
      </dsp:nvSpPr>
      <dsp:spPr>
        <a:xfrm>
          <a:off x="1616274" y="4384315"/>
          <a:ext cx="2041192" cy="642173"/>
        </a:xfrm>
        <a:prstGeom prst="wedgeRectCallout">
          <a:avLst>
            <a:gd name="adj1" fmla="val 20250"/>
            <a:gd name="adj2" fmla="val -60700"/>
          </a:avLst>
        </a:prstGeom>
        <a:solidFill>
          <a:srgbClr val="00206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0010" tIns="80010" rIns="80010" bIns="80010" numCol="1" spcCol="1270" anchor="ctr" anchorCtr="0">
          <a:noAutofit/>
        </a:bodyPr>
        <a:lstStyle/>
        <a:p>
          <a:pPr marL="0" lvl="0" indent="0" algn="ctr" defTabSz="622300">
            <a:lnSpc>
              <a:spcPct val="90000"/>
            </a:lnSpc>
            <a:spcBef>
              <a:spcPct val="0"/>
            </a:spcBef>
            <a:spcAft>
              <a:spcPct val="35000"/>
            </a:spcAft>
            <a:buNone/>
          </a:pPr>
          <a:r>
            <a:rPr lang="es-DO" sz="1400" kern="1200">
              <a:solidFill>
                <a:schemeClr val="bg1"/>
              </a:solidFill>
              <a:latin typeface="Avenir Next LT Pro" panose="020B0504020202020204" pitchFamily="34" charset="0"/>
            </a:rPr>
            <a:t>Servicios Económicos </a:t>
          </a:r>
          <a:r>
            <a:rPr lang="es-DO" sz="1400" b="1" kern="1200">
              <a:solidFill>
                <a:schemeClr val="bg1"/>
              </a:solidFill>
              <a:latin typeface="Avenir Next LT Pro" panose="020B0504020202020204" pitchFamily="34" charset="0"/>
            </a:rPr>
            <a:t>11.0%</a:t>
          </a:r>
        </a:p>
      </dsp:txBody>
      <dsp:txXfrm>
        <a:off x="1616274" y="4384315"/>
        <a:ext cx="2041192" cy="642173"/>
      </dsp:txXfrm>
    </dsp:sp>
    <dsp:sp modelId="{F78D07DB-6E59-4842-82AF-687A7020E780}">
      <dsp:nvSpPr>
        <dsp:cNvPr id="0" name=""/>
        <dsp:cNvSpPr/>
      </dsp:nvSpPr>
      <dsp:spPr>
        <a:xfrm>
          <a:off x="2514543" y="192894"/>
          <a:ext cx="2293475" cy="1834780"/>
        </a:xfrm>
        <a:prstGeom prst="rect">
          <a:avLst/>
        </a:prstGeom>
        <a: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t="-13000" b="-13000"/>
          </a:stretch>
        </a:blipFill>
        <a:ln w="12700" cap="flat" cmpd="sng" algn="ctr">
          <a:solidFill>
            <a:schemeClr val="lt1">
              <a:hueOff val="0"/>
              <a:satOff val="0"/>
              <a:lumOff val="0"/>
              <a:alphaOff val="0"/>
            </a:schemeClr>
          </a:solidFill>
          <a:prstDash val="solid"/>
          <a:miter lim="800000"/>
        </a:ln>
        <a:effectLst/>
      </dsp:spPr>
      <dsp:style>
        <a:lnRef idx="1">
          <a:scrgbClr r="0" g="0" b="0"/>
        </a:lnRef>
        <a:fillRef idx="1">
          <a:scrgbClr r="0" g="0" b="0"/>
        </a:fillRef>
        <a:effectRef idx="1">
          <a:scrgbClr r="0" g="0" b="0"/>
        </a:effectRef>
        <a:fontRef idx="minor"/>
      </dsp:style>
    </dsp:sp>
    <dsp:sp modelId="{0583D2A4-BA07-4A22-927D-3AC194FE39D6}">
      <dsp:nvSpPr>
        <dsp:cNvPr id="0" name=""/>
        <dsp:cNvSpPr/>
      </dsp:nvSpPr>
      <dsp:spPr>
        <a:xfrm>
          <a:off x="2685094" y="1853242"/>
          <a:ext cx="2041192" cy="642173"/>
        </a:xfrm>
        <a:prstGeom prst="wedgeRectCallout">
          <a:avLst>
            <a:gd name="adj1" fmla="val 20250"/>
            <a:gd name="adj2" fmla="val -60700"/>
          </a:avLst>
        </a:prstGeom>
        <a:solidFill>
          <a:srgbClr val="00206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0010" tIns="80010" rIns="80010" bIns="80010" numCol="1" spcCol="1270" anchor="ctr" anchorCtr="0">
          <a:noAutofit/>
        </a:bodyPr>
        <a:lstStyle/>
        <a:p>
          <a:pPr marL="0" lvl="0" indent="0" algn="ctr" defTabSz="622300">
            <a:lnSpc>
              <a:spcPct val="90000"/>
            </a:lnSpc>
            <a:spcBef>
              <a:spcPct val="0"/>
            </a:spcBef>
            <a:spcAft>
              <a:spcPct val="35000"/>
            </a:spcAft>
            <a:buNone/>
          </a:pPr>
          <a:r>
            <a:rPr lang="es-DO" sz="1400" kern="1200">
              <a:solidFill>
                <a:schemeClr val="bg1"/>
              </a:solidFill>
              <a:latin typeface="Avenir Next LT Pro" panose="020B0504020202020204" pitchFamily="34" charset="0"/>
            </a:rPr>
            <a:t>Servicios Generales </a:t>
          </a:r>
        </a:p>
        <a:p>
          <a:pPr marL="0" lvl="0" indent="0" algn="ctr" defTabSz="622300">
            <a:lnSpc>
              <a:spcPct val="90000"/>
            </a:lnSpc>
            <a:spcBef>
              <a:spcPct val="0"/>
            </a:spcBef>
            <a:spcAft>
              <a:spcPct val="35000"/>
            </a:spcAft>
            <a:buNone/>
          </a:pPr>
          <a:r>
            <a:rPr lang="es-DO" sz="1400" b="1" kern="1200">
              <a:solidFill>
                <a:schemeClr val="bg1"/>
              </a:solidFill>
              <a:latin typeface="Avenir Next LT Pro" panose="020B0504020202020204" pitchFamily="34" charset="0"/>
            </a:rPr>
            <a:t>22.7%</a:t>
          </a:r>
        </a:p>
      </dsp:txBody>
      <dsp:txXfrm>
        <a:off x="2685094" y="1853242"/>
        <a:ext cx="2041192" cy="642173"/>
      </dsp:txXfrm>
    </dsp:sp>
    <dsp:sp modelId="{02E74C56-19B0-44F8-B742-6102A6278CA3}">
      <dsp:nvSpPr>
        <dsp:cNvPr id="0" name=""/>
        <dsp:cNvSpPr/>
      </dsp:nvSpPr>
      <dsp:spPr>
        <a:xfrm>
          <a:off x="4932347" y="201866"/>
          <a:ext cx="2293475" cy="1834780"/>
        </a:xfrm>
        <a:prstGeom prst="rect">
          <a:avLst/>
        </a:prstGeom>
        <a:blipFill rotWithShape="1">
          <a:blip xmlns:r="http://schemas.openxmlformats.org/officeDocument/2006/relationships" r:embed="rId4" cstate="print">
            <a:extLst>
              <a:ext uri="{28A0092B-C50C-407E-A947-70E740481C1C}">
                <a14:useLocalDpi xmlns:a14="http://schemas.microsoft.com/office/drawing/2010/main" val="0"/>
              </a:ext>
            </a:extLst>
          </a:blip>
          <a:srcRect/>
          <a:stretch>
            <a:fillRect t="-13000" b="-13000"/>
          </a:stretch>
        </a:blipFill>
        <a:ln w="12700" cap="flat" cmpd="sng" algn="ctr">
          <a:solidFill>
            <a:schemeClr val="lt1">
              <a:hueOff val="0"/>
              <a:satOff val="0"/>
              <a:lumOff val="0"/>
              <a:alphaOff val="0"/>
            </a:schemeClr>
          </a:solidFill>
          <a:prstDash val="solid"/>
          <a:miter lim="800000"/>
        </a:ln>
        <a:effectLst/>
      </dsp:spPr>
      <dsp:style>
        <a:lnRef idx="1">
          <a:scrgbClr r="0" g="0" b="0"/>
        </a:lnRef>
        <a:fillRef idx="1">
          <a:scrgbClr r="0" g="0" b="0"/>
        </a:fillRef>
        <a:effectRef idx="1">
          <a:scrgbClr r="0" g="0" b="0"/>
        </a:effectRef>
        <a:fontRef idx="minor"/>
      </dsp:style>
    </dsp:sp>
    <dsp:sp modelId="{14E60067-4B8B-46A7-8624-54AF8B3CAC31}">
      <dsp:nvSpPr>
        <dsp:cNvPr id="0" name=""/>
        <dsp:cNvSpPr/>
      </dsp:nvSpPr>
      <dsp:spPr>
        <a:xfrm>
          <a:off x="5093900" y="1853962"/>
          <a:ext cx="2041192" cy="642173"/>
        </a:xfrm>
        <a:prstGeom prst="wedgeRectCallout">
          <a:avLst>
            <a:gd name="adj1" fmla="val 20250"/>
            <a:gd name="adj2" fmla="val -60700"/>
          </a:avLst>
        </a:prstGeom>
        <a:solidFill>
          <a:srgbClr val="00206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0010" tIns="80010" rIns="80010" bIns="80010" numCol="1" spcCol="1270" anchor="ctr" anchorCtr="0">
          <a:noAutofit/>
        </a:bodyPr>
        <a:lstStyle/>
        <a:p>
          <a:pPr marL="0" lvl="0" indent="0" algn="ctr" defTabSz="622300">
            <a:lnSpc>
              <a:spcPct val="90000"/>
            </a:lnSpc>
            <a:spcBef>
              <a:spcPct val="0"/>
            </a:spcBef>
            <a:spcAft>
              <a:spcPct val="35000"/>
            </a:spcAft>
            <a:buNone/>
          </a:pPr>
          <a:r>
            <a:rPr lang="es-DO" sz="1400" kern="1200">
              <a:solidFill>
                <a:schemeClr val="bg1"/>
              </a:solidFill>
              <a:latin typeface="Avenir Next LT Pro" panose="020B0504020202020204" pitchFamily="34" charset="0"/>
            </a:rPr>
            <a:t>Intereses de la Deuda Pública </a:t>
          </a:r>
          <a:r>
            <a:rPr lang="es-DO" sz="1400" b="1" kern="1200">
              <a:solidFill>
                <a:schemeClr val="bg1"/>
              </a:solidFill>
              <a:latin typeface="Avenir Next LT Pro" panose="020B0504020202020204" pitchFamily="34" charset="0"/>
            </a:rPr>
            <a:t>16.8%</a:t>
          </a:r>
        </a:p>
      </dsp:txBody>
      <dsp:txXfrm>
        <a:off x="5093900" y="1853962"/>
        <a:ext cx="2041192" cy="642173"/>
      </dsp:txXfrm>
    </dsp:sp>
    <dsp:sp modelId="{3F9E8649-83B7-4CA6-B9CD-9818D4CAFF66}">
      <dsp:nvSpPr>
        <dsp:cNvPr id="0" name=""/>
        <dsp:cNvSpPr/>
      </dsp:nvSpPr>
      <dsp:spPr>
        <a:xfrm>
          <a:off x="3784233" y="2724762"/>
          <a:ext cx="2293475" cy="1834780"/>
        </a:xfrm>
        <a:prstGeom prst="rect">
          <a:avLst/>
        </a:prstGeom>
        <a:blipFill rotWithShape="1">
          <a:blip xmlns:r="http://schemas.openxmlformats.org/officeDocument/2006/relationships" r:embed="rId5" cstate="print">
            <a:extLst>
              <a:ext uri="{28A0092B-C50C-407E-A947-70E740481C1C}">
                <a14:useLocalDpi xmlns:a14="http://schemas.microsoft.com/office/drawing/2010/main" val="0"/>
              </a:ext>
            </a:extLst>
          </a:blip>
          <a:srcRect/>
          <a:stretch>
            <a:fillRect t="-13000" b="-13000"/>
          </a:stretch>
        </a:blipFill>
        <a:ln w="12700" cap="flat" cmpd="sng" algn="ctr">
          <a:solidFill>
            <a:schemeClr val="lt1">
              <a:hueOff val="0"/>
              <a:satOff val="0"/>
              <a:lumOff val="0"/>
              <a:alphaOff val="0"/>
            </a:schemeClr>
          </a:solidFill>
          <a:prstDash val="solid"/>
          <a:miter lim="800000"/>
        </a:ln>
        <a:effectLst/>
      </dsp:spPr>
      <dsp:style>
        <a:lnRef idx="1">
          <a:scrgbClr r="0" g="0" b="0"/>
        </a:lnRef>
        <a:fillRef idx="1">
          <a:scrgbClr r="0" g="0" b="0"/>
        </a:fillRef>
        <a:effectRef idx="1">
          <a:scrgbClr r="0" g="0" b="0"/>
        </a:effectRef>
        <a:fontRef idx="minor"/>
      </dsp:style>
    </dsp:sp>
    <dsp:sp modelId="{E093917B-A6A9-490B-B470-E2A26D1A48ED}">
      <dsp:nvSpPr>
        <dsp:cNvPr id="0" name=""/>
        <dsp:cNvSpPr/>
      </dsp:nvSpPr>
      <dsp:spPr>
        <a:xfrm>
          <a:off x="3990646" y="4376064"/>
          <a:ext cx="2041192" cy="642173"/>
        </a:xfrm>
        <a:prstGeom prst="wedgeRectCallout">
          <a:avLst>
            <a:gd name="adj1" fmla="val 20250"/>
            <a:gd name="adj2" fmla="val -60700"/>
          </a:avLst>
        </a:prstGeom>
        <a:solidFill>
          <a:srgbClr val="00206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0010" tIns="80010" rIns="80010" bIns="80010" numCol="1" spcCol="1270" anchor="ctr" anchorCtr="0">
          <a:noAutofit/>
        </a:bodyPr>
        <a:lstStyle/>
        <a:p>
          <a:pPr marL="0" lvl="0" indent="0" algn="ctr" defTabSz="622300">
            <a:lnSpc>
              <a:spcPct val="90000"/>
            </a:lnSpc>
            <a:spcBef>
              <a:spcPct val="0"/>
            </a:spcBef>
            <a:spcAft>
              <a:spcPct val="35000"/>
            </a:spcAft>
            <a:buNone/>
          </a:pPr>
          <a:r>
            <a:rPr lang="es-DO" sz="1400" kern="1200">
              <a:solidFill>
                <a:schemeClr val="bg1"/>
              </a:solidFill>
              <a:latin typeface="Avenir Next LT Pro" panose="020B0504020202020204" pitchFamily="34" charset="0"/>
            </a:rPr>
            <a:t>Protección del Medio Ambiente </a:t>
          </a:r>
          <a:r>
            <a:rPr lang="es-DO" sz="1400" b="1" kern="1200">
              <a:solidFill>
                <a:schemeClr val="bg1"/>
              </a:solidFill>
              <a:latin typeface="Avenir Next LT Pro" panose="020B0504020202020204" pitchFamily="34" charset="0"/>
            </a:rPr>
            <a:t>1.4%</a:t>
          </a:r>
        </a:p>
      </dsp:txBody>
      <dsp:txXfrm>
        <a:off x="3990646" y="4376064"/>
        <a:ext cx="2041192" cy="642173"/>
      </dsp:txXfrm>
    </dsp:sp>
  </dsp:spTree>
</dsp:drawing>
</file>

<file path=xl/diagrams/layout1.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layout2.xml><?xml version="1.0" encoding="utf-8"?>
<dgm:layoutDef xmlns:dgm="http://schemas.openxmlformats.org/drawingml/2006/diagram" xmlns:a="http://schemas.openxmlformats.org/drawingml/2006/main" uniqueId="urn:microsoft.com/office/officeart/2008/layout/BendingPictureCaptionList">
  <dgm:title val=""/>
  <dgm:desc val=""/>
  <dgm:catLst>
    <dgm:cat type="picture" pri="9000"/>
    <dgm:cat type="pictureconvert" pri="9000"/>
  </dgm:catLst>
  <dgm:sampData>
    <dgm:dataModel>
      <dgm:ptLst>
        <dgm:pt modelId="0" type="doc"/>
        <dgm:pt modelId="10">
          <dgm:prSet phldr="1"/>
        </dgm:pt>
        <dgm:pt modelId="20">
          <dgm:prSet phldr="1"/>
        </dgm:pt>
        <dgm:pt modelId="30">
          <dgm:prSet phldr="1"/>
        </dgm:pt>
      </dgm:ptLst>
      <dgm:cxnLst>
        <dgm:cxn modelId="60" srcId="0" destId="10" srcOrd="0" destOrd="0"/>
        <dgm:cxn modelId="70" srcId="0" destId="20" srcOrd="1" destOrd="0"/>
        <dgm:cxn modelId="80" srcId="0" destId="30" srcOrd="2"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Name0">
    <dgm:varLst>
      <dgm:dir/>
      <dgm:resizeHandles val="exact"/>
    </dgm:varLst>
    <dgm:choose name="Name1">
      <dgm:if name="Name2" func="var" arg="dir" op="equ" val="norm">
        <dgm:alg type="snake">
          <dgm:param type="off" val="ctr"/>
        </dgm:alg>
      </dgm:if>
      <dgm:else name="Name3">
        <dgm:alg type="snake">
          <dgm:param type="off" val="ctr"/>
          <dgm:param type="grDir" val="tR"/>
        </dgm:alg>
      </dgm:else>
    </dgm:choose>
    <dgm:shape xmlns:r="http://schemas.openxmlformats.org/officeDocument/2006/relationships" r:blip="">
      <dgm:adjLst/>
    </dgm:shape>
    <dgm:constrLst>
      <dgm:constr type="primFontSz" for="des" ptType="node" op="equ" val="65"/>
      <dgm:constr type="w" for="ch" forName="composite" refType="w"/>
      <dgm:constr type="h" for="ch" forName="composite" refType="w" fact="1.11"/>
      <dgm:constr type="sp" refType="w" refFor="ch" refForName="composite" op="equ" fact="0.1"/>
      <dgm:constr type="w" for="ch" forName="sibTrans" refType="w" refFor="ch" refForName="composite" op="equ" fact="0.1"/>
      <dgm:constr type="h" for="ch" forName="sibTrans" refType="w" refFor="ch" refForName="sibTrans" op="equ"/>
    </dgm:constrLst>
    <dgm:forEach name="nodesForEach" axis="ch" ptType="node">
      <dgm:layoutNode name="composite">
        <dgm:alg type="composite">
          <dgm:param type="ar" val="1"/>
        </dgm:alg>
        <dgm:shape xmlns:r="http://schemas.openxmlformats.org/officeDocument/2006/relationships" r:blip="">
          <dgm:adjLst/>
        </dgm:shape>
        <dgm:choose name="Name4">
          <dgm:if name="Name5" func="var" arg="dir" op="equ" val="norm">
            <dgm:constrLst>
              <dgm:constr type="l" for="ch" forName="rect1" refType="w" fact="0"/>
              <dgm:constr type="t" for="ch" forName="rect1" refType="h" fact="0"/>
              <dgm:constr type="w" for="ch" forName="rect1" refType="w"/>
              <dgm:constr type="h" for="ch" forName="rect1" refType="h" fact="0.8"/>
              <dgm:constr type="l" for="ch" forName="wedgeRectCallout1" refType="w" fact="0.09"/>
              <dgm:constr type="t" for="ch" forName="wedgeRectCallout1" refType="h" fact="0.72"/>
              <dgm:constr type="w" for="ch" forName="wedgeRectCallout1" refType="w" fact="0.89"/>
              <dgm:constr type="h" for="ch" forName="wedgeRectCallout1" refType="h" fact="0.28"/>
            </dgm:constrLst>
          </dgm:if>
          <dgm:else name="Name6">
            <dgm:constrLst>
              <dgm:constr type="l" for="ch" forName="rect1" refType="w" fact="0"/>
              <dgm:constr type="t" for="ch" forName="rect1" refType="h" fact="0"/>
              <dgm:constr type="w" for="ch" forName="rect1" refType="w"/>
              <dgm:constr type="h" for="ch" forName="rect1" refType="h" fact="0.8"/>
              <dgm:constr type="l" for="ch" forName="wedgeRectCallout1" refType="w" fact="0.02"/>
              <dgm:constr type="t" for="ch" forName="wedgeRectCallout1" refType="h" fact="0.72"/>
              <dgm:constr type="w" for="ch" forName="wedgeRectCallout1" refType="w" fact="0.89"/>
              <dgm:constr type="h" for="ch" forName="wedgeRectCallout1" refType="h" fact="0.28"/>
            </dgm:constrLst>
          </dgm:else>
        </dgm:choose>
        <dgm:layoutNode name="rect1" styleLbl="bgImgPlace1">
          <dgm:alg type="sp"/>
          <dgm:shape xmlns:r="http://schemas.openxmlformats.org/officeDocument/2006/relationships" type="rect" r:blip="" blipPhldr="1">
            <dgm:adjLst/>
          </dgm:shape>
          <dgm:presOf/>
        </dgm:layoutNode>
        <dgm:layoutNode name="wedgeRectCallout1" styleLbl="node1">
          <dgm:varLst>
            <dgm:bulletEnabled val="1"/>
          </dgm:varLst>
          <dgm:alg type="tx"/>
          <dgm:choose name="Name7">
            <dgm:if name="Name8" func="var" arg="dir" op="equ" val="norm">
              <dgm:shape xmlns:r="http://schemas.openxmlformats.org/officeDocument/2006/relationships" type="wedgeRectCallout" r:blip="">
                <dgm:adjLst>
                  <dgm:adj idx="1" val="0.2025"/>
                  <dgm:adj idx="2" val="-0.607"/>
                </dgm:adjLst>
              </dgm:shape>
            </dgm:if>
            <dgm:else name="Name9">
              <dgm:shape xmlns:r="http://schemas.openxmlformats.org/officeDocument/2006/relationships" type="wedgeRectCallout" r:blip="">
                <dgm:adjLst>
                  <dgm:adj idx="1" val="-0.2025"/>
                  <dgm:adj idx="2" val="-0.607"/>
                </dgm:adjLst>
              </dgm:shape>
            </dgm:else>
          </dgm:choos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diagramQuickStyle" Target="../diagrams/quickStyle1.xml"/><Relationship Id="rId7" Type="http://schemas.openxmlformats.org/officeDocument/2006/relationships/image" Target="../media/image14.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3.png"/><Relationship Id="rId5" Type="http://schemas.microsoft.com/office/2007/relationships/diagramDrawing" Target="../diagrams/drawing1.xml"/><Relationship Id="rId10" Type="http://schemas.openxmlformats.org/officeDocument/2006/relationships/image" Target="../media/image2.png"/><Relationship Id="rId4" Type="http://schemas.openxmlformats.org/officeDocument/2006/relationships/diagramColors" Target="../diagrams/colors1.xml"/><Relationship Id="rId9"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diagramQuickStyle" Target="../diagrams/quickStyle2.xml"/><Relationship Id="rId7" Type="http://schemas.openxmlformats.org/officeDocument/2006/relationships/image" Target="../media/image1.png"/><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12.png"/><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microsoft.com/office/2014/relationships/chartEx" Target="../charts/chartEx1.xml"/><Relationship Id="rId5" Type="http://schemas.openxmlformats.org/officeDocument/2006/relationships/image" Target="../media/image3.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460374" cy="1000124"/>
    <xdr:pic>
      <xdr:nvPicPr>
        <xdr:cNvPr id="2" name="Imagen 2">
          <a:extLst>
            <a:ext uri="{FF2B5EF4-FFF2-40B4-BE49-F238E27FC236}">
              <a16:creationId xmlns:a16="http://schemas.microsoft.com/office/drawing/2014/main" id="{08F65A32-1D68-4B3B-8B51-F5EDCEF7B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374"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938894</xdr:colOff>
      <xdr:row>0</xdr:row>
      <xdr:rowOff>122553</xdr:rowOff>
    </xdr:from>
    <xdr:ext cx="2258786" cy="1175116"/>
    <xdr:pic>
      <xdr:nvPicPr>
        <xdr:cNvPr id="3" name="Imagen 3">
          <a:extLst>
            <a:ext uri="{FF2B5EF4-FFF2-40B4-BE49-F238E27FC236}">
              <a16:creationId xmlns:a16="http://schemas.microsoft.com/office/drawing/2014/main" id="{9C34F246-99A4-4350-ADA2-DC24148353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92251" y="122553"/>
          <a:ext cx="2258786" cy="1175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2176</xdr:colOff>
      <xdr:row>0</xdr:row>
      <xdr:rowOff>1</xdr:rowOff>
    </xdr:from>
    <xdr:to>
      <xdr:col>1</xdr:col>
      <xdr:colOff>2406559</xdr:colOff>
      <xdr:row>6</xdr:row>
      <xdr:rowOff>102868</xdr:rowOff>
    </xdr:to>
    <xdr:pic>
      <xdr:nvPicPr>
        <xdr:cNvPr id="4" name="Picture 1">
          <a:extLst>
            <a:ext uri="{FF2B5EF4-FFF2-40B4-BE49-F238E27FC236}">
              <a16:creationId xmlns:a16="http://schemas.microsoft.com/office/drawing/2014/main" id="{6276665C-1494-4A1D-87BB-DB1C1C41C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533" y="1"/>
          <a:ext cx="2406288" cy="14597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419100</xdr:colOff>
      <xdr:row>13</xdr:row>
      <xdr:rowOff>34291</xdr:rowOff>
    </xdr:from>
    <xdr:to>
      <xdr:col>26</xdr:col>
      <xdr:colOff>76200</xdr:colOff>
      <xdr:row>59</xdr:row>
      <xdr:rowOff>171450</xdr:rowOff>
    </xdr:to>
    <xdr:graphicFrame macro="">
      <xdr:nvGraphicFramePr>
        <xdr:cNvPr id="2" name="Diagrama 1">
          <a:extLst>
            <a:ext uri="{FF2B5EF4-FFF2-40B4-BE49-F238E27FC236}">
              <a16:creationId xmlns:a16="http://schemas.microsoft.com/office/drawing/2014/main" id="{27A44897-4BB3-4E64-A58E-AEEDB41848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698500</xdr:colOff>
      <xdr:row>31</xdr:row>
      <xdr:rowOff>140970</xdr:rowOff>
    </xdr:from>
    <xdr:to>
      <xdr:col>4</xdr:col>
      <xdr:colOff>75032</xdr:colOff>
      <xdr:row>40</xdr:row>
      <xdr:rowOff>127608</xdr:rowOff>
    </xdr:to>
    <xdr:pic>
      <xdr:nvPicPr>
        <xdr:cNvPr id="3" name="Imagen 2" descr="Cambio climático - Iconos gratis de clima">
          <a:extLst>
            <a:ext uri="{FF2B5EF4-FFF2-40B4-BE49-F238E27FC236}">
              <a16:creationId xmlns:a16="http://schemas.microsoft.com/office/drawing/2014/main" id="{F5975B35-2B5E-4536-8099-5D11C1CCD6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60500" y="6570345"/>
          <a:ext cx="1662532" cy="1701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171450</xdr:rowOff>
    </xdr:from>
    <xdr:to>
      <xdr:col>3</xdr:col>
      <xdr:colOff>172757</xdr:colOff>
      <xdr:row>26</xdr:row>
      <xdr:rowOff>171596</xdr:rowOff>
    </xdr:to>
    <xdr:pic>
      <xdr:nvPicPr>
        <xdr:cNvPr id="4" name="Imagen 3">
          <a:extLst>
            <a:ext uri="{FF2B5EF4-FFF2-40B4-BE49-F238E27FC236}">
              <a16:creationId xmlns:a16="http://schemas.microsoft.com/office/drawing/2014/main" id="{F1F4A48F-5B97-4288-88BC-5E0D4D6D0917}"/>
            </a:ext>
          </a:extLst>
        </xdr:cNvPr>
        <xdr:cNvPicPr>
          <a:picLocks noChangeAspect="1"/>
        </xdr:cNvPicPr>
      </xdr:nvPicPr>
      <xdr:blipFill>
        <a:blip xmlns:r="http://schemas.openxmlformats.org/officeDocument/2006/relationships" r:embed="rId7"/>
        <a:stretch>
          <a:fillRect/>
        </a:stretch>
      </xdr:blipFill>
      <xdr:spPr>
        <a:xfrm>
          <a:off x="2364106" y="5505450"/>
          <a:ext cx="1696757" cy="1714646"/>
        </a:xfrm>
        <a:prstGeom prst="rect">
          <a:avLst/>
        </a:prstGeom>
      </xdr:spPr>
    </xdr:pic>
    <xdr:clientData/>
  </xdr:twoCellAnchor>
  <xdr:twoCellAnchor editAs="oneCell">
    <xdr:from>
      <xdr:col>1</xdr:col>
      <xdr:colOff>0</xdr:colOff>
      <xdr:row>46</xdr:row>
      <xdr:rowOff>186691</xdr:rowOff>
    </xdr:from>
    <xdr:to>
      <xdr:col>3</xdr:col>
      <xdr:colOff>54888</xdr:colOff>
      <xdr:row>55</xdr:row>
      <xdr:rowOff>112748</xdr:rowOff>
    </xdr:to>
    <xdr:pic>
      <xdr:nvPicPr>
        <xdr:cNvPr id="5" name="Imagen 4">
          <a:extLst>
            <a:ext uri="{FF2B5EF4-FFF2-40B4-BE49-F238E27FC236}">
              <a16:creationId xmlns:a16="http://schemas.microsoft.com/office/drawing/2014/main" id="{60D9EF24-94A2-4EA1-8444-4B4B7EA69F55}"/>
            </a:ext>
          </a:extLst>
        </xdr:cNvPr>
        <xdr:cNvPicPr>
          <a:picLocks noChangeAspect="1"/>
        </xdr:cNvPicPr>
      </xdr:nvPicPr>
      <xdr:blipFill>
        <a:blip xmlns:r="http://schemas.openxmlformats.org/officeDocument/2006/relationships" r:embed="rId8"/>
        <a:stretch>
          <a:fillRect/>
        </a:stretch>
      </xdr:blipFill>
      <xdr:spPr>
        <a:xfrm>
          <a:off x="2398752" y="11045191"/>
          <a:ext cx="1578888" cy="1640557"/>
        </a:xfrm>
        <a:prstGeom prst="rect">
          <a:avLst/>
        </a:prstGeom>
      </xdr:spPr>
    </xdr:pic>
    <xdr:clientData/>
  </xdr:twoCellAnchor>
  <xdr:twoCellAnchor editAs="oneCell">
    <xdr:from>
      <xdr:col>1</xdr:col>
      <xdr:colOff>108193</xdr:colOff>
      <xdr:row>0</xdr:row>
      <xdr:rowOff>165100</xdr:rowOff>
    </xdr:from>
    <xdr:to>
      <xdr:col>5</xdr:col>
      <xdr:colOff>200024</xdr:colOff>
      <xdr:row>9</xdr:row>
      <xdr:rowOff>156092</xdr:rowOff>
    </xdr:to>
    <xdr:pic>
      <xdr:nvPicPr>
        <xdr:cNvPr id="6" name="Picture 4">
          <a:extLst>
            <a:ext uri="{FF2B5EF4-FFF2-40B4-BE49-F238E27FC236}">
              <a16:creationId xmlns:a16="http://schemas.microsoft.com/office/drawing/2014/main" id="{2B5E4600-4BA2-479E-9203-D9A7DB18E3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0193" y="165100"/>
          <a:ext cx="3139831" cy="1911867"/>
        </a:xfrm>
        <a:prstGeom prst="rect">
          <a:avLst/>
        </a:prstGeom>
      </xdr:spPr>
    </xdr:pic>
    <xdr:clientData/>
  </xdr:twoCellAnchor>
  <xdr:oneCellAnchor>
    <xdr:from>
      <xdr:col>21</xdr:col>
      <xdr:colOff>571379</xdr:colOff>
      <xdr:row>1</xdr:row>
      <xdr:rowOff>167299</xdr:rowOff>
    </xdr:from>
    <xdr:ext cx="2685634" cy="1388452"/>
    <xdr:pic>
      <xdr:nvPicPr>
        <xdr:cNvPr id="7" name="Imagen 6">
          <a:extLst>
            <a:ext uri="{FF2B5EF4-FFF2-40B4-BE49-F238E27FC236}">
              <a16:creationId xmlns:a16="http://schemas.microsoft.com/office/drawing/2014/main" id="{51E243FD-193F-4D58-9C72-4CCF784CF42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573379" y="357799"/>
          <a:ext cx="2685634" cy="1388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23404</xdr:rowOff>
    </xdr:from>
    <xdr:ext cx="421821" cy="1585972"/>
    <xdr:pic>
      <xdr:nvPicPr>
        <xdr:cNvPr id="2" name="Imagen 1">
          <a:extLst>
            <a:ext uri="{FF2B5EF4-FFF2-40B4-BE49-F238E27FC236}">
              <a16:creationId xmlns:a16="http://schemas.microsoft.com/office/drawing/2014/main" id="{D443B2A2-CF86-4DD3-8893-F3C470ED1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421821" cy="1585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312965</xdr:colOff>
      <xdr:row>1</xdr:row>
      <xdr:rowOff>190499</xdr:rowOff>
    </xdr:from>
    <xdr:ext cx="2468791" cy="1187087"/>
    <xdr:pic>
      <xdr:nvPicPr>
        <xdr:cNvPr id="4" name="Imagen 3">
          <a:extLst>
            <a:ext uri="{FF2B5EF4-FFF2-40B4-BE49-F238E27FC236}">
              <a16:creationId xmlns:a16="http://schemas.microsoft.com/office/drawing/2014/main" id="{735F86F4-EF9D-446C-A73A-1EA5B1E97AD9}"/>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6690" y="380999"/>
          <a:ext cx="2468791" cy="1187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775607</xdr:colOff>
      <xdr:row>0</xdr:row>
      <xdr:rowOff>54427</xdr:rowOff>
    </xdr:from>
    <xdr:to>
      <xdr:col>1</xdr:col>
      <xdr:colOff>3184072</xdr:colOff>
      <xdr:row>5</xdr:row>
      <xdr:rowOff>220360</xdr:rowOff>
    </xdr:to>
    <xdr:pic>
      <xdr:nvPicPr>
        <xdr:cNvPr id="5" name="Picture 1">
          <a:extLst>
            <a:ext uri="{FF2B5EF4-FFF2-40B4-BE49-F238E27FC236}">
              <a16:creationId xmlns:a16="http://schemas.microsoft.com/office/drawing/2014/main" id="{0C52155D-0F38-41BA-850B-FB4732C46D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51214" y="54427"/>
          <a:ext cx="2408465" cy="15266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952500</xdr:colOff>
      <xdr:row>11</xdr:row>
      <xdr:rowOff>99218</xdr:rowOff>
    </xdr:from>
    <xdr:to>
      <xdr:col>9</xdr:col>
      <xdr:colOff>10585</xdr:colOff>
      <xdr:row>37</xdr:row>
      <xdr:rowOff>158751</xdr:rowOff>
    </xdr:to>
    <xdr:graphicFrame macro="">
      <xdr:nvGraphicFramePr>
        <xdr:cNvPr id="2" name="Diagrama 1">
          <a:extLst>
            <a:ext uri="{FF2B5EF4-FFF2-40B4-BE49-F238E27FC236}">
              <a16:creationId xmlns:a16="http://schemas.microsoft.com/office/drawing/2014/main" id="{928BA20C-27A0-472F-B1F1-FD1625D3640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8</xdr:col>
      <xdr:colOff>445139</xdr:colOff>
      <xdr:row>1</xdr:row>
      <xdr:rowOff>31750</xdr:rowOff>
    </xdr:from>
    <xdr:ext cx="2009455" cy="1054928"/>
    <xdr:pic>
      <xdr:nvPicPr>
        <xdr:cNvPr id="3" name="Imagen 2">
          <a:extLst>
            <a:ext uri="{FF2B5EF4-FFF2-40B4-BE49-F238E27FC236}">
              <a16:creationId xmlns:a16="http://schemas.microsoft.com/office/drawing/2014/main" id="{D0B84078-D517-4F31-A036-CAA2162F58A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1139" y="222250"/>
          <a:ext cx="2009455" cy="1054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4000" cy="1279462"/>
    <xdr:pic>
      <xdr:nvPicPr>
        <xdr:cNvPr id="4" name="Imagen 3">
          <a:extLst>
            <a:ext uri="{FF2B5EF4-FFF2-40B4-BE49-F238E27FC236}">
              <a16:creationId xmlns:a16="http://schemas.microsoft.com/office/drawing/2014/main" id="{21B80AA2-D2B1-415F-9395-68F91F632BA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254000" cy="127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687917</xdr:colOff>
      <xdr:row>0</xdr:row>
      <xdr:rowOff>42335</xdr:rowOff>
    </xdr:from>
    <xdr:ext cx="2096824" cy="1087792"/>
    <xdr:pic>
      <xdr:nvPicPr>
        <xdr:cNvPr id="5" name="Picture 4">
          <a:extLst>
            <a:ext uri="{FF2B5EF4-FFF2-40B4-BE49-F238E27FC236}">
              <a16:creationId xmlns:a16="http://schemas.microsoft.com/office/drawing/2014/main" id="{9E701842-DB08-4AEE-8255-F11D2C6167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7917" y="42335"/>
          <a:ext cx="2096824" cy="108779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23404</xdr:rowOff>
    </xdr:from>
    <xdr:ext cx="285750" cy="2246735"/>
    <xdr:pic>
      <xdr:nvPicPr>
        <xdr:cNvPr id="2" name="Imagen 1">
          <a:extLst>
            <a:ext uri="{FF2B5EF4-FFF2-40B4-BE49-F238E27FC236}">
              <a16:creationId xmlns:a16="http://schemas.microsoft.com/office/drawing/2014/main" id="{32F1F34C-1E1F-4315-B305-C6EBDEE42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285750" cy="2246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866509</xdr:colOff>
      <xdr:row>0</xdr:row>
      <xdr:rowOff>206641</xdr:rowOff>
    </xdr:from>
    <xdr:ext cx="2323471" cy="864922"/>
    <xdr:pic>
      <xdr:nvPicPr>
        <xdr:cNvPr id="3" name="Imagen 2">
          <a:extLst>
            <a:ext uri="{FF2B5EF4-FFF2-40B4-BE49-F238E27FC236}">
              <a16:creationId xmlns:a16="http://schemas.microsoft.com/office/drawing/2014/main" id="{C37B7187-9661-433A-805B-632682AF0A3D}"/>
            </a:ext>
            <a:ext uri="{147F2762-F138-4A5C-976F-8EAC2B608ADB}">
              <a16:predDERef xmlns:a16="http://schemas.microsoft.com/office/drawing/2014/main" pred="{A0B89BF3-84CE-4876-BF19-B99932F998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85834" y="187591"/>
          <a:ext cx="2323471" cy="8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405976</xdr:colOff>
      <xdr:row>0</xdr:row>
      <xdr:rowOff>80696</xdr:rowOff>
    </xdr:from>
    <xdr:ext cx="1987180" cy="1179577"/>
    <xdr:pic>
      <xdr:nvPicPr>
        <xdr:cNvPr id="4" name="Picture 1">
          <a:extLst>
            <a:ext uri="{FF2B5EF4-FFF2-40B4-BE49-F238E27FC236}">
              <a16:creationId xmlns:a16="http://schemas.microsoft.com/office/drawing/2014/main" id="{BBD79583-D3D4-427E-9C10-45684B27AB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5976" y="80696"/>
          <a:ext cx="1987180" cy="11795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23404</xdr:rowOff>
    </xdr:from>
    <xdr:ext cx="421821" cy="1572728"/>
    <xdr:pic>
      <xdr:nvPicPr>
        <xdr:cNvPr id="2" name="Imagen 1">
          <a:extLst>
            <a:ext uri="{FF2B5EF4-FFF2-40B4-BE49-F238E27FC236}">
              <a16:creationId xmlns:a16="http://schemas.microsoft.com/office/drawing/2014/main" id="{EE11151D-D5B1-4187-996D-4673D9E84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421821" cy="157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164465</xdr:colOff>
      <xdr:row>1</xdr:row>
      <xdr:rowOff>51707</xdr:rowOff>
    </xdr:from>
    <xdr:ext cx="2765263" cy="1355453"/>
    <xdr:pic>
      <xdr:nvPicPr>
        <xdr:cNvPr id="3" name="Imagen 2">
          <a:extLst>
            <a:ext uri="{FF2B5EF4-FFF2-40B4-BE49-F238E27FC236}">
              <a16:creationId xmlns:a16="http://schemas.microsoft.com/office/drawing/2014/main" id="{19A6BE4A-A286-4AB6-B4C7-F7B99A28139B}"/>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65140" y="242207"/>
          <a:ext cx="2765263" cy="13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542513</xdr:colOff>
      <xdr:row>1</xdr:row>
      <xdr:rowOff>63500</xdr:rowOff>
    </xdr:from>
    <xdr:ext cx="2527712" cy="1517650"/>
    <xdr:pic>
      <xdr:nvPicPr>
        <xdr:cNvPr id="4" name="Picture 1">
          <a:extLst>
            <a:ext uri="{FF2B5EF4-FFF2-40B4-BE49-F238E27FC236}">
              <a16:creationId xmlns:a16="http://schemas.microsoft.com/office/drawing/2014/main" id="{A124D5CC-2B9F-454D-8F7C-D810C0C4EB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4038" y="254000"/>
          <a:ext cx="2527712" cy="15176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xdr:col>
      <xdr:colOff>1666041</xdr:colOff>
      <xdr:row>1</xdr:row>
      <xdr:rowOff>38165</xdr:rowOff>
    </xdr:from>
    <xdr:ext cx="1512531" cy="819626"/>
    <xdr:pic>
      <xdr:nvPicPr>
        <xdr:cNvPr id="2" name="Imagen 1">
          <a:extLst>
            <a:ext uri="{FF2B5EF4-FFF2-40B4-BE49-F238E27FC236}">
              <a16:creationId xmlns:a16="http://schemas.microsoft.com/office/drawing/2014/main" id="{B0185808-3D50-437C-BB57-64ECF6CABD5D}"/>
            </a:ext>
            <a:ext uri="{147F2762-F138-4A5C-976F-8EAC2B608ADB}">
              <a16:predDERef xmlns:a16="http://schemas.microsoft.com/office/drawing/2014/main" pred="{12AEEC46-EF8A-49AE-BF33-336259E2A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166" y="228665"/>
          <a:ext cx="1512531" cy="81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514079" cy="1168719"/>
    <xdr:pic>
      <xdr:nvPicPr>
        <xdr:cNvPr id="3" name="Imagen 2">
          <a:extLst>
            <a:ext uri="{FF2B5EF4-FFF2-40B4-BE49-F238E27FC236}">
              <a16:creationId xmlns:a16="http://schemas.microsoft.com/office/drawing/2014/main" id="{39EAFD1B-7DF0-4D5D-B5F6-DE981778B4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079" cy="116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340995</xdr:colOff>
      <xdr:row>0</xdr:row>
      <xdr:rowOff>120015</xdr:rowOff>
    </xdr:from>
    <xdr:ext cx="2105025" cy="1202881"/>
    <xdr:pic>
      <xdr:nvPicPr>
        <xdr:cNvPr id="4" name="Imagen 3">
          <a:extLst>
            <a:ext uri="{FF2B5EF4-FFF2-40B4-BE49-F238E27FC236}">
              <a16:creationId xmlns:a16="http://schemas.microsoft.com/office/drawing/2014/main" id="{607880F9-855E-4C5E-A997-DD8A7E56A5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2995" y="120015"/>
          <a:ext cx="2105025" cy="1202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658296</xdr:colOff>
      <xdr:row>0</xdr:row>
      <xdr:rowOff>152465</xdr:rowOff>
    </xdr:from>
    <xdr:to>
      <xdr:col>7</xdr:col>
      <xdr:colOff>568722</xdr:colOff>
      <xdr:row>5</xdr:row>
      <xdr:rowOff>21496</xdr:rowOff>
    </xdr:to>
    <xdr:pic>
      <xdr:nvPicPr>
        <xdr:cNvPr id="2" name="Imagen 1">
          <a:extLst>
            <a:ext uri="{FF2B5EF4-FFF2-40B4-BE49-F238E27FC236}">
              <a16:creationId xmlns:a16="http://schemas.microsoft.com/office/drawing/2014/main" id="{FBDC41E5-A143-4A06-AA15-5DDE7B25B959}"/>
            </a:ext>
            <a:ext uri="{147F2762-F138-4A5C-976F-8EAC2B608ADB}">
              <a16:predDERef xmlns:a16="http://schemas.microsoft.com/office/drawing/2014/main" pred="{12AEEC46-EF8A-49AE-BF33-336259E2A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0821" y="152465"/>
          <a:ext cx="1548726" cy="82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517889</xdr:colOff>
      <xdr:row>6</xdr:row>
      <xdr:rowOff>35244</xdr:rowOff>
    </xdr:to>
    <xdr:pic>
      <xdr:nvPicPr>
        <xdr:cNvPr id="3" name="Imagen 2">
          <a:extLst>
            <a:ext uri="{FF2B5EF4-FFF2-40B4-BE49-F238E27FC236}">
              <a16:creationId xmlns:a16="http://schemas.microsoft.com/office/drawing/2014/main" id="{27E5EA3D-FD44-4CC8-BBF7-77C2686E51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7889" cy="1187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445770</xdr:colOff>
      <xdr:row>0</xdr:row>
      <xdr:rowOff>83820</xdr:rowOff>
    </xdr:from>
    <xdr:to>
      <xdr:col>2</xdr:col>
      <xdr:colOff>1769745</xdr:colOff>
      <xdr:row>6</xdr:row>
      <xdr:rowOff>174181</xdr:rowOff>
    </xdr:to>
    <xdr:pic>
      <xdr:nvPicPr>
        <xdr:cNvPr id="4" name="Imagen 3">
          <a:extLst>
            <a:ext uri="{FF2B5EF4-FFF2-40B4-BE49-F238E27FC236}">
              <a16:creationId xmlns:a16="http://schemas.microsoft.com/office/drawing/2014/main" id="{33A052F3-30C4-4F2A-8115-C538D0ABBC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7770" y="83820"/>
          <a:ext cx="2085975" cy="1242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6</xdr:col>
      <xdr:colOff>717351</xdr:colOff>
      <xdr:row>0</xdr:row>
      <xdr:rowOff>171515</xdr:rowOff>
    </xdr:from>
    <xdr:ext cx="1552536" cy="817721"/>
    <xdr:pic>
      <xdr:nvPicPr>
        <xdr:cNvPr id="2" name="Imagen 1">
          <a:extLst>
            <a:ext uri="{FF2B5EF4-FFF2-40B4-BE49-F238E27FC236}">
              <a16:creationId xmlns:a16="http://schemas.microsoft.com/office/drawing/2014/main" id="{C0269B1D-1709-4B39-BC23-75ED495FB374}"/>
            </a:ext>
            <a:ext uri="{147F2762-F138-4A5C-976F-8EAC2B608ADB}">
              <a16:predDERef xmlns:a16="http://schemas.microsoft.com/office/drawing/2014/main" pred="{12AEEC46-EF8A-49AE-BF33-336259E2A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9351" y="171515"/>
          <a:ext cx="1552536" cy="81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514079" cy="1210629"/>
    <xdr:pic>
      <xdr:nvPicPr>
        <xdr:cNvPr id="3" name="Imagen 2">
          <a:extLst>
            <a:ext uri="{FF2B5EF4-FFF2-40B4-BE49-F238E27FC236}">
              <a16:creationId xmlns:a16="http://schemas.microsoft.com/office/drawing/2014/main" id="{EB8076B1-D8E2-4B1A-952C-E89654F0F4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079" cy="1210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xdr:colOff>
      <xdr:row>0</xdr:row>
      <xdr:rowOff>76200</xdr:rowOff>
    </xdr:from>
    <xdr:ext cx="2078355" cy="1296226"/>
    <xdr:pic>
      <xdr:nvPicPr>
        <xdr:cNvPr id="4" name="Imagen 3">
          <a:extLst>
            <a:ext uri="{FF2B5EF4-FFF2-40B4-BE49-F238E27FC236}">
              <a16:creationId xmlns:a16="http://schemas.microsoft.com/office/drawing/2014/main" id="{066B1D95-6F61-422F-905B-0226803CF0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4390" y="76200"/>
          <a:ext cx="2078355" cy="1296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6</xdr:col>
      <xdr:colOff>717351</xdr:colOff>
      <xdr:row>0</xdr:row>
      <xdr:rowOff>171515</xdr:rowOff>
    </xdr:from>
    <xdr:ext cx="1550631" cy="817721"/>
    <xdr:pic>
      <xdr:nvPicPr>
        <xdr:cNvPr id="2" name="Imagen 1">
          <a:extLst>
            <a:ext uri="{FF2B5EF4-FFF2-40B4-BE49-F238E27FC236}">
              <a16:creationId xmlns:a16="http://schemas.microsoft.com/office/drawing/2014/main" id="{46FE4B73-13FB-4D7A-B016-C415D3DF1BC2}"/>
            </a:ext>
            <a:ext uri="{147F2762-F138-4A5C-976F-8EAC2B608ADB}">
              <a16:predDERef xmlns:a16="http://schemas.microsoft.com/office/drawing/2014/main" pred="{12AEEC46-EF8A-49AE-BF33-336259E2A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9351" y="171515"/>
          <a:ext cx="1550631" cy="81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517889" cy="1225869"/>
    <xdr:pic>
      <xdr:nvPicPr>
        <xdr:cNvPr id="3" name="Imagen 2">
          <a:extLst>
            <a:ext uri="{FF2B5EF4-FFF2-40B4-BE49-F238E27FC236}">
              <a16:creationId xmlns:a16="http://schemas.microsoft.com/office/drawing/2014/main" id="{190CD2EC-6010-4D2D-9A93-4A2026D12A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7889" cy="1225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xdr:colOff>
      <xdr:row>0</xdr:row>
      <xdr:rowOff>76200</xdr:rowOff>
    </xdr:from>
    <xdr:ext cx="2082165" cy="1330516"/>
    <xdr:pic>
      <xdr:nvPicPr>
        <xdr:cNvPr id="4" name="Imagen 3">
          <a:extLst>
            <a:ext uri="{FF2B5EF4-FFF2-40B4-BE49-F238E27FC236}">
              <a16:creationId xmlns:a16="http://schemas.microsoft.com/office/drawing/2014/main" id="{04CA7F8C-0CCF-4B9A-B9E7-7BC5FB0603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4390" y="76200"/>
          <a:ext cx="2082165" cy="13305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60374" cy="1000124"/>
    <xdr:pic>
      <xdr:nvPicPr>
        <xdr:cNvPr id="2" name="Imagen 2">
          <a:extLst>
            <a:ext uri="{FF2B5EF4-FFF2-40B4-BE49-F238E27FC236}">
              <a16:creationId xmlns:a16="http://schemas.microsoft.com/office/drawing/2014/main" id="{367CE23F-6579-454F-8B36-8F7E09AA7F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374"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476360</xdr:colOff>
      <xdr:row>1</xdr:row>
      <xdr:rowOff>79374</xdr:rowOff>
    </xdr:from>
    <xdr:ext cx="2903109" cy="1232931"/>
    <xdr:pic>
      <xdr:nvPicPr>
        <xdr:cNvPr id="3" name="Imagen 3">
          <a:extLst>
            <a:ext uri="{FF2B5EF4-FFF2-40B4-BE49-F238E27FC236}">
              <a16:creationId xmlns:a16="http://schemas.microsoft.com/office/drawing/2014/main" id="{9D28464C-CCC4-49B5-9650-CEDC31BBE2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69010" y="269874"/>
          <a:ext cx="2903109" cy="123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218440</xdr:colOff>
      <xdr:row>0</xdr:row>
      <xdr:rowOff>0</xdr:rowOff>
    </xdr:from>
    <xdr:to>
      <xdr:col>1</xdr:col>
      <xdr:colOff>3046095</xdr:colOff>
      <xdr:row>7</xdr:row>
      <xdr:rowOff>182941</xdr:rowOff>
    </xdr:to>
    <xdr:pic>
      <xdr:nvPicPr>
        <xdr:cNvPr id="4" name="Imagen 3">
          <a:extLst>
            <a:ext uri="{FF2B5EF4-FFF2-40B4-BE49-F238E27FC236}">
              <a16:creationId xmlns:a16="http://schemas.microsoft.com/office/drawing/2014/main" id="{0A746985-DDC0-4F08-88D8-BD3857DFCC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040" y="0"/>
          <a:ext cx="2827655" cy="1830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83488" cy="619386"/>
    <xdr:pic>
      <xdr:nvPicPr>
        <xdr:cNvPr id="2" name="Imagen 2">
          <a:extLst>
            <a:ext uri="{FF2B5EF4-FFF2-40B4-BE49-F238E27FC236}">
              <a16:creationId xmlns:a16="http://schemas.microsoft.com/office/drawing/2014/main" id="{728DE964-CAA1-45ED-B326-5F12BB943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3488" cy="61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730995</xdr:colOff>
      <xdr:row>0</xdr:row>
      <xdr:rowOff>54562</xdr:rowOff>
    </xdr:from>
    <xdr:ext cx="1648349" cy="774863"/>
    <xdr:pic>
      <xdr:nvPicPr>
        <xdr:cNvPr id="3" name="Imagen 3">
          <a:extLst>
            <a:ext uri="{FF2B5EF4-FFF2-40B4-BE49-F238E27FC236}">
              <a16:creationId xmlns:a16="http://schemas.microsoft.com/office/drawing/2014/main" id="{06D00AA2-9D45-4E8E-AA57-E471ADABE5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8995" y="54562"/>
          <a:ext cx="1648349" cy="774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697232</xdr:colOff>
      <xdr:row>9</xdr:row>
      <xdr:rowOff>40005</xdr:rowOff>
    </xdr:from>
    <xdr:to>
      <xdr:col>8</xdr:col>
      <xdr:colOff>293120</xdr:colOff>
      <xdr:row>33</xdr:row>
      <xdr:rowOff>15240</xdr:rowOff>
    </xdr:to>
    <xdr:pic>
      <xdr:nvPicPr>
        <xdr:cNvPr id="5" name="Imagen 4">
          <a:extLst>
            <a:ext uri="{FF2B5EF4-FFF2-40B4-BE49-F238E27FC236}">
              <a16:creationId xmlns:a16="http://schemas.microsoft.com/office/drawing/2014/main" id="{7849791D-8D8C-49C1-ABEC-7FE399F77EB2}"/>
            </a:ext>
          </a:extLst>
        </xdr:cNvPr>
        <xdr:cNvPicPr>
          <a:picLocks noChangeAspect="1"/>
        </xdr:cNvPicPr>
      </xdr:nvPicPr>
      <xdr:blipFill>
        <a:blip xmlns:r="http://schemas.openxmlformats.org/officeDocument/2006/relationships" r:embed="rId3"/>
        <a:stretch>
          <a:fillRect/>
        </a:stretch>
      </xdr:blipFill>
      <xdr:spPr>
        <a:xfrm>
          <a:off x="2221232" y="1773555"/>
          <a:ext cx="4167888" cy="4547235"/>
        </a:xfrm>
        <a:prstGeom prst="rect">
          <a:avLst/>
        </a:prstGeom>
      </xdr:spPr>
    </xdr:pic>
    <xdr:clientData/>
  </xdr:twoCellAnchor>
  <xdr:twoCellAnchor editAs="oneCell">
    <xdr:from>
      <xdr:col>0</xdr:col>
      <xdr:colOff>583577</xdr:colOff>
      <xdr:row>0</xdr:row>
      <xdr:rowOff>1</xdr:rowOff>
    </xdr:from>
    <xdr:to>
      <xdr:col>2</xdr:col>
      <xdr:colOff>590550</xdr:colOff>
      <xdr:row>5</xdr:row>
      <xdr:rowOff>40449</xdr:rowOff>
    </xdr:to>
    <xdr:pic>
      <xdr:nvPicPr>
        <xdr:cNvPr id="6" name="Imagen 5">
          <a:extLst>
            <a:ext uri="{FF2B5EF4-FFF2-40B4-BE49-F238E27FC236}">
              <a16:creationId xmlns:a16="http://schemas.microsoft.com/office/drawing/2014/main" id="{83D6C7A1-D7A6-4449-9331-F1929D64AE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3577" y="1"/>
          <a:ext cx="1530973" cy="992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26670</xdr:colOff>
      <xdr:row>0</xdr:row>
      <xdr:rowOff>0</xdr:rowOff>
    </xdr:from>
    <xdr:ext cx="656692" cy="1442757"/>
    <xdr:pic>
      <xdr:nvPicPr>
        <xdr:cNvPr id="2" name="Imagen 2">
          <a:extLst>
            <a:ext uri="{FF2B5EF4-FFF2-40B4-BE49-F238E27FC236}">
              <a16:creationId xmlns:a16="http://schemas.microsoft.com/office/drawing/2014/main" id="{979050B4-8F78-4E20-A54E-314E205A9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 y="0"/>
          <a:ext cx="656692" cy="1442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1078083</xdr:colOff>
      <xdr:row>0</xdr:row>
      <xdr:rowOff>17818</xdr:rowOff>
    </xdr:from>
    <xdr:ext cx="2605851" cy="1184216"/>
    <xdr:pic>
      <xdr:nvPicPr>
        <xdr:cNvPr id="3" name="Imagen 3">
          <a:extLst>
            <a:ext uri="{FF2B5EF4-FFF2-40B4-BE49-F238E27FC236}">
              <a16:creationId xmlns:a16="http://schemas.microsoft.com/office/drawing/2014/main" id="{EC5BB67B-AF66-41F8-BE57-5BA7C773AA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82138" y="21628"/>
          <a:ext cx="2605851" cy="1184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742392</xdr:colOff>
      <xdr:row>0</xdr:row>
      <xdr:rowOff>6387</xdr:rowOff>
    </xdr:from>
    <xdr:to>
      <xdr:col>1</xdr:col>
      <xdr:colOff>3677548</xdr:colOff>
      <xdr:row>5</xdr:row>
      <xdr:rowOff>93569</xdr:rowOff>
    </xdr:to>
    <xdr:pic>
      <xdr:nvPicPr>
        <xdr:cNvPr id="4" name="Imagen 3">
          <a:extLst>
            <a:ext uri="{FF2B5EF4-FFF2-40B4-BE49-F238E27FC236}">
              <a16:creationId xmlns:a16="http://schemas.microsoft.com/office/drawing/2014/main" id="{E3984F75-EAF1-4928-9E87-53AFE02E6C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7252" y="8292"/>
          <a:ext cx="2931346" cy="152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14325" cy="1000124"/>
    <xdr:pic>
      <xdr:nvPicPr>
        <xdr:cNvPr id="3" name="Imagen 2">
          <a:extLst>
            <a:ext uri="{FF2B5EF4-FFF2-40B4-BE49-F238E27FC236}">
              <a16:creationId xmlns:a16="http://schemas.microsoft.com/office/drawing/2014/main" id="{DCACB90E-8A81-4B2A-9342-7C9C2F25B2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4325"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456448</xdr:colOff>
      <xdr:row>0</xdr:row>
      <xdr:rowOff>145708</xdr:rowOff>
    </xdr:from>
    <xdr:ext cx="1787642" cy="837996"/>
    <xdr:pic>
      <xdr:nvPicPr>
        <xdr:cNvPr id="4" name="Imagen 3">
          <a:extLst>
            <a:ext uri="{FF2B5EF4-FFF2-40B4-BE49-F238E27FC236}">
              <a16:creationId xmlns:a16="http://schemas.microsoft.com/office/drawing/2014/main" id="{1F8E8B84-83D7-45AF-8B78-A43CFF058A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10098" y="145708"/>
          <a:ext cx="1787642" cy="837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200024</xdr:colOff>
      <xdr:row>0</xdr:row>
      <xdr:rowOff>0</xdr:rowOff>
    </xdr:from>
    <xdr:to>
      <xdr:col>3</xdr:col>
      <xdr:colOff>479241</xdr:colOff>
      <xdr:row>5</xdr:row>
      <xdr:rowOff>0</xdr:rowOff>
    </xdr:to>
    <xdr:pic>
      <xdr:nvPicPr>
        <xdr:cNvPr id="5" name="Picture 1">
          <a:extLst>
            <a:ext uri="{FF2B5EF4-FFF2-40B4-BE49-F238E27FC236}">
              <a16:creationId xmlns:a16="http://schemas.microsoft.com/office/drawing/2014/main" id="{F25DEFF3-9DC2-4975-8184-A4D6EB6B7D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979" y="0"/>
          <a:ext cx="1839412" cy="1123950"/>
        </a:xfrm>
        <a:prstGeom prst="rect">
          <a:avLst/>
        </a:prstGeom>
      </xdr:spPr>
    </xdr:pic>
    <xdr:clientData/>
  </xdr:twoCellAnchor>
  <xdr:twoCellAnchor editAs="oneCell">
    <xdr:from>
      <xdr:col>2</xdr:col>
      <xdr:colOff>476250</xdr:colOff>
      <xdr:row>11</xdr:row>
      <xdr:rowOff>95250</xdr:rowOff>
    </xdr:from>
    <xdr:to>
      <xdr:col>13</xdr:col>
      <xdr:colOff>495266</xdr:colOff>
      <xdr:row>21</xdr:row>
      <xdr:rowOff>86270</xdr:rowOff>
    </xdr:to>
    <xdr:pic>
      <xdr:nvPicPr>
        <xdr:cNvPr id="2" name="Imagen 1">
          <a:extLst>
            <a:ext uri="{FF2B5EF4-FFF2-40B4-BE49-F238E27FC236}">
              <a16:creationId xmlns:a16="http://schemas.microsoft.com/office/drawing/2014/main" id="{D55EBF2D-93EC-943E-5B22-5B2D2A555F10}"/>
            </a:ext>
          </a:extLst>
        </xdr:cNvPr>
        <xdr:cNvPicPr>
          <a:picLocks noChangeAspect="1"/>
        </xdr:cNvPicPr>
      </xdr:nvPicPr>
      <xdr:blipFill>
        <a:blip xmlns:r="http://schemas.openxmlformats.org/officeDocument/2006/relationships" r:embed="rId4"/>
        <a:stretch>
          <a:fillRect/>
        </a:stretch>
      </xdr:blipFill>
      <xdr:spPr>
        <a:xfrm>
          <a:off x="2000250" y="2409825"/>
          <a:ext cx="8401016" cy="1896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14325" cy="1000124"/>
    <xdr:pic>
      <xdr:nvPicPr>
        <xdr:cNvPr id="3" name="Imagen 2">
          <a:extLst>
            <a:ext uri="{FF2B5EF4-FFF2-40B4-BE49-F238E27FC236}">
              <a16:creationId xmlns:a16="http://schemas.microsoft.com/office/drawing/2014/main" id="{900D04E3-D063-4FEF-8B1B-0916588FB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4325"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515503</xdr:colOff>
      <xdr:row>0</xdr:row>
      <xdr:rowOff>24854</xdr:rowOff>
    </xdr:from>
    <xdr:ext cx="1846697" cy="865679"/>
    <xdr:pic>
      <xdr:nvPicPr>
        <xdr:cNvPr id="4" name="Imagen 3">
          <a:extLst>
            <a:ext uri="{FF2B5EF4-FFF2-40B4-BE49-F238E27FC236}">
              <a16:creationId xmlns:a16="http://schemas.microsoft.com/office/drawing/2014/main" id="{99E79664-0C65-42B9-ACAE-C07C189294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5343" y="21044"/>
          <a:ext cx="1846697" cy="865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200024</xdr:colOff>
      <xdr:row>0</xdr:row>
      <xdr:rowOff>0</xdr:rowOff>
    </xdr:from>
    <xdr:to>
      <xdr:col>3</xdr:col>
      <xdr:colOff>479241</xdr:colOff>
      <xdr:row>5</xdr:row>
      <xdr:rowOff>0</xdr:rowOff>
    </xdr:to>
    <xdr:pic>
      <xdr:nvPicPr>
        <xdr:cNvPr id="5" name="Picture 1">
          <a:extLst>
            <a:ext uri="{FF2B5EF4-FFF2-40B4-BE49-F238E27FC236}">
              <a16:creationId xmlns:a16="http://schemas.microsoft.com/office/drawing/2014/main" id="{86C498CF-C199-4D6B-9BF0-F9464669D6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979" y="0"/>
          <a:ext cx="1839412" cy="1095375"/>
        </a:xfrm>
        <a:prstGeom prst="rect">
          <a:avLst/>
        </a:prstGeom>
      </xdr:spPr>
    </xdr:pic>
    <xdr:clientData/>
  </xdr:twoCellAnchor>
  <xdr:twoCellAnchor editAs="oneCell">
    <xdr:from>
      <xdr:col>2</xdr:col>
      <xdr:colOff>693420</xdr:colOff>
      <xdr:row>11</xdr:row>
      <xdr:rowOff>76200</xdr:rowOff>
    </xdr:from>
    <xdr:to>
      <xdr:col>13</xdr:col>
      <xdr:colOff>691515</xdr:colOff>
      <xdr:row>21</xdr:row>
      <xdr:rowOff>70177</xdr:rowOff>
    </xdr:to>
    <xdr:pic>
      <xdr:nvPicPr>
        <xdr:cNvPr id="7" name="Picture 6">
          <a:extLst>
            <a:ext uri="{FF2B5EF4-FFF2-40B4-BE49-F238E27FC236}">
              <a16:creationId xmlns:a16="http://schemas.microsoft.com/office/drawing/2014/main" id="{7FAF4BCC-CED4-07F0-4B5B-6626DE96655A}"/>
            </a:ext>
          </a:extLst>
        </xdr:cNvPr>
        <xdr:cNvPicPr>
          <a:picLocks noChangeAspect="1"/>
        </xdr:cNvPicPr>
      </xdr:nvPicPr>
      <xdr:blipFill>
        <a:blip xmlns:r="http://schemas.openxmlformats.org/officeDocument/2006/relationships" r:embed="rId4"/>
        <a:stretch>
          <a:fillRect/>
        </a:stretch>
      </xdr:blipFill>
      <xdr:spPr>
        <a:xfrm>
          <a:off x="2217420" y="2390775"/>
          <a:ext cx="8380095" cy="18989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95249</xdr:colOff>
      <xdr:row>1</xdr:row>
      <xdr:rowOff>130810</xdr:rowOff>
    </xdr:from>
    <xdr:to>
      <xdr:col>10</xdr:col>
      <xdr:colOff>1335636</xdr:colOff>
      <xdr:row>5</xdr:row>
      <xdr:rowOff>135255</xdr:rowOff>
    </xdr:to>
    <xdr:pic>
      <xdr:nvPicPr>
        <xdr:cNvPr id="2" name="Imagen 1">
          <a:extLst>
            <a:ext uri="{FF2B5EF4-FFF2-40B4-BE49-F238E27FC236}">
              <a16:creationId xmlns:a16="http://schemas.microsoft.com/office/drawing/2014/main" id="{0ECB7D2B-22E0-4359-B15C-8F7306171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02474" y="321310"/>
          <a:ext cx="2411962" cy="117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0</xdr:col>
      <xdr:colOff>682625</xdr:colOff>
      <xdr:row>6</xdr:row>
      <xdr:rowOff>172085</xdr:rowOff>
    </xdr:to>
    <xdr:pic>
      <xdr:nvPicPr>
        <xdr:cNvPr id="3" name="Imagen 2">
          <a:extLst>
            <a:ext uri="{FF2B5EF4-FFF2-40B4-BE49-F238E27FC236}">
              <a16:creationId xmlns:a16="http://schemas.microsoft.com/office/drawing/2014/main" id="{0FF4E768-A2E2-454D-A16B-59AC29585D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9050"/>
          <a:ext cx="644525" cy="181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31750</xdr:colOff>
      <xdr:row>1</xdr:row>
      <xdr:rowOff>63500</xdr:rowOff>
    </xdr:from>
    <xdr:to>
      <xdr:col>2</xdr:col>
      <xdr:colOff>2587625</xdr:colOff>
      <xdr:row>6</xdr:row>
      <xdr:rowOff>1</xdr:rowOff>
    </xdr:to>
    <xdr:pic>
      <xdr:nvPicPr>
        <xdr:cNvPr id="5" name="Picture 1">
          <a:extLst>
            <a:ext uri="{FF2B5EF4-FFF2-40B4-BE49-F238E27FC236}">
              <a16:creationId xmlns:a16="http://schemas.microsoft.com/office/drawing/2014/main" id="{FFD3681D-0BB3-4F8E-9365-55A61CB7C1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55750" y="254000"/>
          <a:ext cx="2555875" cy="14128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xdr:colOff>
      <xdr:row>0</xdr:row>
      <xdr:rowOff>19049</xdr:rowOff>
    </xdr:from>
    <xdr:to>
      <xdr:col>0</xdr:col>
      <xdr:colOff>381000</xdr:colOff>
      <xdr:row>4</xdr:row>
      <xdr:rowOff>140515</xdr:rowOff>
    </xdr:to>
    <xdr:pic>
      <xdr:nvPicPr>
        <xdr:cNvPr id="2" name="Imagen 1">
          <a:extLst>
            <a:ext uri="{FF2B5EF4-FFF2-40B4-BE49-F238E27FC236}">
              <a16:creationId xmlns:a16="http://schemas.microsoft.com/office/drawing/2014/main" id="{99B18C31-B2FC-4424-A884-2358E4023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 y="19049"/>
          <a:ext cx="365760" cy="883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10906</xdr:colOff>
      <xdr:row>1</xdr:row>
      <xdr:rowOff>16463</xdr:rowOff>
    </xdr:from>
    <xdr:to>
      <xdr:col>11</xdr:col>
      <xdr:colOff>158043</xdr:colOff>
      <xdr:row>5</xdr:row>
      <xdr:rowOff>66675</xdr:rowOff>
    </xdr:to>
    <xdr:pic>
      <xdr:nvPicPr>
        <xdr:cNvPr id="3" name="Imagen 2">
          <a:extLst>
            <a:ext uri="{FF2B5EF4-FFF2-40B4-BE49-F238E27FC236}">
              <a16:creationId xmlns:a16="http://schemas.microsoft.com/office/drawing/2014/main" id="{B80DB858-068A-4B58-981A-E1D0A1430D25}"/>
            </a:ext>
            <a:ext uri="{147F2762-F138-4A5C-976F-8EAC2B608ADB}">
              <a16:predDERef xmlns:a16="http://schemas.microsoft.com/office/drawing/2014/main" pred="{B8D2EB54-1DD0-4022-B829-A1C5152ADA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68906" y="206963"/>
          <a:ext cx="1671137" cy="8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28576</xdr:colOff>
      <xdr:row>10</xdr:row>
      <xdr:rowOff>123825</xdr:rowOff>
    </xdr:from>
    <xdr:to>
      <xdr:col>9</xdr:col>
      <xdr:colOff>103476</xdr:colOff>
      <xdr:row>29</xdr:row>
      <xdr:rowOff>55245</xdr:rowOff>
    </xdr:to>
    <xdr:pic>
      <xdr:nvPicPr>
        <xdr:cNvPr id="4" name="Imagen 3">
          <a:extLst>
            <a:ext uri="{FF2B5EF4-FFF2-40B4-BE49-F238E27FC236}">
              <a16:creationId xmlns:a16="http://schemas.microsoft.com/office/drawing/2014/main" id="{D93AA5B8-0C09-4EE2-B2D9-57E818DECC30}"/>
            </a:ext>
          </a:extLst>
        </xdr:cNvPr>
        <xdr:cNvPicPr>
          <a:picLocks noChangeAspect="1"/>
        </xdr:cNvPicPr>
      </xdr:nvPicPr>
      <xdr:blipFill>
        <a:blip xmlns:r="http://schemas.openxmlformats.org/officeDocument/2006/relationships" r:embed="rId3"/>
        <a:stretch>
          <a:fillRect/>
        </a:stretch>
      </xdr:blipFill>
      <xdr:spPr>
        <a:xfrm>
          <a:off x="790576" y="2047875"/>
          <a:ext cx="6361400" cy="3550920"/>
        </a:xfrm>
        <a:prstGeom prst="rect">
          <a:avLst/>
        </a:prstGeom>
      </xdr:spPr>
    </xdr:pic>
    <xdr:clientData/>
  </xdr:twoCellAnchor>
  <xdr:twoCellAnchor editAs="oneCell">
    <xdr:from>
      <xdr:col>0</xdr:col>
      <xdr:colOff>300990</xdr:colOff>
      <xdr:row>0</xdr:row>
      <xdr:rowOff>57150</xdr:rowOff>
    </xdr:from>
    <xdr:to>
      <xdr:col>1</xdr:col>
      <xdr:colOff>926468</xdr:colOff>
      <xdr:row>5</xdr:row>
      <xdr:rowOff>43815</xdr:rowOff>
    </xdr:to>
    <xdr:pic>
      <xdr:nvPicPr>
        <xdr:cNvPr id="5" name="Imagen 4">
          <a:extLst>
            <a:ext uri="{FF2B5EF4-FFF2-40B4-BE49-F238E27FC236}">
              <a16:creationId xmlns:a16="http://schemas.microsoft.com/office/drawing/2014/main" id="{9CE2E178-CAB0-430C-BFC2-9695B3EAF01A}"/>
            </a:ext>
          </a:extLst>
        </xdr:cNvPr>
        <xdr:cNvPicPr>
          <a:picLocks noChangeAspect="1"/>
        </xdr:cNvPicPr>
      </xdr:nvPicPr>
      <xdr:blipFill>
        <a:blip xmlns:r="http://schemas.openxmlformats.org/officeDocument/2006/relationships" r:embed="rId4"/>
        <a:stretch>
          <a:fillRect/>
        </a:stretch>
      </xdr:blipFill>
      <xdr:spPr>
        <a:xfrm>
          <a:off x="300990" y="57150"/>
          <a:ext cx="1387478" cy="9391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67628</xdr:colOff>
      <xdr:row>12</xdr:row>
      <xdr:rowOff>96066</xdr:rowOff>
    </xdr:from>
    <xdr:to>
      <xdr:col>21</xdr:col>
      <xdr:colOff>583406</xdr:colOff>
      <xdr:row>49</xdr:row>
      <xdr:rowOff>178593</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F145A57B-7EE1-4336-98B3-FAEEABA1C1D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336733" y="2523036"/>
              <a:ext cx="14637067" cy="7129122"/>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3</xdr:col>
      <xdr:colOff>504823</xdr:colOff>
      <xdr:row>11</xdr:row>
      <xdr:rowOff>135730</xdr:rowOff>
    </xdr:from>
    <xdr:to>
      <xdr:col>19</xdr:col>
      <xdr:colOff>409572</xdr:colOff>
      <xdr:row>57</xdr:row>
      <xdr:rowOff>143617</xdr:rowOff>
    </xdr:to>
    <xdr:pic>
      <xdr:nvPicPr>
        <xdr:cNvPr id="3" name="Imagen 2" descr="Mapa&#10;&#10;El contenido generado por IA puede ser incorrecto.">
          <a:extLst>
            <a:ext uri="{FF2B5EF4-FFF2-40B4-BE49-F238E27FC236}">
              <a16:creationId xmlns:a16="http://schemas.microsoft.com/office/drawing/2014/main" id="{B1606EA0-4734-47B7-BDD5-F3F987B38C48}"/>
            </a:ext>
          </a:extLst>
        </xdr:cNvPr>
        <xdr:cNvPicPr>
          <a:picLocks noChangeAspect="1"/>
        </xdr:cNvPicPr>
      </xdr:nvPicPr>
      <xdr:blipFill>
        <a:blip xmlns:r="http://schemas.openxmlformats.org/officeDocument/2006/relationships" r:embed="rId2"/>
        <a:stretch>
          <a:fillRect/>
        </a:stretch>
      </xdr:blipFill>
      <xdr:spPr>
        <a:xfrm>
          <a:off x="4779167" y="2374105"/>
          <a:ext cx="13084968" cy="8770887"/>
        </a:xfrm>
        <a:prstGeom prst="rect">
          <a:avLst/>
        </a:prstGeom>
      </xdr:spPr>
    </xdr:pic>
    <xdr:clientData/>
  </xdr:twoCellAnchor>
  <xdr:oneCellAnchor>
    <xdr:from>
      <xdr:col>17</xdr:col>
      <xdr:colOff>316138</xdr:colOff>
      <xdr:row>1</xdr:row>
      <xdr:rowOff>98614</xdr:rowOff>
    </xdr:from>
    <xdr:ext cx="1571389" cy="803221"/>
    <xdr:pic>
      <xdr:nvPicPr>
        <xdr:cNvPr id="4" name="Imagen 3">
          <a:extLst>
            <a:ext uri="{FF2B5EF4-FFF2-40B4-BE49-F238E27FC236}">
              <a16:creationId xmlns:a16="http://schemas.microsoft.com/office/drawing/2014/main" id="{E70EB377-8A25-4A32-A8C1-CEFD339FC2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46413" y="289114"/>
          <a:ext cx="1571389" cy="80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50665</xdr:colOff>
      <xdr:row>0</xdr:row>
      <xdr:rowOff>0</xdr:rowOff>
    </xdr:from>
    <xdr:ext cx="457200" cy="1038640"/>
    <xdr:pic>
      <xdr:nvPicPr>
        <xdr:cNvPr id="5" name="Imagen 4">
          <a:extLst>
            <a:ext uri="{FF2B5EF4-FFF2-40B4-BE49-F238E27FC236}">
              <a16:creationId xmlns:a16="http://schemas.microsoft.com/office/drawing/2014/main" id="{66524860-9827-40B5-85FA-92E54307AB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65" y="0"/>
          <a:ext cx="457200" cy="103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142967</xdr:colOff>
      <xdr:row>0</xdr:row>
      <xdr:rowOff>0</xdr:rowOff>
    </xdr:from>
    <xdr:to>
      <xdr:col>1</xdr:col>
      <xdr:colOff>1912386</xdr:colOff>
      <xdr:row>5</xdr:row>
      <xdr:rowOff>134607</xdr:rowOff>
    </xdr:to>
    <xdr:pic>
      <xdr:nvPicPr>
        <xdr:cNvPr id="6" name="Picture 1">
          <a:extLst>
            <a:ext uri="{FF2B5EF4-FFF2-40B4-BE49-F238E27FC236}">
              <a16:creationId xmlns:a16="http://schemas.microsoft.com/office/drawing/2014/main" id="{D6BCD971-E4DF-4DDF-97BB-35BC8B187B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4967" y="0"/>
          <a:ext cx="1769419" cy="10871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Users/jenny/Downloads/CONSOLIDACION_U_BD01_Registro%20de%20Demandas%20Territoriales%20V2.0.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sheetData sheetId="2"/>
      <sheetData sheetId="3"/>
      <sheetData sheetId="4"/>
      <sheetData sheetId="5"/>
      <sheetData sheetId="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5E921-CEAB-4DEF-9D33-274BF75443F2}">
  <dimension ref="A2:Q312"/>
  <sheetViews>
    <sheetView showGridLines="0" tabSelected="1" zoomScale="70" zoomScaleNormal="70" workbookViewId="0">
      <selection activeCell="I36" sqref="I36"/>
    </sheetView>
  </sheetViews>
  <sheetFormatPr baseColWidth="10" defaultColWidth="9.140625" defaultRowHeight="15" x14ac:dyDescent="0.25"/>
  <cols>
    <col min="1" max="1" width="21.7109375" style="2" customWidth="1"/>
    <col min="2" max="2" width="71.7109375" style="2" customWidth="1"/>
    <col min="3" max="3" width="24.7109375" style="2" customWidth="1"/>
    <col min="4" max="4" width="32.42578125" style="2" bestFit="1" customWidth="1"/>
    <col min="5" max="5" width="23.140625" style="2" customWidth="1"/>
    <col min="6" max="6" width="25.28515625" style="2" bestFit="1" customWidth="1"/>
    <col min="7" max="7" width="25.42578125" style="2" bestFit="1" customWidth="1"/>
    <col min="8" max="8" width="18.7109375" style="2" bestFit="1" customWidth="1"/>
    <col min="9" max="9" width="26.42578125" style="2" bestFit="1" customWidth="1"/>
    <col min="10" max="10" width="30" style="59" bestFit="1" customWidth="1"/>
    <col min="11" max="11" width="17.85546875" style="59" customWidth="1"/>
    <col min="12" max="12" width="28.5703125" style="2" customWidth="1"/>
    <col min="13" max="13" width="42.28515625" style="2" customWidth="1"/>
    <col min="14" max="14" width="17.140625" style="2" customWidth="1"/>
    <col min="15" max="15" width="32.42578125" style="2" customWidth="1"/>
    <col min="16" max="16" width="34" style="2" customWidth="1"/>
    <col min="17" max="16384" width="9.140625" style="2"/>
  </cols>
  <sheetData>
    <row r="2" spans="2:17" ht="18.75" x14ac:dyDescent="0.25">
      <c r="B2" s="396" t="s">
        <v>0</v>
      </c>
      <c r="C2" s="396"/>
      <c r="D2" s="396"/>
      <c r="E2" s="396"/>
      <c r="F2" s="396"/>
      <c r="G2" s="396"/>
      <c r="H2" s="396"/>
      <c r="I2" s="1"/>
      <c r="J2" s="1"/>
      <c r="K2" s="1"/>
    </row>
    <row r="3" spans="2:17" ht="18.75" x14ac:dyDescent="0.25">
      <c r="B3" s="396" t="s">
        <v>1</v>
      </c>
      <c r="C3" s="396"/>
      <c r="D3" s="396"/>
      <c r="E3" s="396"/>
      <c r="F3" s="396"/>
      <c r="G3" s="396"/>
      <c r="H3" s="396"/>
      <c r="I3" s="1"/>
      <c r="J3" s="1"/>
      <c r="K3" s="1"/>
    </row>
    <row r="4" spans="2:17" ht="18.75" customHeight="1" x14ac:dyDescent="0.25">
      <c r="B4" s="397" t="s">
        <v>2</v>
      </c>
      <c r="C4" s="397"/>
      <c r="D4" s="397"/>
      <c r="E4" s="397"/>
      <c r="F4" s="397"/>
      <c r="G4" s="397"/>
      <c r="H4" s="397"/>
      <c r="I4" s="3"/>
      <c r="J4" s="3"/>
      <c r="K4" s="3"/>
    </row>
    <row r="5" spans="2:17" ht="18.75" x14ac:dyDescent="0.3">
      <c r="B5" s="4"/>
      <c r="C5" s="4"/>
      <c r="D5" s="4"/>
      <c r="E5" s="4"/>
      <c r="F5" s="4"/>
      <c r="G5" s="4"/>
      <c r="H5" s="4"/>
      <c r="I5" s="4"/>
      <c r="J5" s="5"/>
      <c r="K5" s="5"/>
    </row>
    <row r="8" spans="2:17" ht="19.5" thickBot="1" x14ac:dyDescent="0.3">
      <c r="B8" s="398" t="s">
        <v>73</v>
      </c>
      <c r="C8" s="398"/>
      <c r="D8" s="398"/>
      <c r="E8" s="398"/>
      <c r="F8" s="398"/>
      <c r="G8" s="398"/>
      <c r="H8" s="398"/>
      <c r="I8" s="6"/>
      <c r="J8" s="6"/>
      <c r="K8" s="6"/>
    </row>
    <row r="9" spans="2:17" ht="19.5" thickBot="1" x14ac:dyDescent="0.35">
      <c r="B9" s="399" t="s">
        <v>3</v>
      </c>
      <c r="C9" s="399"/>
      <c r="D9" s="399"/>
      <c r="E9" s="399"/>
      <c r="F9" s="399"/>
      <c r="G9" s="399"/>
      <c r="H9" s="399"/>
      <c r="I9" s="8"/>
      <c r="J9" s="8"/>
      <c r="K9" s="8"/>
      <c r="O9" s="9" t="s">
        <v>4</v>
      </c>
      <c r="P9" s="10">
        <v>7968099027305.2305</v>
      </c>
    </row>
    <row r="10" spans="2:17" ht="18.75" x14ac:dyDescent="0.3">
      <c r="B10" s="7"/>
      <c r="C10" s="7"/>
      <c r="D10" s="7"/>
      <c r="E10" s="7"/>
      <c r="F10" s="7"/>
      <c r="G10" s="7"/>
      <c r="H10" s="7"/>
      <c r="I10" s="7"/>
      <c r="J10" s="7"/>
      <c r="K10" s="7"/>
      <c r="L10" s="7"/>
      <c r="M10" s="7"/>
      <c r="N10" s="7"/>
      <c r="O10" s="7"/>
      <c r="P10" s="7"/>
      <c r="Q10" s="7"/>
    </row>
    <row r="11" spans="2:17" ht="24" thickBot="1" x14ac:dyDescent="0.4">
      <c r="B11" s="394" t="s">
        <v>5</v>
      </c>
      <c r="C11" s="12">
        <v>2024</v>
      </c>
      <c r="D11" s="400">
        <v>2025</v>
      </c>
      <c r="E11" s="401"/>
      <c r="F11" s="401"/>
      <c r="G11" s="401"/>
      <c r="H11" s="401"/>
      <c r="I11" s="7"/>
      <c r="J11" s="7"/>
      <c r="K11" s="7"/>
    </row>
    <row r="12" spans="2:17" ht="25.9" customHeight="1" x14ac:dyDescent="0.3">
      <c r="B12" s="394"/>
      <c r="C12" s="402" t="s">
        <v>74</v>
      </c>
      <c r="D12" s="11" t="s">
        <v>6</v>
      </c>
      <c r="E12" s="403" t="s">
        <v>7</v>
      </c>
      <c r="F12" s="403" t="s">
        <v>8</v>
      </c>
      <c r="G12" s="392" t="s">
        <v>9</v>
      </c>
      <c r="H12" s="394" t="s">
        <v>10</v>
      </c>
      <c r="I12" s="7"/>
      <c r="J12" s="7"/>
      <c r="K12" s="7"/>
    </row>
    <row r="13" spans="2:17" ht="43.5" customHeight="1" thickBot="1" x14ac:dyDescent="0.35">
      <c r="B13" s="394"/>
      <c r="C13" s="393"/>
      <c r="D13" s="11" t="s">
        <v>11</v>
      </c>
      <c r="E13" s="404"/>
      <c r="F13" s="404"/>
      <c r="G13" s="393"/>
      <c r="H13" s="394"/>
      <c r="I13" s="7"/>
      <c r="J13" s="7"/>
      <c r="K13" s="7"/>
    </row>
    <row r="14" spans="2:17" ht="23.25" x14ac:dyDescent="0.35">
      <c r="B14" s="394"/>
      <c r="C14" s="13">
        <v>1</v>
      </c>
      <c r="D14" s="13">
        <v>2</v>
      </c>
      <c r="E14" s="13">
        <v>3</v>
      </c>
      <c r="F14" s="14">
        <v>4</v>
      </c>
      <c r="G14" s="14" t="s">
        <v>12</v>
      </c>
      <c r="H14" s="13" t="s">
        <v>13</v>
      </c>
      <c r="I14" s="7"/>
      <c r="J14" s="7"/>
      <c r="K14" s="7"/>
    </row>
    <row r="15" spans="2:17" ht="23.25" x14ac:dyDescent="0.35">
      <c r="B15" s="15" t="s">
        <v>14</v>
      </c>
      <c r="C15" s="16">
        <f>C16+C17</f>
        <v>93394120318.409973</v>
      </c>
      <c r="D15" s="16">
        <f>D16+D17</f>
        <v>1241364731494</v>
      </c>
      <c r="E15" s="16">
        <f t="shared" ref="E15:F15" si="0">E16+E17</f>
        <v>1279345054310.53</v>
      </c>
      <c r="F15" s="16">
        <f t="shared" si="0"/>
        <v>94984246474.880005</v>
      </c>
      <c r="G15" s="17">
        <f>IFERROR(F15/E15,"-")</f>
        <v>7.4244431676072961E-2</v>
      </c>
      <c r="H15" s="18">
        <f t="shared" ref="H15:H21" si="1">F15/$P$9</f>
        <v>1.1920565513729964E-2</v>
      </c>
      <c r="I15" s="7"/>
      <c r="J15" s="19"/>
      <c r="K15" s="7"/>
    </row>
    <row r="16" spans="2:17" ht="23.25" x14ac:dyDescent="0.35">
      <c r="B16" s="20" t="s">
        <v>15</v>
      </c>
      <c r="C16" s="21">
        <v>93393336149.959976</v>
      </c>
      <c r="D16" s="21">
        <v>1240428372056</v>
      </c>
      <c r="E16" s="21">
        <v>1278043276239.45</v>
      </c>
      <c r="F16" s="21">
        <v>94941557054.210007</v>
      </c>
      <c r="G16" s="22">
        <f>IFERROR(F16/E16,"-")</f>
        <v>7.4286652744317616E-2</v>
      </c>
      <c r="H16" s="23">
        <f>F16/$P$9</f>
        <v>1.191520797229835E-2</v>
      </c>
      <c r="I16" s="7"/>
      <c r="J16" s="19"/>
      <c r="K16" s="7"/>
    </row>
    <row r="17" spans="2:15" ht="23.25" x14ac:dyDescent="0.35">
      <c r="B17" s="20" t="s">
        <v>16</v>
      </c>
      <c r="C17" s="21">
        <v>784168.45</v>
      </c>
      <c r="D17" s="21">
        <v>936359438</v>
      </c>
      <c r="E17" s="21">
        <v>1301778071.0800002</v>
      </c>
      <c r="F17" s="24">
        <v>42689420.670000002</v>
      </c>
      <c r="G17" s="22">
        <f t="shared" ref="G17:G20" si="2">IFERROR(F17/E17,"-")</f>
        <v>3.2793163149985607E-2</v>
      </c>
      <c r="H17" s="23">
        <f t="shared" si="1"/>
        <v>5.3575414316151314E-6</v>
      </c>
      <c r="I17" s="7"/>
      <c r="J17" s="7"/>
      <c r="K17" s="7"/>
    </row>
    <row r="18" spans="2:15" ht="23.25" x14ac:dyDescent="0.35">
      <c r="B18" s="15" t="s">
        <v>17</v>
      </c>
      <c r="C18" s="16">
        <f>C19+C21</f>
        <v>105451085125.29008</v>
      </c>
      <c r="D18" s="16">
        <f>D19+D21</f>
        <v>1484234610959</v>
      </c>
      <c r="E18" s="16">
        <f t="shared" ref="E18" si="3">E19+E21</f>
        <v>1555955142788.5303</v>
      </c>
      <c r="F18" s="16">
        <f>F19+F21</f>
        <v>108025974047.88004</v>
      </c>
      <c r="G18" s="17">
        <f t="shared" si="2"/>
        <v>6.9427434684446968E-2</v>
      </c>
      <c r="H18" s="18">
        <f t="shared" si="1"/>
        <v>1.3557308170706038E-2</v>
      </c>
      <c r="I18" s="142"/>
      <c r="J18" s="25"/>
      <c r="K18" s="7"/>
      <c r="O18" s="26"/>
    </row>
    <row r="19" spans="2:15" ht="23.25" x14ac:dyDescent="0.35">
      <c r="B19" s="27" t="s">
        <v>18</v>
      </c>
      <c r="C19" s="28">
        <v>93416682444.290085</v>
      </c>
      <c r="D19" s="28">
        <v>1308196684792</v>
      </c>
      <c r="E19" s="28">
        <v>1347973507890.5303</v>
      </c>
      <c r="F19" s="28">
        <v>88358574864.14003</v>
      </c>
      <c r="G19" s="29">
        <f t="shared" si="2"/>
        <v>6.5549192433621395E-2</v>
      </c>
      <c r="H19" s="30">
        <f t="shared" si="1"/>
        <v>1.1089040756314802E-2</v>
      </c>
      <c r="I19" s="7"/>
      <c r="J19" s="25"/>
      <c r="K19" s="7"/>
    </row>
    <row r="20" spans="2:15" ht="23.25" x14ac:dyDescent="0.35">
      <c r="B20" s="31" t="s">
        <v>19</v>
      </c>
      <c r="C20" s="21">
        <v>12176815925.950001</v>
      </c>
      <c r="D20" s="21">
        <v>298486441612</v>
      </c>
      <c r="E20" s="21">
        <v>295128665637</v>
      </c>
      <c r="F20" s="21">
        <v>18115043599.23</v>
      </c>
      <c r="G20" s="22">
        <f t="shared" si="2"/>
        <v>6.1380156211294626E-2</v>
      </c>
      <c r="H20" s="23">
        <f t="shared" si="1"/>
        <v>2.2734460926192093E-3</v>
      </c>
      <c r="I20" s="7"/>
      <c r="J20" s="7"/>
      <c r="K20" s="7"/>
    </row>
    <row r="21" spans="2:15" ht="23.25" x14ac:dyDescent="0.35">
      <c r="B21" s="27" t="s">
        <v>20</v>
      </c>
      <c r="C21" s="28">
        <v>12034402681.000002</v>
      </c>
      <c r="D21" s="28">
        <v>176037926167</v>
      </c>
      <c r="E21" s="28">
        <v>207981634897.99997</v>
      </c>
      <c r="F21" s="28">
        <v>19667399183.740002</v>
      </c>
      <c r="G21" s="29">
        <f>IFERROR(F21/E21,"-")</f>
        <v>9.4563153104289449E-2</v>
      </c>
      <c r="H21" s="30">
        <f t="shared" si="1"/>
        <v>2.4682674143912359E-3</v>
      </c>
      <c r="I21" s="7"/>
      <c r="J21" s="7"/>
      <c r="K21" s="7"/>
    </row>
    <row r="22" spans="2:15" ht="23.25" x14ac:dyDescent="0.35">
      <c r="B22" s="32" t="s">
        <v>21</v>
      </c>
      <c r="C22" s="32"/>
      <c r="D22" s="33"/>
      <c r="E22" s="33"/>
      <c r="F22" s="34"/>
      <c r="G22" s="35"/>
      <c r="H22" s="35"/>
      <c r="I22" s="7"/>
      <c r="J22" s="7"/>
      <c r="K22" s="7"/>
    </row>
    <row r="23" spans="2:15" ht="23.25" x14ac:dyDescent="0.35">
      <c r="B23" s="20" t="s">
        <v>22</v>
      </c>
      <c r="C23" s="36">
        <f>(C16-C19)</f>
        <v>-23346294.330108643</v>
      </c>
      <c r="D23" s="36">
        <f>(D16-D19)</f>
        <v>-67768312736</v>
      </c>
      <c r="E23" s="36">
        <f>(E16-E19)</f>
        <v>-69930231651.080322</v>
      </c>
      <c r="F23" s="36">
        <f>+F16-F19</f>
        <v>6582982190.0699768</v>
      </c>
      <c r="G23" s="22">
        <f>IFERROR(F23/E23,"-")</f>
        <v>-9.4136427617114563E-2</v>
      </c>
      <c r="H23" s="22">
        <f>F23/$P$9</f>
        <v>8.2616721598354772E-4</v>
      </c>
      <c r="I23" s="7"/>
      <c r="J23" s="38"/>
      <c r="K23" s="7"/>
    </row>
    <row r="24" spans="2:15" ht="23.25" x14ac:dyDescent="0.35">
      <c r="B24" s="20" t="s">
        <v>23</v>
      </c>
      <c r="C24" s="37">
        <f>(C17-C21)</f>
        <v>-12033618512.550001</v>
      </c>
      <c r="D24" s="37">
        <f>(D17-D21)</f>
        <v>-175101566729</v>
      </c>
      <c r="E24" s="37">
        <f>(E17-E21)</f>
        <v>-206679856826.91998</v>
      </c>
      <c r="F24" s="38">
        <f>(F17-F21)</f>
        <v>-19624709763.070004</v>
      </c>
      <c r="G24" s="22">
        <f t="shared" ref="G24:G25" si="4">IFERROR(F24/E24,"-")</f>
        <v>9.4952212878221282E-2</v>
      </c>
      <c r="H24" s="22">
        <f>F24/$P$9</f>
        <v>-2.4629098729596209E-3</v>
      </c>
      <c r="I24" s="7"/>
      <c r="J24" s="38"/>
      <c r="K24" s="7"/>
    </row>
    <row r="25" spans="2:15" ht="23.25" x14ac:dyDescent="0.35">
      <c r="B25" s="20" t="s">
        <v>24</v>
      </c>
      <c r="C25" s="36">
        <f>(C15-(C18-C20))</f>
        <v>119851119.06988525</v>
      </c>
      <c r="D25" s="36">
        <f>(D15-(D18-D20))</f>
        <v>55616562147</v>
      </c>
      <c r="E25" s="36">
        <f>(E15-(E18-E20))</f>
        <v>18518577158.999756</v>
      </c>
      <c r="F25" s="36">
        <f>(F15-(F18-F20))</f>
        <v>5073316026.2299652</v>
      </c>
      <c r="G25" s="22">
        <f t="shared" si="4"/>
        <v>0.27395819790422765</v>
      </c>
      <c r="H25" s="22">
        <f>F25/$P$9</f>
        <v>6.3670343564313535E-4</v>
      </c>
      <c r="I25" s="39"/>
      <c r="J25" s="40"/>
      <c r="K25" s="7"/>
    </row>
    <row r="26" spans="2:15" ht="23.25" x14ac:dyDescent="0.35">
      <c r="B26" s="20" t="s">
        <v>25</v>
      </c>
      <c r="C26" s="37">
        <f>C15-C18</f>
        <v>-12056964806.880112</v>
      </c>
      <c r="D26" s="36">
        <f>D15-D18</f>
        <v>-242869879465</v>
      </c>
      <c r="E26" s="36">
        <f>E15-E18</f>
        <v>-276610088478.00024</v>
      </c>
      <c r="F26" s="38">
        <f>F15-F18</f>
        <v>-13041727573.000031</v>
      </c>
      <c r="G26" s="22">
        <f>IFERROR(F26/E26,"-")</f>
        <v>4.7148416186697704E-2</v>
      </c>
      <c r="H26" s="22">
        <f>F26/$P$9</f>
        <v>-1.6367426569760736E-3</v>
      </c>
      <c r="I26" s="39"/>
      <c r="J26" s="7"/>
      <c r="K26" s="7"/>
    </row>
    <row r="27" spans="2:15" ht="23.25" x14ac:dyDescent="0.35">
      <c r="B27" s="32" t="s">
        <v>26</v>
      </c>
      <c r="C27" s="33">
        <f>C29-C31</f>
        <v>-2191470122.7000003</v>
      </c>
      <c r="D27" s="33">
        <f>D29-D31</f>
        <v>242869879465</v>
      </c>
      <c r="E27" s="33">
        <f>E29-E31</f>
        <v>276610088478</v>
      </c>
      <c r="F27" s="33">
        <f>F29-F31</f>
        <v>-2661834691.48</v>
      </c>
      <c r="G27" s="41">
        <f>IFERROR(F27/E27,"-")</f>
        <v>-9.6230571564699351E-3</v>
      </c>
      <c r="H27" s="41">
        <f>F27/$P$9</f>
        <v>-3.3406144707268012E-4</v>
      </c>
      <c r="I27" s="7"/>
      <c r="J27" s="7"/>
      <c r="K27" s="7"/>
    </row>
    <row r="28" spans="2:15" ht="23.25" x14ac:dyDescent="0.35">
      <c r="B28" s="42"/>
      <c r="C28" s="42"/>
      <c r="D28" s="43"/>
      <c r="E28" s="43"/>
      <c r="F28" s="44"/>
      <c r="G28" s="45"/>
      <c r="H28" s="45"/>
      <c r="I28" s="7"/>
      <c r="J28" s="7"/>
      <c r="K28" s="7"/>
    </row>
    <row r="29" spans="2:15" ht="23.25" x14ac:dyDescent="0.35">
      <c r="B29" s="46" t="s">
        <v>27</v>
      </c>
      <c r="C29" s="47">
        <v>2450078810.2800002</v>
      </c>
      <c r="D29" s="47">
        <v>350990390000</v>
      </c>
      <c r="E29" s="47">
        <v>384730599013</v>
      </c>
      <c r="F29" s="47">
        <v>267837721.34999999</v>
      </c>
      <c r="G29" s="17">
        <f>IFERROR(F29/E29,"-")</f>
        <v>6.9616953275127924E-4</v>
      </c>
      <c r="H29" s="17">
        <f>F29/$P$9</f>
        <v>3.3613754100214956E-5</v>
      </c>
      <c r="I29" s="7"/>
      <c r="J29" s="7"/>
      <c r="K29" s="7"/>
    </row>
    <row r="30" spans="2:15" ht="23.25" x14ac:dyDescent="0.35">
      <c r="B30" s="48"/>
      <c r="C30" s="49"/>
      <c r="D30" s="49"/>
      <c r="E30" s="49"/>
      <c r="F30" s="49"/>
      <c r="G30" s="45"/>
      <c r="H30" s="45"/>
      <c r="I30" s="7"/>
      <c r="J30" s="7"/>
      <c r="K30" s="7"/>
    </row>
    <row r="31" spans="2:15" ht="23.25" x14ac:dyDescent="0.35">
      <c r="B31" s="46" t="s">
        <v>28</v>
      </c>
      <c r="C31" s="47">
        <v>4641548932.9800005</v>
      </c>
      <c r="D31" s="47">
        <v>108120510535</v>
      </c>
      <c r="E31" s="47">
        <v>108120510535</v>
      </c>
      <c r="F31" s="47">
        <v>2929672412.8299999</v>
      </c>
      <c r="G31" s="17">
        <f>IFERROR(F31/E31,"-")</f>
        <v>2.7096361257761794E-2</v>
      </c>
      <c r="H31" s="17">
        <f>F31/$P$9</f>
        <v>3.6767520117289505E-4</v>
      </c>
      <c r="I31" s="7"/>
      <c r="J31" s="7"/>
      <c r="K31" s="7"/>
    </row>
    <row r="32" spans="2:15" ht="23.25" x14ac:dyDescent="0.35">
      <c r="B32" s="137"/>
      <c r="C32" s="138"/>
      <c r="D32" s="138"/>
      <c r="E32" s="138"/>
      <c r="F32" s="138"/>
      <c r="G32" s="139"/>
      <c r="H32" s="139"/>
      <c r="I32" s="7"/>
      <c r="J32" s="7"/>
      <c r="K32" s="7"/>
    </row>
    <row r="33" spans="1:14" ht="15.75" x14ac:dyDescent="0.25">
      <c r="B33" s="50" t="s">
        <v>29</v>
      </c>
      <c r="C33" s="50"/>
      <c r="D33" s="51"/>
      <c r="E33" s="51"/>
      <c r="F33" s="51"/>
      <c r="G33" s="52"/>
      <c r="H33" s="53"/>
      <c r="I33" s="54"/>
      <c r="J33" s="55"/>
      <c r="K33" s="55"/>
    </row>
    <row r="34" spans="1:14" ht="15.75" x14ac:dyDescent="0.25">
      <c r="B34" s="56" t="s">
        <v>30</v>
      </c>
      <c r="C34" s="56"/>
      <c r="D34" s="57"/>
      <c r="E34" s="57"/>
      <c r="F34" s="57"/>
      <c r="G34" s="52"/>
      <c r="H34" s="57"/>
      <c r="J34" s="58"/>
    </row>
    <row r="35" spans="1:14" s="59" customFormat="1" ht="15.75" x14ac:dyDescent="0.25">
      <c r="A35" s="2"/>
      <c r="B35" s="60" t="s">
        <v>80</v>
      </c>
      <c r="C35" s="60"/>
      <c r="D35" s="61"/>
      <c r="E35" s="61"/>
      <c r="F35" s="61"/>
      <c r="G35" s="52"/>
      <c r="H35" s="61"/>
      <c r="I35" s="2"/>
      <c r="J35" s="58"/>
      <c r="L35" s="2"/>
      <c r="M35" s="2"/>
      <c r="N35" s="2"/>
    </row>
    <row r="36" spans="1:14" s="59" customFormat="1" ht="15.75" x14ac:dyDescent="0.25">
      <c r="A36" s="2"/>
      <c r="B36" s="62" t="s">
        <v>31</v>
      </c>
      <c r="C36" s="62"/>
      <c r="D36" s="61"/>
      <c r="E36" s="61"/>
      <c r="F36" s="61"/>
      <c r="G36" s="52"/>
      <c r="H36" s="61"/>
      <c r="I36" s="61"/>
      <c r="J36" s="58"/>
      <c r="L36" s="2"/>
      <c r="M36" s="2"/>
      <c r="N36" s="2"/>
    </row>
    <row r="37" spans="1:14" s="59" customFormat="1" ht="36.75" customHeight="1" x14ac:dyDescent="0.25">
      <c r="A37" s="2"/>
      <c r="B37" s="395" t="s">
        <v>32</v>
      </c>
      <c r="C37" s="395"/>
      <c r="D37" s="395"/>
      <c r="E37" s="395"/>
      <c r="F37" s="395"/>
      <c r="G37" s="395"/>
      <c r="H37" s="395"/>
      <c r="I37" s="2"/>
      <c r="J37" s="58"/>
      <c r="L37" s="2"/>
      <c r="M37" s="2"/>
      <c r="N37" s="2"/>
    </row>
    <row r="38" spans="1:14" s="59" customFormat="1" ht="22.5" customHeight="1" x14ac:dyDescent="0.25">
      <c r="A38" s="2"/>
      <c r="B38" s="391" t="s">
        <v>83</v>
      </c>
      <c r="C38" s="391"/>
      <c r="D38" s="391"/>
      <c r="E38" s="391"/>
      <c r="F38" s="391"/>
      <c r="G38" s="391"/>
      <c r="H38" s="391"/>
      <c r="I38" s="2"/>
      <c r="J38" s="58"/>
      <c r="L38" s="2"/>
      <c r="M38" s="2"/>
      <c r="N38" s="2"/>
    </row>
    <row r="39" spans="1:14" ht="15.75" x14ac:dyDescent="0.25">
      <c r="B39" s="50" t="s">
        <v>33</v>
      </c>
      <c r="G39" s="63"/>
    </row>
    <row r="40" spans="1:14" x14ac:dyDescent="0.25">
      <c r="G40" s="63"/>
    </row>
    <row r="41" spans="1:14" s="59" customFormat="1" x14ac:dyDescent="0.25">
      <c r="A41" s="2"/>
      <c r="B41" s="2"/>
      <c r="C41" s="2"/>
      <c r="D41" s="2"/>
      <c r="E41" s="2"/>
      <c r="F41" s="2"/>
      <c r="G41" s="63"/>
      <c r="H41" s="2"/>
      <c r="I41" s="2"/>
      <c r="L41" s="2"/>
      <c r="M41" s="2"/>
      <c r="N41" s="2"/>
    </row>
    <row r="42" spans="1:14" x14ac:dyDescent="0.25">
      <c r="G42" s="63"/>
    </row>
    <row r="43" spans="1:14" x14ac:dyDescent="0.25">
      <c r="G43" s="63"/>
      <c r="H43" s="59"/>
      <c r="I43" s="59"/>
      <c r="J43" s="2"/>
      <c r="K43" s="2"/>
    </row>
    <row r="44" spans="1:14" x14ac:dyDescent="0.25">
      <c r="H44" s="59"/>
      <c r="I44" s="59"/>
      <c r="J44" s="2"/>
      <c r="K44" s="2"/>
    </row>
    <row r="50" spans="4:6" x14ac:dyDescent="0.25">
      <c r="D50" s="64"/>
      <c r="E50" s="64"/>
      <c r="F50" s="64"/>
    </row>
    <row r="312" spans="2:2" x14ac:dyDescent="0.25">
      <c r="B312" s="2" t="s">
        <v>34</v>
      </c>
    </row>
  </sheetData>
  <mergeCells count="14">
    <mergeCell ref="B38:H38"/>
    <mergeCell ref="G12:G13"/>
    <mergeCell ref="H12:H13"/>
    <mergeCell ref="B37:H37"/>
    <mergeCell ref="B2:H2"/>
    <mergeCell ref="B3:H3"/>
    <mergeCell ref="B4:H4"/>
    <mergeCell ref="B8:H8"/>
    <mergeCell ref="B9:H9"/>
    <mergeCell ref="B11:B14"/>
    <mergeCell ref="D11:H11"/>
    <mergeCell ref="C12:C13"/>
    <mergeCell ref="E12:E13"/>
    <mergeCell ref="F12:F1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69982-985E-4ECD-BFD2-1299FDA575BA}">
  <dimension ref="A4:AB63"/>
  <sheetViews>
    <sheetView showGridLines="0" topLeftCell="A17" zoomScale="60" zoomScaleNormal="60" workbookViewId="0">
      <selection activeCell="M70" sqref="M70"/>
    </sheetView>
  </sheetViews>
  <sheetFormatPr baseColWidth="10" defaultRowHeight="15" x14ac:dyDescent="0.25"/>
  <sheetData>
    <row r="4" spans="1:28" x14ac:dyDescent="0.25">
      <c r="B4" s="82"/>
      <c r="C4" s="82"/>
      <c r="D4" s="82"/>
      <c r="E4" s="82"/>
      <c r="F4" s="82"/>
      <c r="G4" s="82"/>
      <c r="H4" s="82"/>
      <c r="I4" s="82"/>
      <c r="J4" s="82"/>
      <c r="K4" s="82"/>
      <c r="L4" s="82"/>
      <c r="M4" s="82"/>
      <c r="N4" s="82"/>
      <c r="O4" s="82"/>
      <c r="P4" s="82"/>
      <c r="Q4" s="82"/>
      <c r="R4" s="82"/>
      <c r="S4" s="82"/>
      <c r="T4" s="82"/>
      <c r="U4" s="82"/>
      <c r="V4" s="82"/>
      <c r="W4" s="82"/>
      <c r="X4" s="82"/>
      <c r="Y4" s="82"/>
      <c r="Z4" s="82"/>
      <c r="AA4" s="82"/>
      <c r="AB4" s="82"/>
    </row>
    <row r="5" spans="1:28" x14ac:dyDescent="0.25">
      <c r="B5" s="82"/>
      <c r="C5" s="82"/>
      <c r="D5" s="82"/>
      <c r="E5" s="82"/>
      <c r="F5" s="82"/>
      <c r="G5" s="82"/>
      <c r="H5" s="82"/>
      <c r="I5" s="82"/>
      <c r="J5" s="469"/>
      <c r="K5" s="469"/>
      <c r="L5" s="469"/>
      <c r="M5" s="469"/>
      <c r="N5" s="469"/>
      <c r="O5" s="469"/>
      <c r="P5" s="469"/>
      <c r="Q5" s="469"/>
      <c r="R5" s="469"/>
      <c r="S5" s="469"/>
      <c r="T5" s="469"/>
      <c r="U5" s="469"/>
      <c r="V5" s="469"/>
      <c r="W5" s="469"/>
      <c r="X5" s="469"/>
      <c r="Y5" s="469"/>
      <c r="Z5" s="469"/>
      <c r="AA5" s="469"/>
      <c r="AB5" s="469"/>
    </row>
    <row r="6" spans="1:28" ht="18.75" x14ac:dyDescent="0.3">
      <c r="A6" s="473" t="s">
        <v>0</v>
      </c>
      <c r="B6" s="473"/>
      <c r="C6" s="473"/>
      <c r="D6" s="473"/>
      <c r="E6" s="473"/>
      <c r="F6" s="473"/>
      <c r="G6" s="473"/>
      <c r="H6" s="473"/>
      <c r="I6" s="473"/>
      <c r="J6" s="473"/>
      <c r="K6" s="473"/>
      <c r="L6" s="473"/>
      <c r="M6" s="473"/>
      <c r="N6" s="473"/>
      <c r="O6" s="473"/>
      <c r="P6" s="473"/>
      <c r="Q6" s="473"/>
      <c r="R6" s="473"/>
      <c r="S6" s="473"/>
      <c r="T6" s="473"/>
      <c r="U6" s="473"/>
      <c r="V6" s="473"/>
      <c r="W6" s="473"/>
      <c r="X6" s="473"/>
      <c r="Y6" s="473"/>
      <c r="Z6" s="473"/>
      <c r="AA6" s="382"/>
      <c r="AB6" s="382"/>
    </row>
    <row r="7" spans="1:28" ht="18.75" x14ac:dyDescent="0.3">
      <c r="A7" s="473" t="s">
        <v>1</v>
      </c>
      <c r="B7" s="473"/>
      <c r="C7" s="473"/>
      <c r="D7" s="473"/>
      <c r="E7" s="473"/>
      <c r="F7" s="473"/>
      <c r="G7" s="473"/>
      <c r="H7" s="473"/>
      <c r="I7" s="473"/>
      <c r="J7" s="473"/>
      <c r="K7" s="473"/>
      <c r="L7" s="473"/>
      <c r="M7" s="473"/>
      <c r="N7" s="473"/>
      <c r="O7" s="473"/>
      <c r="P7" s="473"/>
      <c r="Q7" s="473"/>
      <c r="R7" s="473"/>
      <c r="S7" s="473"/>
      <c r="T7" s="473"/>
      <c r="U7" s="473"/>
      <c r="V7" s="473"/>
      <c r="W7" s="473"/>
      <c r="X7" s="473"/>
      <c r="Y7" s="473"/>
      <c r="Z7" s="473"/>
      <c r="AA7" s="382"/>
      <c r="AB7" s="382"/>
    </row>
    <row r="8" spans="1:28" ht="18.75" x14ac:dyDescent="0.3">
      <c r="B8" s="82"/>
      <c r="C8" s="381"/>
      <c r="D8" s="381"/>
      <c r="E8" s="381"/>
      <c r="F8" s="381"/>
      <c r="G8" s="381"/>
      <c r="H8" s="381"/>
      <c r="I8" s="381"/>
      <c r="J8" s="381"/>
      <c r="K8" s="381"/>
      <c r="L8" s="381"/>
      <c r="M8" s="381"/>
      <c r="N8" s="381"/>
      <c r="O8" s="381"/>
      <c r="P8" s="381"/>
      <c r="Q8" s="381"/>
      <c r="R8" s="381"/>
      <c r="S8" s="381"/>
      <c r="T8" s="382"/>
      <c r="U8" s="382"/>
      <c r="V8" s="382"/>
      <c r="W8" s="382"/>
      <c r="X8" s="382"/>
      <c r="Y8" s="382"/>
      <c r="Z8" s="382"/>
      <c r="AA8" s="382"/>
      <c r="AB8" s="382"/>
    </row>
    <row r="9" spans="1:28" ht="19.5" x14ac:dyDescent="0.25">
      <c r="A9" s="474" t="s">
        <v>1013</v>
      </c>
      <c r="B9" s="474"/>
      <c r="C9" s="474"/>
      <c r="D9" s="474"/>
      <c r="E9" s="474"/>
      <c r="F9" s="474"/>
      <c r="G9" s="474"/>
      <c r="H9" s="474"/>
      <c r="I9" s="474"/>
      <c r="J9" s="474"/>
      <c r="K9" s="474"/>
      <c r="L9" s="474"/>
      <c r="M9" s="474"/>
      <c r="N9" s="474"/>
      <c r="O9" s="474"/>
      <c r="P9" s="474"/>
      <c r="Q9" s="474"/>
      <c r="R9" s="474"/>
      <c r="S9" s="474"/>
      <c r="T9" s="474"/>
      <c r="U9" s="474"/>
      <c r="V9" s="474"/>
      <c r="W9" s="474"/>
      <c r="X9" s="474"/>
      <c r="Y9" s="474"/>
      <c r="Z9" s="474"/>
      <c r="AA9" s="82"/>
      <c r="AB9" s="82"/>
    </row>
    <row r="10" spans="1:28" ht="19.5" x14ac:dyDescent="0.25">
      <c r="A10" s="475" t="s">
        <v>78</v>
      </c>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82"/>
      <c r="AB10" s="82"/>
    </row>
    <row r="11" spans="1:28" ht="19.5" x14ac:dyDescent="0.25">
      <c r="A11" s="472" t="s">
        <v>72</v>
      </c>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82"/>
      <c r="AB11" s="82"/>
    </row>
    <row r="61" spans="3:3" x14ac:dyDescent="0.25">
      <c r="C61" s="383" t="s">
        <v>1015</v>
      </c>
    </row>
    <row r="62" spans="3:3" x14ac:dyDescent="0.25">
      <c r="C62" s="384" t="s">
        <v>1010</v>
      </c>
    </row>
    <row r="63" spans="3:3" x14ac:dyDescent="0.25">
      <c r="C63" s="383" t="s">
        <v>1016</v>
      </c>
    </row>
  </sheetData>
  <mergeCells count="6">
    <mergeCell ref="A11:Z11"/>
    <mergeCell ref="J5:AB5"/>
    <mergeCell ref="A6:Z6"/>
    <mergeCell ref="A7:Z7"/>
    <mergeCell ref="A9:Z9"/>
    <mergeCell ref="A10:Z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8F544-975B-438B-9B44-20496D61F782}">
  <dimension ref="A1:S50"/>
  <sheetViews>
    <sheetView showGridLines="0" zoomScale="70" zoomScaleNormal="70" workbookViewId="0">
      <selection activeCell="H27" sqref="H27"/>
    </sheetView>
  </sheetViews>
  <sheetFormatPr baseColWidth="10" defaultColWidth="11.5703125" defaultRowHeight="15" x14ac:dyDescent="0.25"/>
  <cols>
    <col min="1" max="1" width="11.5703125" style="58"/>
    <col min="2" max="2" width="102" style="58" customWidth="1"/>
    <col min="3" max="3" width="24.7109375" style="58" customWidth="1"/>
    <col min="4" max="4" width="24.28515625" style="58" customWidth="1"/>
    <col min="5" max="5" width="24" style="58" customWidth="1"/>
    <col min="6" max="6" width="29.140625" style="58" bestFit="1" customWidth="1"/>
    <col min="7" max="7" width="22.42578125" style="58" bestFit="1" customWidth="1"/>
    <col min="8" max="8" width="18.7109375" style="58" bestFit="1" customWidth="1"/>
    <col min="9" max="9" width="16.7109375" style="58" bestFit="1" customWidth="1"/>
    <col min="10" max="10" width="14" style="58" bestFit="1" customWidth="1"/>
    <col min="11" max="11" width="19.7109375" style="58" customWidth="1"/>
    <col min="12" max="16" width="11.5703125" style="58"/>
    <col min="17" max="17" width="27.28515625" style="58" customWidth="1"/>
    <col min="18" max="18" width="31.5703125" style="58" customWidth="1"/>
    <col min="19" max="19" width="15" style="58" bestFit="1" customWidth="1"/>
    <col min="20" max="16384" width="11.5703125" style="58"/>
  </cols>
  <sheetData>
    <row r="1" spans="1:13" s="210" customFormat="1" ht="21" x14ac:dyDescent="0.35"/>
    <row r="2" spans="1:13" s="210" customFormat="1" ht="21" customHeight="1" x14ac:dyDescent="0.35">
      <c r="A2" s="424" t="s">
        <v>0</v>
      </c>
      <c r="B2" s="424"/>
      <c r="C2" s="424"/>
      <c r="D2" s="424"/>
      <c r="E2" s="424"/>
      <c r="F2" s="424"/>
      <c r="G2" s="424"/>
      <c r="H2" s="424"/>
      <c r="I2" s="424"/>
      <c r="J2" s="424"/>
      <c r="K2" s="424"/>
    </row>
    <row r="3" spans="1:13" s="210" customFormat="1" ht="21" customHeight="1" x14ac:dyDescent="0.35">
      <c r="A3" s="424" t="s">
        <v>1</v>
      </c>
      <c r="B3" s="424"/>
      <c r="C3" s="424"/>
      <c r="D3" s="424"/>
      <c r="E3" s="424"/>
      <c r="F3" s="424"/>
      <c r="G3" s="424"/>
      <c r="H3" s="424"/>
      <c r="I3" s="424"/>
      <c r="J3" s="424"/>
      <c r="K3" s="424"/>
    </row>
    <row r="4" spans="1:13" s="210" customFormat="1" ht="21" customHeight="1" x14ac:dyDescent="0.35">
      <c r="A4" s="425" t="s">
        <v>2</v>
      </c>
      <c r="B4" s="425"/>
      <c r="C4" s="425"/>
      <c r="D4" s="425"/>
      <c r="E4" s="425"/>
      <c r="F4" s="425"/>
      <c r="G4" s="425"/>
      <c r="H4" s="425"/>
      <c r="I4" s="425"/>
      <c r="J4" s="425"/>
      <c r="K4" s="425"/>
    </row>
    <row r="5" spans="1:13" s="210" customFormat="1" ht="21" x14ac:dyDescent="0.35">
      <c r="B5" s="66"/>
      <c r="C5" s="66"/>
      <c r="D5" s="66"/>
      <c r="E5" s="66"/>
      <c r="F5" s="66"/>
      <c r="G5" s="66"/>
      <c r="H5" s="66"/>
    </row>
    <row r="6" spans="1:13" s="210" customFormat="1" ht="21" x14ac:dyDescent="0.35">
      <c r="B6" s="66"/>
      <c r="C6" s="66"/>
      <c r="D6" s="66"/>
      <c r="E6" s="66"/>
      <c r="F6" s="66"/>
      <c r="G6" s="66"/>
      <c r="H6" s="66"/>
    </row>
    <row r="7" spans="1:13" s="210" customFormat="1" ht="21" x14ac:dyDescent="0.35">
      <c r="A7" s="488" t="s">
        <v>967</v>
      </c>
      <c r="B7" s="488"/>
      <c r="C7" s="488"/>
      <c r="D7" s="488"/>
      <c r="E7" s="488"/>
      <c r="F7" s="488"/>
      <c r="G7" s="488"/>
      <c r="H7" s="488"/>
      <c r="I7" s="488"/>
      <c r="J7" s="488"/>
      <c r="K7" s="488"/>
    </row>
    <row r="8" spans="1:13" s="210" customFormat="1" ht="21" x14ac:dyDescent="0.35">
      <c r="A8" s="211"/>
      <c r="B8" s="489" t="s">
        <v>78</v>
      </c>
      <c r="C8" s="489"/>
      <c r="D8" s="489"/>
      <c r="E8" s="489"/>
      <c r="F8" s="489"/>
      <c r="G8" s="489"/>
      <c r="H8" s="489"/>
      <c r="I8" s="489"/>
      <c r="J8" s="489"/>
      <c r="K8" s="489"/>
    </row>
    <row r="9" spans="1:13" s="210" customFormat="1" ht="21" x14ac:dyDescent="0.35">
      <c r="B9" s="487" t="s">
        <v>3</v>
      </c>
      <c r="C9" s="427"/>
      <c r="D9" s="427"/>
      <c r="E9" s="427"/>
      <c r="F9" s="427"/>
      <c r="G9" s="427"/>
      <c r="H9" s="427"/>
      <c r="I9" s="427"/>
      <c r="J9" s="427"/>
      <c r="K9" s="427"/>
    </row>
    <row r="10" spans="1:13" ht="15.75" thickBot="1" x14ac:dyDescent="0.3">
      <c r="C10" s="209"/>
      <c r="D10" s="303"/>
      <c r="G10" s="303"/>
      <c r="H10" s="302"/>
    </row>
    <row r="11" spans="1:13" ht="19.149999999999999" customHeight="1" thickBot="1" x14ac:dyDescent="0.35">
      <c r="B11" s="460" t="s">
        <v>35</v>
      </c>
      <c r="C11" s="301">
        <v>2024</v>
      </c>
      <c r="D11" s="478">
        <v>2025</v>
      </c>
      <c r="E11" s="479"/>
      <c r="F11" s="479"/>
      <c r="G11" s="479"/>
      <c r="H11" s="479"/>
      <c r="I11" s="479"/>
      <c r="J11" s="479"/>
      <c r="K11" s="479"/>
    </row>
    <row r="12" spans="1:13" s="204" customFormat="1" ht="24.6" customHeight="1" thickBot="1" x14ac:dyDescent="0.3">
      <c r="B12" s="461"/>
      <c r="C12" s="429" t="s">
        <v>910</v>
      </c>
      <c r="D12" s="429" t="s">
        <v>38</v>
      </c>
      <c r="E12" s="429" t="s">
        <v>39</v>
      </c>
      <c r="F12" s="480" t="s">
        <v>966</v>
      </c>
      <c r="G12" s="481"/>
      <c r="H12" s="482"/>
      <c r="I12" s="483" t="s">
        <v>965</v>
      </c>
      <c r="J12" s="468"/>
      <c r="K12" s="484" t="s">
        <v>964</v>
      </c>
    </row>
    <row r="13" spans="1:13" ht="14.45" customHeight="1" thickBot="1" x14ac:dyDescent="0.3">
      <c r="B13" s="461"/>
      <c r="C13" s="430"/>
      <c r="D13" s="430"/>
      <c r="E13" s="430"/>
      <c r="F13" s="429" t="s">
        <v>963</v>
      </c>
      <c r="G13" s="429" t="s">
        <v>448</v>
      </c>
      <c r="H13" s="429" t="s">
        <v>826</v>
      </c>
      <c r="I13" s="444"/>
      <c r="J13" s="445"/>
      <c r="K13" s="485"/>
    </row>
    <row r="14" spans="1:13" ht="22.5" customHeight="1" thickBot="1" x14ac:dyDescent="0.3">
      <c r="B14" s="461"/>
      <c r="C14" s="431"/>
      <c r="D14" s="431"/>
      <c r="E14" s="431"/>
      <c r="F14" s="431"/>
      <c r="G14" s="431"/>
      <c r="H14" s="431"/>
      <c r="I14" s="207" t="s">
        <v>44</v>
      </c>
      <c r="J14" s="73" t="s">
        <v>45</v>
      </c>
      <c r="K14" s="486"/>
    </row>
    <row r="15" spans="1:13" ht="22.9" customHeight="1" thickBot="1" x14ac:dyDescent="0.3">
      <c r="B15" s="462"/>
      <c r="C15" s="73">
        <v>1</v>
      </c>
      <c r="D15" s="73">
        <v>2</v>
      </c>
      <c r="E15" s="73">
        <v>3</v>
      </c>
      <c r="F15" s="73">
        <v>4</v>
      </c>
      <c r="G15" s="73">
        <v>5</v>
      </c>
      <c r="H15" s="73">
        <v>6</v>
      </c>
      <c r="I15" s="73" t="s">
        <v>962</v>
      </c>
      <c r="J15" s="300" t="s">
        <v>961</v>
      </c>
      <c r="K15" s="299" t="s">
        <v>960</v>
      </c>
    </row>
    <row r="16" spans="1:13" ht="21" thickBot="1" x14ac:dyDescent="0.3">
      <c r="B16" s="289" t="s">
        <v>182</v>
      </c>
      <c r="C16" s="288">
        <f t="shared" ref="C16:H16" si="0">SUM(C17:C20)</f>
        <v>18557520672.130013</v>
      </c>
      <c r="D16" s="288">
        <f t="shared" si="0"/>
        <v>239464288875</v>
      </c>
      <c r="E16" s="288">
        <f t="shared" si="0"/>
        <v>256485637632.03009</v>
      </c>
      <c r="F16" s="288">
        <f t="shared" si="0"/>
        <v>20974361275.550003</v>
      </c>
      <c r="G16" s="288">
        <f t="shared" si="0"/>
        <v>24501212105.740002</v>
      </c>
      <c r="H16" s="288">
        <f t="shared" si="0"/>
        <v>24029629848.499996</v>
      </c>
      <c r="I16" s="288">
        <f t="shared" ref="I16:I44" si="1">G16-C16</f>
        <v>5943691433.6099892</v>
      </c>
      <c r="J16" s="291">
        <f t="shared" ref="J16:J44" si="2">((G16-C16)/C16)</f>
        <v>0.32028478041985003</v>
      </c>
      <c r="K16" s="287">
        <f t="shared" ref="K16:K44" si="3">+G16/$R$26</f>
        <v>3.0749131030850386E-3</v>
      </c>
      <c r="M16" s="298"/>
    </row>
    <row r="17" spans="2:19" ht="25.9" customHeight="1" x14ac:dyDescent="0.25">
      <c r="B17" s="286" t="s">
        <v>136</v>
      </c>
      <c r="C17" s="173">
        <v>7324727315.350008</v>
      </c>
      <c r="D17" s="173">
        <v>92986411967</v>
      </c>
      <c r="E17" s="173">
        <v>104995834373.32011</v>
      </c>
      <c r="F17" s="173">
        <v>12260196722.830004</v>
      </c>
      <c r="G17" s="173">
        <v>13205903871.860003</v>
      </c>
      <c r="H17" s="173">
        <v>12844686046.039997</v>
      </c>
      <c r="I17" s="173">
        <f t="shared" si="1"/>
        <v>5881176556.5099945</v>
      </c>
      <c r="J17" s="290">
        <f t="shared" si="2"/>
        <v>0.80292088746910106</v>
      </c>
      <c r="K17" s="290">
        <f t="shared" si="3"/>
        <v>1.6573468560827076E-3</v>
      </c>
    </row>
    <row r="18" spans="2:19" ht="20.25" x14ac:dyDescent="0.25">
      <c r="B18" s="286" t="s">
        <v>398</v>
      </c>
      <c r="C18" s="173">
        <v>862158692.37999952</v>
      </c>
      <c r="D18" s="173">
        <v>15166993749</v>
      </c>
      <c r="E18" s="173">
        <v>15291970862.4</v>
      </c>
      <c r="F18" s="173">
        <v>494814054.15000004</v>
      </c>
      <c r="G18" s="173">
        <v>985702845.21999991</v>
      </c>
      <c r="H18" s="173">
        <v>1163414691.1499999</v>
      </c>
      <c r="I18" s="173">
        <f t="shared" si="1"/>
        <v>123544152.84000039</v>
      </c>
      <c r="J18" s="290">
        <f t="shared" si="2"/>
        <v>0.14329630256229889</v>
      </c>
      <c r="K18" s="290">
        <f t="shared" si="3"/>
        <v>1.237061489625286E-4</v>
      </c>
    </row>
    <row r="19" spans="2:19" ht="20.25" x14ac:dyDescent="0.25">
      <c r="B19" s="286" t="s">
        <v>397</v>
      </c>
      <c r="C19" s="173">
        <v>3784012902.8400011</v>
      </c>
      <c r="D19" s="173">
        <v>53706951427</v>
      </c>
      <c r="E19" s="173">
        <v>56130675017.589981</v>
      </c>
      <c r="F19" s="173">
        <v>1891662427.4300005</v>
      </c>
      <c r="G19" s="173">
        <v>4193340366.5499992</v>
      </c>
      <c r="H19" s="173">
        <v>4172970397.5199995</v>
      </c>
      <c r="I19" s="173">
        <f t="shared" si="1"/>
        <v>409327463.70999813</v>
      </c>
      <c r="J19" s="290">
        <f t="shared" si="2"/>
        <v>0.10817285094424152</v>
      </c>
      <c r="K19" s="290">
        <f t="shared" si="3"/>
        <v>5.262660958630387E-4</v>
      </c>
    </row>
    <row r="20" spans="2:19" ht="21" thickBot="1" x14ac:dyDescent="0.3">
      <c r="B20" s="286" t="s">
        <v>134</v>
      </c>
      <c r="C20" s="173">
        <v>6586621761.5600042</v>
      </c>
      <c r="D20" s="173">
        <v>77603931732</v>
      </c>
      <c r="E20" s="173">
        <v>80067157378.720016</v>
      </c>
      <c r="F20" s="173">
        <v>6327688071.1400003</v>
      </c>
      <c r="G20" s="173">
        <v>6116265022.1100006</v>
      </c>
      <c r="H20" s="173">
        <v>5848558713.79</v>
      </c>
      <c r="I20" s="173">
        <f t="shared" si="1"/>
        <v>-470356739.45000362</v>
      </c>
      <c r="J20" s="290">
        <f t="shared" si="2"/>
        <v>-7.1410923000777005E-2</v>
      </c>
      <c r="K20" s="290">
        <f t="shared" si="3"/>
        <v>7.6759400217676389E-4</v>
      </c>
    </row>
    <row r="21" spans="2:19" ht="20.25" x14ac:dyDescent="0.25">
      <c r="B21" s="289" t="s">
        <v>132</v>
      </c>
      <c r="C21" s="292">
        <f t="shared" ref="C21:H21" si="4">SUM(C22:C30)</f>
        <v>19960123382.429993</v>
      </c>
      <c r="D21" s="292">
        <f t="shared" si="4"/>
        <v>230637101483</v>
      </c>
      <c r="E21" s="292">
        <f t="shared" si="4"/>
        <v>269270039838.69</v>
      </c>
      <c r="F21" s="292">
        <f t="shared" si="4"/>
        <v>10949607458.899998</v>
      </c>
      <c r="G21" s="292">
        <f t="shared" si="4"/>
        <v>11904810629.639997</v>
      </c>
      <c r="H21" s="292">
        <f t="shared" si="4"/>
        <v>22096774810.700001</v>
      </c>
      <c r="I21" s="292">
        <f t="shared" si="1"/>
        <v>-8055312752.7899952</v>
      </c>
      <c r="J21" s="291">
        <f t="shared" si="2"/>
        <v>-0.40357028854244098</v>
      </c>
      <c r="K21" s="291">
        <f t="shared" si="3"/>
        <v>1.4940590709081767E-3</v>
      </c>
    </row>
    <row r="22" spans="2:19" ht="20.25" x14ac:dyDescent="0.25">
      <c r="B22" s="286" t="s">
        <v>131</v>
      </c>
      <c r="C22" s="173">
        <v>2271194799.7900009</v>
      </c>
      <c r="D22" s="173">
        <v>23281068771</v>
      </c>
      <c r="E22" s="173">
        <v>25586298437.889999</v>
      </c>
      <c r="F22" s="173">
        <v>1100839219.0300002</v>
      </c>
      <c r="G22" s="173">
        <v>1338787804.3999996</v>
      </c>
      <c r="H22" s="173">
        <v>1334029634.7199998</v>
      </c>
      <c r="I22" s="173">
        <f t="shared" si="1"/>
        <v>-932406995.3900013</v>
      </c>
      <c r="J22" s="290">
        <f t="shared" si="2"/>
        <v>-0.41053589743874608</v>
      </c>
      <c r="K22" s="290">
        <f t="shared" si="3"/>
        <v>1.6801846962647134E-4</v>
      </c>
    </row>
    <row r="23" spans="2:19" ht="20.25" x14ac:dyDescent="0.25">
      <c r="B23" s="286" t="s">
        <v>180</v>
      </c>
      <c r="C23" s="173">
        <v>1206513398.4700003</v>
      </c>
      <c r="D23" s="173">
        <v>18069727753</v>
      </c>
      <c r="E23" s="173">
        <v>19018180390.23</v>
      </c>
      <c r="F23" s="173">
        <v>1247689980.1600001</v>
      </c>
      <c r="G23" s="173">
        <v>1248397281.8399999</v>
      </c>
      <c r="H23" s="173">
        <v>1154083405.8399999</v>
      </c>
      <c r="I23" s="173">
        <f t="shared" si="1"/>
        <v>41883883.369999647</v>
      </c>
      <c r="J23" s="290">
        <f t="shared" si="2"/>
        <v>3.4714809983140922E-2</v>
      </c>
      <c r="K23" s="290">
        <f t="shared" si="3"/>
        <v>1.5667441852341055E-4</v>
      </c>
    </row>
    <row r="24" spans="2:19" ht="20.25" x14ac:dyDescent="0.25">
      <c r="B24" s="286" t="s">
        <v>396</v>
      </c>
      <c r="C24" s="173">
        <v>268876224.63</v>
      </c>
      <c r="D24" s="173">
        <v>8478676742</v>
      </c>
      <c r="E24" s="173">
        <v>7881456957</v>
      </c>
      <c r="F24" s="173">
        <v>51843793.269999996</v>
      </c>
      <c r="G24" s="173">
        <v>464510750.22000003</v>
      </c>
      <c r="H24" s="173">
        <v>780529415.92999995</v>
      </c>
      <c r="I24" s="173">
        <f t="shared" si="1"/>
        <v>195634525.59000003</v>
      </c>
      <c r="J24" s="290">
        <f t="shared" si="2"/>
        <v>0.72760068637237185</v>
      </c>
      <c r="K24" s="290">
        <f t="shared" si="3"/>
        <v>5.829630739128693E-5</v>
      </c>
      <c r="O24" s="297"/>
      <c r="P24" s="297"/>
      <c r="Q24" s="296"/>
    </row>
    <row r="25" spans="2:19" ht="20.25" x14ac:dyDescent="0.25">
      <c r="B25" s="286" t="s">
        <v>177</v>
      </c>
      <c r="C25" s="173">
        <v>11603249093.129993</v>
      </c>
      <c r="D25" s="173">
        <v>90444999546</v>
      </c>
      <c r="E25" s="173">
        <v>109234582735.50002</v>
      </c>
      <c r="F25" s="173">
        <v>57592216.490000002</v>
      </c>
      <c r="G25" s="173">
        <v>240135168.02000004</v>
      </c>
      <c r="H25" s="173">
        <v>11086389190.889999</v>
      </c>
      <c r="I25" s="173">
        <f t="shared" si="1"/>
        <v>-11363113925.109993</v>
      </c>
      <c r="J25" s="290">
        <f t="shared" si="2"/>
        <v>-0.97930448910536805</v>
      </c>
      <c r="K25" s="290">
        <f t="shared" si="3"/>
        <v>3.0137071238334313E-5</v>
      </c>
      <c r="O25" s="296"/>
      <c r="P25" s="296"/>
      <c r="Q25" s="296"/>
    </row>
    <row r="26" spans="2:19" ht="20.25" x14ac:dyDescent="0.3">
      <c r="B26" s="286" t="s">
        <v>172</v>
      </c>
      <c r="C26" s="173">
        <v>18587446.760000002</v>
      </c>
      <c r="D26" s="173">
        <v>879261823</v>
      </c>
      <c r="E26" s="173">
        <v>947977272</v>
      </c>
      <c r="F26" s="173">
        <v>18432864.66</v>
      </c>
      <c r="G26" s="173">
        <v>34022432.229999997</v>
      </c>
      <c r="H26" s="173">
        <v>78672398.230000004</v>
      </c>
      <c r="I26" s="173">
        <f t="shared" si="1"/>
        <v>15434985.469999995</v>
      </c>
      <c r="J26" s="290">
        <f t="shared" si="2"/>
        <v>0.83039836881824614</v>
      </c>
      <c r="K26" s="290">
        <f t="shared" si="3"/>
        <v>4.2698304970120594E-6</v>
      </c>
      <c r="O26" s="296"/>
      <c r="P26" s="296"/>
      <c r="Q26" s="295" t="s">
        <v>959</v>
      </c>
      <c r="R26" s="294">
        <v>7968099027305.2295</v>
      </c>
    </row>
    <row r="27" spans="2:19" ht="20.25" x14ac:dyDescent="0.25">
      <c r="B27" s="286" t="s">
        <v>170</v>
      </c>
      <c r="C27" s="173">
        <v>4004370846.3900008</v>
      </c>
      <c r="D27" s="173">
        <v>77465525556</v>
      </c>
      <c r="E27" s="173">
        <v>95411483728.550018</v>
      </c>
      <c r="F27" s="173">
        <v>7650812807.2399988</v>
      </c>
      <c r="G27" s="173">
        <v>7666930451.5999985</v>
      </c>
      <c r="H27" s="173">
        <v>6694905310.3400002</v>
      </c>
      <c r="I27" s="173">
        <f t="shared" si="1"/>
        <v>3662559605.2099977</v>
      </c>
      <c r="J27" s="290">
        <f t="shared" si="2"/>
        <v>0.91464046306096969</v>
      </c>
      <c r="K27" s="290">
        <f t="shared" si="3"/>
        <v>9.6220320873608865E-4</v>
      </c>
    </row>
    <row r="28" spans="2:19" ht="20.25" x14ac:dyDescent="0.25">
      <c r="B28" s="286" t="s">
        <v>395</v>
      </c>
      <c r="C28" s="173">
        <v>160082373.76000002</v>
      </c>
      <c r="D28" s="173">
        <v>3805308248</v>
      </c>
      <c r="E28" s="173">
        <v>3071423821.3000002</v>
      </c>
      <c r="F28" s="173">
        <v>230606535.41000003</v>
      </c>
      <c r="G28" s="173">
        <v>251503689.56</v>
      </c>
      <c r="H28" s="173">
        <v>284368910.71999997</v>
      </c>
      <c r="I28" s="173">
        <f t="shared" si="1"/>
        <v>91421315.799999982</v>
      </c>
      <c r="J28" s="290">
        <f t="shared" si="2"/>
        <v>0.57108920646729899</v>
      </c>
      <c r="K28" s="290">
        <f t="shared" si="3"/>
        <v>3.1563825788075991E-5</v>
      </c>
    </row>
    <row r="29" spans="2:19" ht="20.25" x14ac:dyDescent="0.25">
      <c r="B29" s="286" t="s">
        <v>394</v>
      </c>
      <c r="C29" s="173">
        <v>12475251.67</v>
      </c>
      <c r="D29" s="173">
        <v>149703020</v>
      </c>
      <c r="E29" s="173">
        <v>149703020</v>
      </c>
      <c r="F29" s="173">
        <v>6237625.8300000001</v>
      </c>
      <c r="G29" s="173">
        <v>6237625.8300000001</v>
      </c>
      <c r="H29" s="173">
        <v>6237625.8300000001</v>
      </c>
      <c r="I29" s="173">
        <f t="shared" si="1"/>
        <v>-6237625.8399999999</v>
      </c>
      <c r="J29" s="290">
        <f t="shared" si="2"/>
        <v>-0.50000000040079351</v>
      </c>
      <c r="K29" s="290">
        <f t="shared" si="3"/>
        <v>7.8282483797261907E-7</v>
      </c>
    </row>
    <row r="30" spans="2:19" ht="21" thickBot="1" x14ac:dyDescent="0.3">
      <c r="B30" s="286" t="s">
        <v>393</v>
      </c>
      <c r="C30" s="173">
        <v>414773947.83000016</v>
      </c>
      <c r="D30" s="173">
        <v>8062830024</v>
      </c>
      <c r="E30" s="173">
        <v>7968933476.2199993</v>
      </c>
      <c r="F30" s="173">
        <v>585552416.80999982</v>
      </c>
      <c r="G30" s="173">
        <v>654285425.94000018</v>
      </c>
      <c r="H30" s="173">
        <v>677558918.20000017</v>
      </c>
      <c r="I30" s="173">
        <f t="shared" si="1"/>
        <v>239511478.11000001</v>
      </c>
      <c r="J30" s="290">
        <f t="shared" si="2"/>
        <v>0.57745063151402776</v>
      </c>
      <c r="K30" s="290">
        <f t="shared" si="3"/>
        <v>8.2113114269524349E-5</v>
      </c>
    </row>
    <row r="31" spans="2:19" ht="20.25" x14ac:dyDescent="0.25">
      <c r="B31" s="289" t="s">
        <v>168</v>
      </c>
      <c r="C31" s="292">
        <f t="shared" ref="C31:H31" si="5">SUM(C32:C34)</f>
        <v>681509108.1500001</v>
      </c>
      <c r="D31" s="292">
        <f t="shared" si="5"/>
        <v>14788243644</v>
      </c>
      <c r="E31" s="292">
        <f t="shared" si="5"/>
        <v>14779289813.289999</v>
      </c>
      <c r="F31" s="292">
        <f t="shared" si="5"/>
        <v>1200864228.3400002</v>
      </c>
      <c r="G31" s="292">
        <f t="shared" si="5"/>
        <v>1501880301.8600006</v>
      </c>
      <c r="H31" s="292">
        <f t="shared" si="5"/>
        <v>1280426417.6100001</v>
      </c>
      <c r="I31" s="292">
        <f t="shared" si="1"/>
        <v>820371193.71000051</v>
      </c>
      <c r="J31" s="291">
        <f t="shared" si="2"/>
        <v>1.2037567567320566</v>
      </c>
      <c r="K31" s="291">
        <f t="shared" si="3"/>
        <v>1.8848665117154409E-4</v>
      </c>
    </row>
    <row r="32" spans="2:19" ht="20.25" x14ac:dyDescent="0.25">
      <c r="B32" s="286" t="s">
        <v>167</v>
      </c>
      <c r="C32" s="173">
        <v>58216843.000000007</v>
      </c>
      <c r="D32" s="173">
        <v>1069403568</v>
      </c>
      <c r="E32" s="173">
        <v>1079342639</v>
      </c>
      <c r="F32" s="173">
        <v>17144883.780000001</v>
      </c>
      <c r="G32" s="173">
        <v>58758746.029999994</v>
      </c>
      <c r="H32" s="173">
        <v>47753439.349999994</v>
      </c>
      <c r="I32" s="173">
        <f t="shared" si="1"/>
        <v>541903.02999998629</v>
      </c>
      <c r="J32" s="290">
        <f t="shared" si="2"/>
        <v>9.3083548003450867E-3</v>
      </c>
      <c r="K32" s="290">
        <f t="shared" si="3"/>
        <v>7.3742489681220619E-6</v>
      </c>
      <c r="S32" s="293"/>
    </row>
    <row r="33" spans="2:11" ht="20.25" x14ac:dyDescent="0.25">
      <c r="B33" s="286" t="s">
        <v>164</v>
      </c>
      <c r="C33" s="173">
        <v>569238737.4000001</v>
      </c>
      <c r="D33" s="173">
        <v>8369852296</v>
      </c>
      <c r="E33" s="173">
        <v>8764646313.9399986</v>
      </c>
      <c r="F33" s="173">
        <v>216491143.06000003</v>
      </c>
      <c r="G33" s="173">
        <v>581640086.23000014</v>
      </c>
      <c r="H33" s="173">
        <v>604643356.09000003</v>
      </c>
      <c r="I33" s="173">
        <f t="shared" si="1"/>
        <v>12401348.830000043</v>
      </c>
      <c r="J33" s="290">
        <f t="shared" si="2"/>
        <v>2.1785848388750292E-2</v>
      </c>
      <c r="K33" s="290">
        <f t="shared" si="3"/>
        <v>7.2996091569246953E-5</v>
      </c>
    </row>
    <row r="34" spans="2:11" ht="21" thickBot="1" x14ac:dyDescent="0.3">
      <c r="B34" s="286" t="s">
        <v>153</v>
      </c>
      <c r="C34" s="173">
        <v>54053527.749999978</v>
      </c>
      <c r="D34" s="173">
        <v>5348987780</v>
      </c>
      <c r="E34" s="173">
        <v>4935300860.3500004</v>
      </c>
      <c r="F34" s="173">
        <v>967228201.50000024</v>
      </c>
      <c r="G34" s="173">
        <v>861481469.60000038</v>
      </c>
      <c r="H34" s="173">
        <v>628029622.1700002</v>
      </c>
      <c r="I34" s="173">
        <f t="shared" si="1"/>
        <v>807427941.85000038</v>
      </c>
      <c r="J34" s="290">
        <f t="shared" si="2"/>
        <v>14.937562365668182</v>
      </c>
      <c r="K34" s="290">
        <f t="shared" si="3"/>
        <v>1.0811631063417506E-4</v>
      </c>
    </row>
    <row r="35" spans="2:11" ht="20.25" x14ac:dyDescent="0.25">
      <c r="B35" s="289" t="s">
        <v>129</v>
      </c>
      <c r="C35" s="292">
        <f t="shared" ref="C35:H35" si="6">SUM(C36:C41)</f>
        <v>49079173302.629951</v>
      </c>
      <c r="D35" s="292">
        <f t="shared" si="6"/>
        <v>665858505819</v>
      </c>
      <c r="E35" s="292">
        <f t="shared" si="6"/>
        <v>685283704366.51941</v>
      </c>
      <c r="F35" s="292">
        <f t="shared" si="6"/>
        <v>32239483038.959999</v>
      </c>
      <c r="G35" s="292">
        <f t="shared" si="6"/>
        <v>52003027411.409988</v>
      </c>
      <c r="H35" s="292">
        <f t="shared" si="6"/>
        <v>54688142874.470001</v>
      </c>
      <c r="I35" s="292">
        <f t="shared" si="1"/>
        <v>2923854108.7800369</v>
      </c>
      <c r="J35" s="291">
        <f t="shared" si="2"/>
        <v>5.9574233061162003E-2</v>
      </c>
      <c r="K35" s="291">
        <f t="shared" si="3"/>
        <v>6.5264032529220644E-3</v>
      </c>
    </row>
    <row r="36" spans="2:11" ht="20.25" x14ac:dyDescent="0.25">
      <c r="B36" s="286" t="s">
        <v>392</v>
      </c>
      <c r="C36" s="173">
        <v>3515477579.21</v>
      </c>
      <c r="D36" s="173">
        <v>30826676151</v>
      </c>
      <c r="E36" s="173">
        <v>35448088591.789978</v>
      </c>
      <c r="F36" s="173">
        <v>3161460070.0099993</v>
      </c>
      <c r="G36" s="173">
        <v>3208612460.8699985</v>
      </c>
      <c r="H36" s="173">
        <v>5975558997.0300007</v>
      </c>
      <c r="I36" s="173">
        <f t="shared" si="1"/>
        <v>-306865118.34000158</v>
      </c>
      <c r="J36" s="290">
        <f t="shared" si="2"/>
        <v>-8.7289738428358993E-2</v>
      </c>
      <c r="K36" s="290">
        <f t="shared" si="3"/>
        <v>4.0268230224984225E-4</v>
      </c>
    </row>
    <row r="37" spans="2:11" ht="20.25" x14ac:dyDescent="0.25">
      <c r="B37" s="286" t="s">
        <v>128</v>
      </c>
      <c r="C37" s="173">
        <v>10476277512.15</v>
      </c>
      <c r="D37" s="173">
        <v>137362566364</v>
      </c>
      <c r="E37" s="173">
        <v>148855682589.44009</v>
      </c>
      <c r="F37" s="173">
        <v>10773626956.740002</v>
      </c>
      <c r="G37" s="173">
        <v>12834879645.579994</v>
      </c>
      <c r="H37" s="173">
        <v>12245971126.879997</v>
      </c>
      <c r="I37" s="173">
        <f t="shared" si="1"/>
        <v>2358602133.4299946</v>
      </c>
      <c r="J37" s="290">
        <f t="shared" si="2"/>
        <v>0.22513742411792501</v>
      </c>
      <c r="K37" s="290">
        <f t="shared" si="3"/>
        <v>1.6107831493555979E-3</v>
      </c>
    </row>
    <row r="38" spans="2:11" ht="20.25" x14ac:dyDescent="0.25">
      <c r="B38" s="286" t="s">
        <v>391</v>
      </c>
      <c r="C38" s="173">
        <v>1530351060.1999991</v>
      </c>
      <c r="D38" s="173">
        <v>12302416115</v>
      </c>
      <c r="E38" s="173">
        <v>15328219587.280003</v>
      </c>
      <c r="F38" s="173">
        <v>1193750719.0899997</v>
      </c>
      <c r="G38" s="173">
        <v>965061248.41999984</v>
      </c>
      <c r="H38" s="173">
        <v>783533503.66000009</v>
      </c>
      <c r="I38" s="173">
        <f t="shared" si="1"/>
        <v>-565289811.77999926</v>
      </c>
      <c r="J38" s="290">
        <f t="shared" si="2"/>
        <v>-0.36938570925426906</v>
      </c>
      <c r="K38" s="290">
        <f t="shared" si="3"/>
        <v>1.2111561931056706E-4</v>
      </c>
    </row>
    <row r="39" spans="2:11" ht="20.25" x14ac:dyDescent="0.25">
      <c r="B39" s="286" t="s">
        <v>390</v>
      </c>
      <c r="C39" s="173">
        <v>21207169667.729965</v>
      </c>
      <c r="D39" s="173">
        <v>309600274351</v>
      </c>
      <c r="E39" s="173">
        <v>309927221179.57941</v>
      </c>
      <c r="F39" s="173">
        <v>9778886476.3299999</v>
      </c>
      <c r="G39" s="173">
        <v>22851026597.450005</v>
      </c>
      <c r="H39" s="173">
        <v>23836971030.760006</v>
      </c>
      <c r="I39" s="173">
        <f t="shared" si="1"/>
        <v>1643856929.7200394</v>
      </c>
      <c r="J39" s="290">
        <f t="shared" si="2"/>
        <v>7.7514206538434285E-2</v>
      </c>
      <c r="K39" s="290">
        <f t="shared" si="3"/>
        <v>2.8678140820217824E-3</v>
      </c>
    </row>
    <row r="40" spans="2:11" ht="20.25" x14ac:dyDescent="0.25">
      <c r="B40" s="286" t="s">
        <v>126</v>
      </c>
      <c r="C40" s="173">
        <v>12285080413.819992</v>
      </c>
      <c r="D40" s="173">
        <v>174781847098</v>
      </c>
      <c r="E40" s="173">
        <v>174704342125.13992</v>
      </c>
      <c r="F40" s="173">
        <v>7287195800.7199993</v>
      </c>
      <c r="G40" s="173">
        <v>12096364199.449993</v>
      </c>
      <c r="H40" s="173">
        <v>11782367467.729998</v>
      </c>
      <c r="I40" s="173">
        <f t="shared" si="1"/>
        <v>-188716214.36999893</v>
      </c>
      <c r="J40" s="290">
        <f t="shared" si="2"/>
        <v>-1.5361414660151862E-2</v>
      </c>
      <c r="K40" s="290">
        <f t="shared" si="3"/>
        <v>1.5180991297921811E-3</v>
      </c>
    </row>
    <row r="41" spans="2:11" ht="21" thickBot="1" x14ac:dyDescent="0.3">
      <c r="B41" s="286" t="s">
        <v>124</v>
      </c>
      <c r="C41" s="172">
        <v>64817069.520000003</v>
      </c>
      <c r="D41" s="172">
        <v>984725740</v>
      </c>
      <c r="E41" s="172">
        <v>1020150293.2900001</v>
      </c>
      <c r="F41" s="172">
        <v>44563016.069999993</v>
      </c>
      <c r="G41" s="172">
        <v>47083259.640000001</v>
      </c>
      <c r="H41" s="172">
        <v>63740748.410000004</v>
      </c>
      <c r="I41" s="172">
        <f t="shared" si="1"/>
        <v>-17733809.880000003</v>
      </c>
      <c r="J41" s="285">
        <f t="shared" si="2"/>
        <v>-0.27359783481923761</v>
      </c>
      <c r="K41" s="285">
        <f t="shared" si="3"/>
        <v>5.9089701920940257E-6</v>
      </c>
    </row>
    <row r="42" spans="2:11" ht="20.25" x14ac:dyDescent="0.25">
      <c r="B42" s="289" t="s">
        <v>831</v>
      </c>
      <c r="C42" s="288">
        <f t="shared" ref="C42:H42" si="7">SUM(C43)</f>
        <v>17172758659.950001</v>
      </c>
      <c r="D42" s="288">
        <f t="shared" si="7"/>
        <v>333486471138</v>
      </c>
      <c r="E42" s="288">
        <f t="shared" si="7"/>
        <v>330136471138</v>
      </c>
      <c r="F42" s="288">
        <f t="shared" si="7"/>
        <v>19101382707.239998</v>
      </c>
      <c r="G42" s="288">
        <f t="shared" si="7"/>
        <v>18115043599.23</v>
      </c>
      <c r="H42" s="288">
        <f t="shared" si="7"/>
        <v>30990284287.149998</v>
      </c>
      <c r="I42" s="288">
        <f t="shared" si="1"/>
        <v>942284939.27999878</v>
      </c>
      <c r="J42" s="287">
        <f t="shared" si="2"/>
        <v>5.4870912585383194E-2</v>
      </c>
      <c r="K42" s="287">
        <f t="shared" si="3"/>
        <v>2.2734460926192098E-3</v>
      </c>
    </row>
    <row r="43" spans="2:11" ht="20.25" x14ac:dyDescent="0.25">
      <c r="B43" s="286" t="s">
        <v>389</v>
      </c>
      <c r="C43" s="172">
        <v>17172758659.950001</v>
      </c>
      <c r="D43" s="172">
        <v>333486471138</v>
      </c>
      <c r="E43" s="172">
        <v>330136471138</v>
      </c>
      <c r="F43" s="172">
        <v>19101382707.239998</v>
      </c>
      <c r="G43" s="172">
        <v>18115043599.23</v>
      </c>
      <c r="H43" s="172">
        <v>30990284287.149998</v>
      </c>
      <c r="I43" s="172">
        <f t="shared" si="1"/>
        <v>942284939.27999878</v>
      </c>
      <c r="J43" s="285">
        <f t="shared" si="2"/>
        <v>5.4870912585383194E-2</v>
      </c>
      <c r="K43" s="285">
        <f t="shared" si="3"/>
        <v>2.2734460926192098E-3</v>
      </c>
    </row>
    <row r="44" spans="2:11" ht="21" thickBot="1" x14ac:dyDescent="0.3">
      <c r="B44" s="169" t="s">
        <v>144</v>
      </c>
      <c r="C44" s="168">
        <f t="shared" ref="C44:H44" si="8">SUM(C16+C21+C31+C35+C42)</f>
        <v>105451085125.28996</v>
      </c>
      <c r="D44" s="168">
        <f t="shared" si="8"/>
        <v>1484234610959</v>
      </c>
      <c r="E44" s="168">
        <f t="shared" si="8"/>
        <v>1555955142788.5295</v>
      </c>
      <c r="F44" s="168">
        <f t="shared" si="8"/>
        <v>84465698708.98999</v>
      </c>
      <c r="G44" s="168">
        <f t="shared" si="8"/>
        <v>108025974047.87999</v>
      </c>
      <c r="H44" s="168">
        <f t="shared" si="8"/>
        <v>133085258238.42999</v>
      </c>
      <c r="I44" s="168">
        <f t="shared" si="1"/>
        <v>2574888922.5900269</v>
      </c>
      <c r="J44" s="284">
        <f t="shared" si="2"/>
        <v>2.4417851362370669E-2</v>
      </c>
      <c r="K44" s="284">
        <f t="shared" si="3"/>
        <v>1.3557308170706033E-2</v>
      </c>
    </row>
    <row r="46" spans="2:11" x14ac:dyDescent="0.25">
      <c r="B46" s="127" t="s">
        <v>69</v>
      </c>
    </row>
    <row r="47" spans="2:11" x14ac:dyDescent="0.25">
      <c r="B47" s="165" t="s">
        <v>958</v>
      </c>
      <c r="G47" s="162"/>
    </row>
    <row r="48" spans="2:11" x14ac:dyDescent="0.25">
      <c r="B48" s="476" t="s">
        <v>957</v>
      </c>
      <c r="C48" s="476"/>
      <c r="D48" s="476"/>
      <c r="E48" s="476"/>
      <c r="F48" s="476"/>
      <c r="G48" s="476"/>
      <c r="H48" s="476"/>
      <c r="I48" s="476"/>
      <c r="J48" s="476"/>
      <c r="K48" s="476"/>
    </row>
    <row r="49" spans="2:11" ht="33" customHeight="1" x14ac:dyDescent="0.25">
      <c r="B49" s="477" t="s">
        <v>141</v>
      </c>
      <c r="C49" s="477"/>
      <c r="D49" s="477"/>
      <c r="E49" s="477"/>
      <c r="F49" s="477"/>
      <c r="G49" s="477"/>
      <c r="H49" s="477"/>
      <c r="I49" s="477"/>
      <c r="J49" s="477"/>
      <c r="K49" s="477"/>
    </row>
    <row r="50" spans="2:11" x14ac:dyDescent="0.25">
      <c r="B50" s="127" t="s">
        <v>71</v>
      </c>
    </row>
  </sheetData>
  <mergeCells count="19">
    <mergeCell ref="B9:K9"/>
    <mergeCell ref="A2:K2"/>
    <mergeCell ref="A3:K3"/>
    <mergeCell ref="A4:K4"/>
    <mergeCell ref="A7:K7"/>
    <mergeCell ref="B8:K8"/>
    <mergeCell ref="B48:K48"/>
    <mergeCell ref="B49:K49"/>
    <mergeCell ref="B11:B15"/>
    <mergeCell ref="D11:K11"/>
    <mergeCell ref="C12:C14"/>
    <mergeCell ref="D12:D14"/>
    <mergeCell ref="E12:E14"/>
    <mergeCell ref="F12:H12"/>
    <mergeCell ref="I12:J13"/>
    <mergeCell ref="K12:K14"/>
    <mergeCell ref="F13:F14"/>
    <mergeCell ref="G13:G14"/>
    <mergeCell ref="H13:H1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723A-A6AE-46DA-B92A-47C4404F062C}">
  <dimension ref="B2:Q43"/>
  <sheetViews>
    <sheetView showGridLines="0" zoomScale="90" zoomScaleNormal="90" workbookViewId="0">
      <selection activeCell="M13" sqref="M13"/>
    </sheetView>
  </sheetViews>
  <sheetFormatPr baseColWidth="10" defaultColWidth="11.42578125" defaultRowHeight="15" x14ac:dyDescent="0.25"/>
  <cols>
    <col min="1" max="2" width="11.42578125" style="82"/>
    <col min="3" max="5" width="26.140625" style="82" customWidth="1"/>
    <col min="6" max="13" width="11.42578125" style="82"/>
    <col min="14" max="14" width="18.85546875" style="82" bestFit="1" customWidth="1"/>
    <col min="15" max="15" width="27.28515625" style="82" hidden="1" customWidth="1"/>
    <col min="16" max="16" width="31.5703125" style="82" hidden="1" customWidth="1"/>
    <col min="17" max="17" width="13.85546875" style="82" bestFit="1" customWidth="1"/>
    <col min="18" max="16384" width="11.42578125" style="82"/>
  </cols>
  <sheetData>
    <row r="2" spans="2:17" x14ac:dyDescent="0.25">
      <c r="B2" s="469" t="s">
        <v>0</v>
      </c>
      <c r="C2" s="469"/>
      <c r="D2" s="469"/>
      <c r="E2" s="469"/>
      <c r="F2" s="469"/>
      <c r="G2" s="469"/>
      <c r="H2" s="469"/>
      <c r="I2" s="469"/>
    </row>
    <row r="3" spans="2:17" x14ac:dyDescent="0.25">
      <c r="B3" s="469" t="s">
        <v>1</v>
      </c>
      <c r="C3" s="469"/>
      <c r="D3" s="469"/>
      <c r="E3" s="469"/>
      <c r="F3" s="469"/>
      <c r="G3" s="469"/>
      <c r="H3" s="469"/>
      <c r="I3" s="469"/>
    </row>
    <row r="4" spans="2:17" x14ac:dyDescent="0.25">
      <c r="B4" s="470" t="s">
        <v>2</v>
      </c>
      <c r="C4" s="470"/>
      <c r="D4" s="470"/>
      <c r="E4" s="470"/>
      <c r="F4" s="470"/>
      <c r="G4" s="470"/>
      <c r="H4" s="470"/>
      <c r="I4" s="470"/>
    </row>
    <row r="7" spans="2:17" ht="15.75" x14ac:dyDescent="0.25">
      <c r="B7" s="492" t="s">
        <v>971</v>
      </c>
      <c r="C7" s="492"/>
      <c r="D7" s="492"/>
      <c r="E7" s="492"/>
      <c r="F7" s="492"/>
      <c r="G7" s="492"/>
      <c r="H7" s="492"/>
      <c r="I7" s="492"/>
    </row>
    <row r="8" spans="2:17" x14ac:dyDescent="0.25">
      <c r="B8" s="493" t="s">
        <v>78</v>
      </c>
      <c r="C8" s="493"/>
      <c r="D8" s="493"/>
      <c r="E8" s="493"/>
      <c r="F8" s="493"/>
      <c r="G8" s="493"/>
      <c r="H8" s="493"/>
      <c r="I8" s="493"/>
    </row>
    <row r="9" spans="2:17" ht="15.75" x14ac:dyDescent="0.25">
      <c r="B9" s="494" t="s">
        <v>72</v>
      </c>
      <c r="C9" s="494"/>
      <c r="D9" s="494"/>
      <c r="E9" s="494"/>
      <c r="F9" s="494"/>
      <c r="G9" s="494"/>
      <c r="H9" s="494"/>
      <c r="I9" s="494"/>
    </row>
    <row r="11" spans="2:17" x14ac:dyDescent="0.25">
      <c r="G11" s="490"/>
      <c r="H11" s="491"/>
    </row>
    <row r="12" spans="2:17" x14ac:dyDescent="0.25">
      <c r="B12"/>
      <c r="C12"/>
      <c r="D12"/>
      <c r="E12"/>
      <c r="F12"/>
      <c r="G12" s="490"/>
      <c r="H12" s="491"/>
      <c r="I12"/>
      <c r="J12"/>
    </row>
    <row r="13" spans="2:17" ht="22.5" customHeight="1" thickBot="1" x14ac:dyDescent="0.3">
      <c r="B13"/>
      <c r="C13"/>
      <c r="D13"/>
      <c r="E13"/>
      <c r="F13"/>
      <c r="G13" s="226"/>
      <c r="H13" s="312"/>
      <c r="I13"/>
      <c r="J13"/>
    </row>
    <row r="14" spans="2:17" x14ac:dyDescent="0.25">
      <c r="B14"/>
      <c r="C14"/>
      <c r="D14"/>
      <c r="E14"/>
      <c r="F14"/>
      <c r="G14" s="311"/>
      <c r="H14" s="310"/>
      <c r="I14"/>
      <c r="J14"/>
    </row>
    <row r="15" spans="2:17" ht="15.75" thickBot="1" x14ac:dyDescent="0.3">
      <c r="B15"/>
      <c r="C15"/>
      <c r="D15"/>
      <c r="E15"/>
      <c r="F15"/>
      <c r="G15"/>
      <c r="H15"/>
      <c r="I15" s="307"/>
      <c r="J15" s="309"/>
      <c r="K15" s="309"/>
      <c r="L15" s="309"/>
      <c r="M15" s="309"/>
      <c r="N15" s="309"/>
      <c r="O15" s="309"/>
      <c r="P15" s="309"/>
      <c r="Q15" s="309"/>
    </row>
    <row r="16" spans="2:17" ht="15.75" thickBot="1" x14ac:dyDescent="0.3">
      <c r="B16"/>
      <c r="C16"/>
      <c r="D16"/>
      <c r="E16"/>
      <c r="F16"/>
      <c r="G16"/>
      <c r="H16"/>
      <c r="I16" s="307"/>
      <c r="J16" s="309"/>
      <c r="K16" s="309"/>
      <c r="L16" s="309"/>
      <c r="M16" s="309"/>
      <c r="N16" s="309"/>
      <c r="O16" s="309"/>
      <c r="P16" s="309"/>
      <c r="Q16" s="309"/>
    </row>
    <row r="17" spans="2:17" ht="15.75" thickBot="1" x14ac:dyDescent="0.3">
      <c r="B17"/>
      <c r="C17"/>
      <c r="D17"/>
      <c r="E17"/>
      <c r="F17"/>
      <c r="G17"/>
      <c r="H17"/>
      <c r="I17" s="307"/>
      <c r="J17" s="309"/>
      <c r="K17" s="309"/>
      <c r="L17" s="309"/>
      <c r="M17" s="309"/>
      <c r="N17" s="309"/>
      <c r="O17" s="309"/>
      <c r="P17" s="309"/>
      <c r="Q17" s="309"/>
    </row>
    <row r="18" spans="2:17" ht="15.75" thickBot="1" x14ac:dyDescent="0.3">
      <c r="B18"/>
      <c r="C18"/>
      <c r="D18"/>
      <c r="E18"/>
      <c r="F18"/>
      <c r="G18"/>
      <c r="H18"/>
      <c r="I18" s="307"/>
      <c r="J18" s="309"/>
      <c r="K18" s="309"/>
      <c r="L18" s="309"/>
      <c r="M18" s="309"/>
      <c r="N18" s="309"/>
      <c r="O18" s="309"/>
      <c r="P18" s="309"/>
      <c r="Q18" s="309"/>
    </row>
    <row r="19" spans="2:17" ht="22.5" customHeight="1" thickBot="1" x14ac:dyDescent="0.3">
      <c r="B19"/>
      <c r="C19"/>
      <c r="D19"/>
      <c r="E19"/>
      <c r="F19"/>
      <c r="G19"/>
      <c r="H19"/>
      <c r="I19" s="307"/>
      <c r="J19" s="309"/>
      <c r="K19" s="309"/>
      <c r="L19" s="309"/>
      <c r="M19" s="309"/>
      <c r="N19" s="309"/>
      <c r="O19" s="309"/>
      <c r="P19" s="309"/>
      <c r="Q19" s="309"/>
    </row>
    <row r="20" spans="2:17" ht="15.75" thickBot="1" x14ac:dyDescent="0.3">
      <c r="B20"/>
      <c r="C20"/>
      <c r="D20"/>
      <c r="E20"/>
      <c r="F20"/>
      <c r="G20"/>
      <c r="H20"/>
      <c r="I20" s="307"/>
      <c r="J20" s="309"/>
      <c r="K20" s="309"/>
      <c r="L20" s="309"/>
      <c r="M20" s="309"/>
      <c r="N20" s="309"/>
      <c r="O20" s="309"/>
      <c r="P20" s="309"/>
      <c r="Q20" s="309"/>
    </row>
    <row r="21" spans="2:17" ht="15.75" thickBot="1" x14ac:dyDescent="0.3">
      <c r="B21"/>
      <c r="C21"/>
      <c r="D21"/>
      <c r="E21"/>
      <c r="F21"/>
      <c r="G21"/>
      <c r="H21"/>
      <c r="I21" s="307"/>
      <c r="J21" s="309"/>
      <c r="K21" s="309"/>
      <c r="L21" s="309"/>
      <c r="M21" s="309"/>
      <c r="N21" s="309"/>
      <c r="O21" s="309"/>
      <c r="P21" s="309"/>
      <c r="Q21" s="309"/>
    </row>
    <row r="22" spans="2:17" ht="15.75" thickBot="1" x14ac:dyDescent="0.3">
      <c r="B22"/>
      <c r="C22"/>
      <c r="D22"/>
      <c r="E22"/>
      <c r="F22"/>
      <c r="G22"/>
      <c r="H22"/>
      <c r="I22" s="307"/>
      <c r="J22" s="309"/>
      <c r="K22" s="309"/>
      <c r="L22" s="309"/>
      <c r="M22" s="309"/>
      <c r="N22" s="309"/>
      <c r="O22" s="309"/>
      <c r="P22" s="309"/>
      <c r="Q22" s="309"/>
    </row>
    <row r="23" spans="2:17" ht="10.5" customHeight="1" thickBot="1" x14ac:dyDescent="0.3">
      <c r="B23"/>
      <c r="C23"/>
      <c r="D23"/>
      <c r="E23"/>
      <c r="F23"/>
      <c r="G23"/>
      <c r="H23"/>
      <c r="I23" s="307"/>
      <c r="J23" s="309"/>
      <c r="K23" s="309"/>
      <c r="L23" s="309"/>
      <c r="M23" s="309"/>
      <c r="N23" s="309"/>
      <c r="O23" s="309"/>
      <c r="P23" s="309"/>
      <c r="Q23" s="309"/>
    </row>
    <row r="24" spans="2:17" ht="15.75" thickBot="1" x14ac:dyDescent="0.3">
      <c r="B24"/>
      <c r="C24"/>
      <c r="D24"/>
      <c r="E24"/>
      <c r="F24"/>
      <c r="G24"/>
      <c r="H24"/>
      <c r="I24" s="307"/>
      <c r="J24" s="309"/>
      <c r="K24" s="309"/>
      <c r="L24" s="309"/>
      <c r="M24" s="309"/>
      <c r="N24" s="309"/>
      <c r="O24" s="309"/>
      <c r="P24" s="309"/>
      <c r="Q24" s="309"/>
    </row>
    <row r="25" spans="2:17" ht="15.75" thickBot="1" x14ac:dyDescent="0.3">
      <c r="B25"/>
      <c r="C25"/>
      <c r="D25"/>
      <c r="E25"/>
      <c r="F25"/>
      <c r="G25"/>
      <c r="H25"/>
      <c r="I25" s="307"/>
      <c r="J25" s="309"/>
      <c r="K25" s="309"/>
      <c r="L25" s="309"/>
      <c r="M25" s="309"/>
      <c r="N25" s="309"/>
      <c r="O25" s="309"/>
      <c r="P25" s="309"/>
      <c r="Q25" s="309"/>
    </row>
    <row r="26" spans="2:17" ht="15.75" thickBot="1" x14ac:dyDescent="0.3">
      <c r="B26"/>
      <c r="C26"/>
      <c r="D26"/>
      <c r="E26"/>
      <c r="F26"/>
      <c r="G26"/>
      <c r="H26"/>
      <c r="I26" s="307"/>
      <c r="J26" s="309"/>
      <c r="K26" s="309"/>
      <c r="L26" s="309"/>
      <c r="M26" s="309"/>
      <c r="N26" s="309"/>
      <c r="O26" s="309"/>
      <c r="P26" s="309"/>
      <c r="Q26" s="309"/>
    </row>
    <row r="27" spans="2:17" ht="15.75" thickBot="1" x14ac:dyDescent="0.3">
      <c r="B27"/>
      <c r="C27"/>
      <c r="D27"/>
      <c r="E27"/>
      <c r="F27"/>
      <c r="G27"/>
      <c r="H27"/>
      <c r="I27" s="307"/>
      <c r="J27" s="309"/>
      <c r="K27" s="309"/>
      <c r="L27" s="309"/>
      <c r="M27" s="309"/>
      <c r="N27" s="309"/>
      <c r="O27" s="309"/>
      <c r="P27" s="309"/>
      <c r="Q27" s="309"/>
    </row>
    <row r="28" spans="2:17" ht="15.75" thickBot="1" x14ac:dyDescent="0.3">
      <c r="B28"/>
      <c r="C28"/>
      <c r="D28"/>
      <c r="E28"/>
      <c r="F28"/>
      <c r="G28"/>
      <c r="H28"/>
      <c r="I28" s="307"/>
      <c r="J28" s="309"/>
      <c r="K28" s="309"/>
      <c r="L28" s="309"/>
      <c r="M28" s="309"/>
      <c r="N28" s="309"/>
      <c r="O28" s="309"/>
      <c r="P28" s="309"/>
      <c r="Q28" s="309"/>
    </row>
    <row r="29" spans="2:17" x14ac:dyDescent="0.25">
      <c r="B29"/>
      <c r="C29"/>
      <c r="D29"/>
      <c r="E29"/>
      <c r="F29"/>
      <c r="G29"/>
      <c r="H29"/>
      <c r="I29" s="307"/>
      <c r="J29"/>
    </row>
    <row r="30" spans="2:17" x14ac:dyDescent="0.25">
      <c r="B30"/>
      <c r="C30"/>
      <c r="D30"/>
      <c r="E30"/>
      <c r="F30"/>
      <c r="G30"/>
      <c r="H30"/>
      <c r="I30" s="307"/>
      <c r="J30"/>
    </row>
    <row r="31" spans="2:17" x14ac:dyDescent="0.25">
      <c r="B31"/>
      <c r="C31"/>
      <c r="D31"/>
      <c r="E31"/>
      <c r="F31"/>
      <c r="G31"/>
      <c r="H31"/>
      <c r="I31" s="307"/>
      <c r="J31"/>
      <c r="Q31" s="308"/>
    </row>
    <row r="32" spans="2:17" ht="14.45" customHeight="1" x14ac:dyDescent="0.25">
      <c r="B32"/>
      <c r="C32"/>
      <c r="D32"/>
      <c r="E32"/>
      <c r="F32"/>
      <c r="G32"/>
      <c r="H32"/>
      <c r="I32" s="307"/>
      <c r="J32"/>
    </row>
    <row r="33" spans="2:10" ht="14.45" customHeight="1" x14ac:dyDescent="0.25">
      <c r="B33"/>
      <c r="C33"/>
      <c r="D33"/>
      <c r="E33"/>
      <c r="F33"/>
      <c r="G33"/>
      <c r="H33"/>
      <c r="I33" s="307"/>
      <c r="J33"/>
    </row>
    <row r="34" spans="2:10" ht="14.45" customHeight="1" x14ac:dyDescent="0.25">
      <c r="B34"/>
      <c r="C34"/>
      <c r="D34"/>
      <c r="E34"/>
      <c r="F34"/>
      <c r="G34"/>
      <c r="H34"/>
      <c r="I34" s="307"/>
      <c r="J34"/>
    </row>
    <row r="35" spans="2:10" x14ac:dyDescent="0.25">
      <c r="B35"/>
      <c r="C35"/>
      <c r="D35"/>
      <c r="E35"/>
      <c r="F35"/>
      <c r="G35"/>
      <c r="H35"/>
      <c r="I35" s="307"/>
      <c r="J35"/>
    </row>
    <row r="36" spans="2:10" x14ac:dyDescent="0.25">
      <c r="B36"/>
      <c r="C36"/>
      <c r="D36"/>
      <c r="E36"/>
      <c r="F36"/>
      <c r="G36"/>
      <c r="H36"/>
      <c r="I36" s="307"/>
      <c r="J36"/>
    </row>
    <row r="37" spans="2:10" x14ac:dyDescent="0.25">
      <c r="B37"/>
      <c r="C37"/>
      <c r="D37"/>
      <c r="E37"/>
      <c r="F37"/>
      <c r="G37"/>
      <c r="H37"/>
      <c r="I37" s="307"/>
      <c r="J37"/>
    </row>
    <row r="38" spans="2:10" ht="14.45" customHeight="1" x14ac:dyDescent="0.25">
      <c r="B38"/>
      <c r="C38"/>
      <c r="D38"/>
      <c r="E38"/>
      <c r="F38"/>
      <c r="G38"/>
      <c r="H38"/>
      <c r="I38" s="307"/>
      <c r="J38"/>
    </row>
    <row r="39" spans="2:10" ht="14.45" customHeight="1" x14ac:dyDescent="0.25">
      <c r="B39"/>
      <c r="C39"/>
      <c r="D39"/>
      <c r="E39"/>
      <c r="F39"/>
      <c r="G39"/>
      <c r="H39"/>
      <c r="I39" s="307"/>
      <c r="J39"/>
    </row>
    <row r="40" spans="2:10" ht="14.45" customHeight="1" x14ac:dyDescent="0.25">
      <c r="B40"/>
      <c r="C40" s="306" t="s">
        <v>970</v>
      </c>
      <c r="D40"/>
      <c r="E40"/>
      <c r="F40"/>
      <c r="G40"/>
      <c r="H40"/>
      <c r="I40" s="307"/>
      <c r="J40"/>
    </row>
    <row r="41" spans="2:10" x14ac:dyDescent="0.25">
      <c r="B41"/>
      <c r="C41" s="305" t="s">
        <v>969</v>
      </c>
      <c r="D41"/>
      <c r="E41"/>
      <c r="F41"/>
      <c r="G41"/>
      <c r="H41"/>
      <c r="I41" s="307"/>
      <c r="J41"/>
    </row>
    <row r="42" spans="2:10" x14ac:dyDescent="0.25">
      <c r="C42" s="304" t="s">
        <v>958</v>
      </c>
      <c r="I42" s="152"/>
    </row>
    <row r="43" spans="2:10" x14ac:dyDescent="0.25">
      <c r="C43" s="304" t="s">
        <v>968</v>
      </c>
      <c r="I43" s="152"/>
    </row>
  </sheetData>
  <mergeCells count="7">
    <mergeCell ref="G11:H12"/>
    <mergeCell ref="B2:I2"/>
    <mergeCell ref="B3:I3"/>
    <mergeCell ref="B4:I4"/>
    <mergeCell ref="B7:I7"/>
    <mergeCell ref="B8:I8"/>
    <mergeCell ref="B9:I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A7D38-4438-4ABF-9017-813DFE6B8822}">
  <dimension ref="A1:I39"/>
  <sheetViews>
    <sheetView showGridLines="0" zoomScale="80" zoomScaleNormal="80" workbookViewId="0">
      <selection activeCell="G14" sqref="G14"/>
    </sheetView>
  </sheetViews>
  <sheetFormatPr baseColWidth="10" defaultColWidth="11.5703125" defaultRowHeight="15" x14ac:dyDescent="0.25"/>
  <cols>
    <col min="1" max="1" width="11.5703125" style="82"/>
    <col min="2" max="2" width="161.85546875" style="82" customWidth="1"/>
    <col min="3" max="3" width="29.85546875" style="82" customWidth="1"/>
    <col min="4" max="4" width="29.28515625" style="82" customWidth="1"/>
    <col min="5" max="5" width="26.7109375" style="82" customWidth="1"/>
    <col min="6" max="6" width="0" style="82" hidden="1" customWidth="1"/>
    <col min="7" max="16384" width="11.5703125" style="82"/>
  </cols>
  <sheetData>
    <row r="1" spans="1:6" ht="20.25" x14ac:dyDescent="0.3">
      <c r="A1" s="66"/>
      <c r="B1" s="66"/>
      <c r="C1" s="66"/>
    </row>
    <row r="2" spans="1:6" ht="20.25" x14ac:dyDescent="0.3">
      <c r="A2" s="66"/>
      <c r="B2" s="424" t="s">
        <v>0</v>
      </c>
      <c r="C2" s="424"/>
      <c r="D2" s="424"/>
      <c r="E2" s="424"/>
    </row>
    <row r="3" spans="1:6" ht="20.25" x14ac:dyDescent="0.3">
      <c r="A3" s="66"/>
      <c r="B3" s="424" t="s">
        <v>1</v>
      </c>
      <c r="C3" s="424"/>
      <c r="D3" s="424"/>
      <c r="E3" s="424"/>
    </row>
    <row r="4" spans="1:6" ht="20.25" x14ac:dyDescent="0.3">
      <c r="A4" s="66"/>
      <c r="B4" s="425" t="s">
        <v>2</v>
      </c>
      <c r="C4" s="425"/>
      <c r="D4" s="425"/>
      <c r="E4" s="425"/>
    </row>
    <row r="5" spans="1:6" ht="20.25" x14ac:dyDescent="0.3">
      <c r="A5" s="66"/>
      <c r="B5" s="66"/>
      <c r="C5" s="66"/>
    </row>
    <row r="6" spans="1:6" ht="20.25" x14ac:dyDescent="0.3">
      <c r="A6" s="66"/>
      <c r="B6" s="66"/>
      <c r="C6" s="66"/>
    </row>
    <row r="7" spans="1:6" ht="20.25" x14ac:dyDescent="0.3">
      <c r="A7" s="66"/>
      <c r="B7" s="498" t="s">
        <v>140</v>
      </c>
      <c r="C7" s="498"/>
      <c r="D7" s="498"/>
      <c r="E7" s="498"/>
    </row>
    <row r="8" spans="1:6" ht="20.25" x14ac:dyDescent="0.3">
      <c r="A8" s="66"/>
      <c r="B8" s="427" t="s">
        <v>3</v>
      </c>
      <c r="C8" s="427"/>
      <c r="D8" s="427"/>
      <c r="E8" s="427"/>
    </row>
    <row r="9" spans="1:6" ht="20.25" x14ac:dyDescent="0.3">
      <c r="A9" s="66"/>
    </row>
    <row r="10" spans="1:6" ht="20.25" x14ac:dyDescent="0.3">
      <c r="A10" s="66"/>
      <c r="B10" s="143"/>
      <c r="C10" s="143"/>
    </row>
    <row r="11" spans="1:6" ht="19.899999999999999" customHeight="1" x14ac:dyDescent="0.25"/>
    <row r="12" spans="1:6" ht="22.9" customHeight="1" thickBot="1" x14ac:dyDescent="0.3">
      <c r="B12" s="499" t="s">
        <v>139</v>
      </c>
      <c r="C12" s="501">
        <v>2025</v>
      </c>
      <c r="D12" s="502"/>
      <c r="E12" s="502"/>
    </row>
    <row r="13" spans="1:6" ht="27" customHeight="1" x14ac:dyDescent="0.25">
      <c r="B13" s="499"/>
      <c r="C13" s="503" t="s">
        <v>38</v>
      </c>
      <c r="D13" s="495" t="s">
        <v>39</v>
      </c>
      <c r="E13" s="495" t="s">
        <v>138</v>
      </c>
    </row>
    <row r="14" spans="1:6" ht="15.75" thickBot="1" x14ac:dyDescent="0.3">
      <c r="B14" s="499"/>
      <c r="C14" s="504"/>
      <c r="D14" s="496"/>
      <c r="E14" s="496"/>
    </row>
    <row r="15" spans="1:6" ht="21" thickBot="1" x14ac:dyDescent="0.3">
      <c r="B15" s="500"/>
      <c r="C15" s="159">
        <v>1</v>
      </c>
      <c r="D15" s="158">
        <v>2</v>
      </c>
      <c r="E15" s="158">
        <v>3</v>
      </c>
    </row>
    <row r="16" spans="1:6" ht="20.25" x14ac:dyDescent="0.3">
      <c r="B16" s="157" t="s">
        <v>137</v>
      </c>
      <c r="C16" s="156">
        <f>C17+C19</f>
        <v>882638691</v>
      </c>
      <c r="D16" s="156">
        <f>D17+D19</f>
        <v>826234432</v>
      </c>
      <c r="E16" s="156">
        <f>E17+E19</f>
        <v>549529572.6099999</v>
      </c>
      <c r="F16" s="155">
        <f>E16/$E$34</f>
        <v>0.42396977320895329</v>
      </c>
    </row>
    <row r="17" spans="2:9" ht="20.25" x14ac:dyDescent="0.3">
      <c r="B17" s="154" t="s">
        <v>136</v>
      </c>
      <c r="C17" s="153">
        <f>C18</f>
        <v>813154551</v>
      </c>
      <c r="D17" s="153">
        <f>D18</f>
        <v>756750292</v>
      </c>
      <c r="E17" s="153">
        <f>E18</f>
        <v>497416467.60999984</v>
      </c>
    </row>
    <row r="18" spans="2:9" ht="20.25" x14ac:dyDescent="0.3">
      <c r="B18" s="151" t="s">
        <v>135</v>
      </c>
      <c r="C18" s="150">
        <v>813154551</v>
      </c>
      <c r="D18" s="150">
        <v>756750292</v>
      </c>
      <c r="E18" s="150">
        <v>497416467.60999984</v>
      </c>
    </row>
    <row r="19" spans="2:9" ht="20.25" x14ac:dyDescent="0.3">
      <c r="B19" s="154" t="s">
        <v>134</v>
      </c>
      <c r="C19" s="153">
        <f>C20</f>
        <v>69484140</v>
      </c>
      <c r="D19" s="153">
        <f>D20</f>
        <v>69484140</v>
      </c>
      <c r="E19" s="153">
        <f>E20</f>
        <v>52113105</v>
      </c>
    </row>
    <row r="20" spans="2:9" ht="20.25" x14ac:dyDescent="0.3">
      <c r="B20" s="151" t="s">
        <v>133</v>
      </c>
      <c r="C20" s="150">
        <v>69484140</v>
      </c>
      <c r="D20" s="150">
        <v>69484140</v>
      </c>
      <c r="E20" s="150">
        <v>52113105</v>
      </c>
    </row>
    <row r="21" spans="2:9" ht="20.25" x14ac:dyDescent="0.3">
      <c r="B21" s="157" t="s">
        <v>132</v>
      </c>
      <c r="C21" s="156">
        <f t="shared" ref="C21:E22" si="0">C22</f>
        <v>243289105</v>
      </c>
      <c r="D21" s="156">
        <f t="shared" si="0"/>
        <v>309476287.43000001</v>
      </c>
      <c r="E21" s="156">
        <f t="shared" si="0"/>
        <v>178013372.80999997</v>
      </c>
      <c r="F21" s="155">
        <f>E21/$E$34</f>
        <v>0.13733981401575832</v>
      </c>
    </row>
    <row r="22" spans="2:9" ht="20.25" x14ac:dyDescent="0.3">
      <c r="B22" s="154" t="s">
        <v>131</v>
      </c>
      <c r="C22" s="153">
        <f t="shared" si="0"/>
        <v>243289105</v>
      </c>
      <c r="D22" s="153">
        <f t="shared" si="0"/>
        <v>309476287.43000001</v>
      </c>
      <c r="E22" s="153">
        <f t="shared" si="0"/>
        <v>178013372.80999997</v>
      </c>
    </row>
    <row r="23" spans="2:9" ht="20.25" x14ac:dyDescent="0.3">
      <c r="B23" s="151" t="s">
        <v>130</v>
      </c>
      <c r="C23" s="150">
        <v>243289105</v>
      </c>
      <c r="D23" s="150">
        <v>309476287.43000001</v>
      </c>
      <c r="E23" s="150">
        <v>178013372.80999997</v>
      </c>
    </row>
    <row r="24" spans="2:9" ht="20.25" x14ac:dyDescent="0.3">
      <c r="B24" s="157" t="s">
        <v>129</v>
      </c>
      <c r="C24" s="156">
        <f>C25+C27+C29</f>
        <v>1026488236</v>
      </c>
      <c r="D24" s="156">
        <f>D25+D27+D29</f>
        <v>1107886146.3400002</v>
      </c>
      <c r="E24" s="156">
        <f>E25+E27+E29</f>
        <v>568609769.54999983</v>
      </c>
      <c r="F24" s="155">
        <f>E24/$E$34</f>
        <v>0.43869041277528831</v>
      </c>
    </row>
    <row r="25" spans="2:9" ht="20.25" x14ac:dyDescent="0.3">
      <c r="B25" s="154" t="s">
        <v>128</v>
      </c>
      <c r="C25" s="153">
        <f>C26</f>
        <v>35070000</v>
      </c>
      <c r="D25" s="153">
        <f>D26</f>
        <v>63043366.060000002</v>
      </c>
      <c r="E25" s="153">
        <f>E26</f>
        <v>5224465.8699999992</v>
      </c>
    </row>
    <row r="26" spans="2:9" ht="20.25" x14ac:dyDescent="0.3">
      <c r="B26" s="151" t="s">
        <v>127</v>
      </c>
      <c r="C26" s="150">
        <v>35070000</v>
      </c>
      <c r="D26" s="150">
        <v>63043366.060000002</v>
      </c>
      <c r="E26" s="150">
        <v>5224465.8699999992</v>
      </c>
    </row>
    <row r="27" spans="2:9" ht="20.25" x14ac:dyDescent="0.3">
      <c r="B27" s="154" t="s">
        <v>126</v>
      </c>
      <c r="C27" s="153">
        <f>C28</f>
        <v>6692496</v>
      </c>
      <c r="D27" s="153">
        <f>D28</f>
        <v>24692486.989999998</v>
      </c>
      <c r="E27" s="153">
        <f>E28</f>
        <v>6692000</v>
      </c>
    </row>
    <row r="28" spans="2:9" ht="20.25" x14ac:dyDescent="0.3">
      <c r="B28" s="151" t="s">
        <v>125</v>
      </c>
      <c r="C28" s="150">
        <v>6692496</v>
      </c>
      <c r="D28" s="150">
        <v>24692486.989999998</v>
      </c>
      <c r="E28" s="150">
        <v>6692000</v>
      </c>
    </row>
    <row r="29" spans="2:9" ht="20.25" x14ac:dyDescent="0.3">
      <c r="B29" s="154" t="s">
        <v>124</v>
      </c>
      <c r="C29" s="153">
        <f>C30+C31+C32+C33</f>
        <v>984725740</v>
      </c>
      <c r="D29" s="153">
        <f>D30+D31+D32+D33</f>
        <v>1020150293.2900001</v>
      </c>
      <c r="E29" s="153">
        <f>E30+E31+E32+E33</f>
        <v>556693303.67999983</v>
      </c>
      <c r="F29" s="152">
        <f>E29/$E$24</f>
        <v>0.97904280491094842</v>
      </c>
      <c r="I29" s="82" t="s">
        <v>123</v>
      </c>
    </row>
    <row r="30" spans="2:9" ht="20.25" x14ac:dyDescent="0.3">
      <c r="B30" s="151" t="s">
        <v>122</v>
      </c>
      <c r="C30" s="150">
        <v>224073001</v>
      </c>
      <c r="D30" s="150">
        <v>245498422.94</v>
      </c>
      <c r="E30" s="150">
        <v>135222470.81999999</v>
      </c>
    </row>
    <row r="31" spans="2:9" ht="20.25" x14ac:dyDescent="0.3">
      <c r="B31" s="151" t="s">
        <v>121</v>
      </c>
      <c r="C31" s="150">
        <v>112471764</v>
      </c>
      <c r="D31" s="150">
        <v>112861764</v>
      </c>
      <c r="E31" s="150">
        <v>40450976.260000005</v>
      </c>
    </row>
    <row r="32" spans="2:9" ht="20.25" x14ac:dyDescent="0.3">
      <c r="B32" s="151" t="s">
        <v>120</v>
      </c>
      <c r="C32" s="150">
        <v>253359525</v>
      </c>
      <c r="D32" s="150">
        <v>240791620.48000002</v>
      </c>
      <c r="E32" s="150">
        <v>100684725.51999995</v>
      </c>
    </row>
    <row r="33" spans="2:5" ht="20.25" x14ac:dyDescent="0.3">
      <c r="B33" s="151" t="s">
        <v>119</v>
      </c>
      <c r="C33" s="150">
        <v>394821450</v>
      </c>
      <c r="D33" s="150">
        <v>420998485.87</v>
      </c>
      <c r="E33" s="150">
        <v>280335131.07999998</v>
      </c>
    </row>
    <row r="34" spans="2:5" ht="20.25" x14ac:dyDescent="0.3">
      <c r="B34" s="149" t="s">
        <v>118</v>
      </c>
      <c r="C34" s="148">
        <f>C16+C21+C24</f>
        <v>2152416032</v>
      </c>
      <c r="D34" s="148">
        <f>D16+D21+D24</f>
        <v>2243596865.7700005</v>
      </c>
      <c r="E34" s="148">
        <f>E16+E21+E24</f>
        <v>1296152714.9699998</v>
      </c>
    </row>
    <row r="36" spans="2:5" ht="15.75" x14ac:dyDescent="0.25">
      <c r="B36" s="147" t="s">
        <v>117</v>
      </c>
    </row>
    <row r="37" spans="2:5" x14ac:dyDescent="0.25">
      <c r="B37" s="65" t="s">
        <v>116</v>
      </c>
    </row>
    <row r="38" spans="2:5" s="146" customFormat="1" ht="58.9" customHeight="1" x14ac:dyDescent="0.25">
      <c r="B38" s="497" t="s">
        <v>70</v>
      </c>
      <c r="C38" s="497"/>
      <c r="D38" s="497"/>
      <c r="E38" s="497"/>
    </row>
    <row r="39" spans="2:5" ht="15.75" x14ac:dyDescent="0.25">
      <c r="B39" s="145" t="s">
        <v>115</v>
      </c>
    </row>
  </sheetData>
  <mergeCells count="11">
    <mergeCell ref="E13:E14"/>
    <mergeCell ref="B38:E38"/>
    <mergeCell ref="B2:E2"/>
    <mergeCell ref="B3:E3"/>
    <mergeCell ref="B4:E4"/>
    <mergeCell ref="B7:E7"/>
    <mergeCell ref="B8:E8"/>
    <mergeCell ref="B12:B15"/>
    <mergeCell ref="C12:E12"/>
    <mergeCell ref="C13:C14"/>
    <mergeCell ref="D13:D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6F8F-47FD-4A68-A594-3E3D3C9FEBD6}">
  <dimension ref="A1:N80"/>
  <sheetViews>
    <sheetView showGridLines="0" zoomScale="60" zoomScaleNormal="60" workbookViewId="0">
      <selection activeCell="F55" sqref="F55:G55"/>
    </sheetView>
  </sheetViews>
  <sheetFormatPr baseColWidth="10" defaultColWidth="11.5703125" defaultRowHeight="15" x14ac:dyDescent="0.25"/>
  <cols>
    <col min="1" max="1" width="11.5703125" style="58"/>
    <col min="2" max="2" width="87.85546875" style="58" customWidth="1"/>
    <col min="3" max="4" width="24.7109375" style="58" customWidth="1"/>
    <col min="5" max="5" width="32.7109375" style="58" customWidth="1"/>
    <col min="6" max="6" width="19.42578125" style="58" customWidth="1"/>
    <col min="7" max="7" width="22.5703125" style="58" customWidth="1"/>
    <col min="8" max="8" width="20.42578125" style="58" customWidth="1"/>
    <col min="9" max="9" width="19.85546875" style="58" bestFit="1" customWidth="1"/>
    <col min="10" max="10" width="11.5703125" style="58"/>
    <col min="11" max="11" width="0" style="58" hidden="1" customWidth="1"/>
    <col min="12" max="12" width="11.5703125" style="58"/>
    <col min="13" max="13" width="37.7109375" style="58" bestFit="1" customWidth="1"/>
    <col min="14" max="14" width="21.5703125" style="58" customWidth="1"/>
    <col min="15" max="16384" width="11.5703125" style="58"/>
  </cols>
  <sheetData>
    <row r="1" spans="1:14" s="210" customFormat="1" ht="21" x14ac:dyDescent="0.35"/>
    <row r="2" spans="1:14" s="210" customFormat="1" ht="21" x14ac:dyDescent="0.35">
      <c r="A2" s="424" t="s">
        <v>0</v>
      </c>
      <c r="B2" s="424"/>
      <c r="C2" s="424"/>
      <c r="D2" s="424"/>
      <c r="E2" s="424"/>
      <c r="F2" s="424"/>
      <c r="G2" s="424"/>
      <c r="H2" s="424"/>
      <c r="I2" s="424"/>
      <c r="J2" s="424"/>
      <c r="K2" s="424"/>
      <c r="L2" s="424"/>
    </row>
    <row r="3" spans="1:14" s="210" customFormat="1" ht="21" x14ac:dyDescent="0.35">
      <c r="A3" s="424" t="s">
        <v>1</v>
      </c>
      <c r="B3" s="424"/>
      <c r="C3" s="424"/>
      <c r="D3" s="424"/>
      <c r="E3" s="424"/>
      <c r="F3" s="424"/>
      <c r="G3" s="424"/>
      <c r="H3" s="424"/>
      <c r="I3" s="424"/>
      <c r="J3" s="424"/>
      <c r="K3" s="424"/>
      <c r="L3" s="424"/>
    </row>
    <row r="4" spans="1:14" s="210" customFormat="1" ht="21" x14ac:dyDescent="0.35">
      <c r="A4" s="425" t="s">
        <v>2</v>
      </c>
      <c r="B4" s="425"/>
      <c r="C4" s="425"/>
      <c r="D4" s="425"/>
      <c r="E4" s="425"/>
      <c r="F4" s="425"/>
      <c r="G4" s="425"/>
      <c r="H4" s="425"/>
      <c r="I4" s="425"/>
      <c r="J4" s="425"/>
      <c r="K4" s="425"/>
      <c r="L4" s="425"/>
    </row>
    <row r="5" spans="1:14" s="210" customFormat="1" ht="21" x14ac:dyDescent="0.35">
      <c r="B5" s="66"/>
      <c r="C5" s="66"/>
      <c r="D5" s="66"/>
      <c r="E5" s="66"/>
      <c r="F5" s="66"/>
      <c r="G5" s="66"/>
      <c r="H5" s="66"/>
      <c r="I5" s="66"/>
      <c r="J5" s="66"/>
      <c r="K5" s="66"/>
      <c r="L5" s="66"/>
    </row>
    <row r="6" spans="1:14" s="210" customFormat="1" ht="21" x14ac:dyDescent="0.35">
      <c r="B6" s="66"/>
      <c r="C6" s="66"/>
      <c r="D6" s="66"/>
      <c r="E6" s="66"/>
      <c r="F6" s="66"/>
      <c r="G6" s="66"/>
      <c r="H6" s="66"/>
      <c r="I6" s="66"/>
      <c r="J6" s="66"/>
      <c r="K6" s="66"/>
      <c r="L6" s="66"/>
    </row>
    <row r="7" spans="1:14" s="210" customFormat="1" ht="21" x14ac:dyDescent="0.35">
      <c r="A7" s="488" t="s">
        <v>188</v>
      </c>
      <c r="B7" s="488"/>
      <c r="C7" s="488"/>
      <c r="D7" s="488"/>
      <c r="E7" s="488"/>
      <c r="F7" s="488"/>
      <c r="G7" s="488"/>
      <c r="H7" s="488"/>
      <c r="I7" s="488"/>
      <c r="J7" s="488"/>
      <c r="K7" s="488"/>
      <c r="L7" s="488"/>
    </row>
    <row r="8" spans="1:14" s="210" customFormat="1" ht="21" x14ac:dyDescent="0.35">
      <c r="A8" s="427" t="s">
        <v>3</v>
      </c>
      <c r="B8" s="427"/>
      <c r="C8" s="427"/>
      <c r="D8" s="427"/>
      <c r="E8" s="427"/>
      <c r="F8" s="427"/>
      <c r="G8" s="427"/>
      <c r="H8" s="427"/>
      <c r="I8" s="427"/>
      <c r="J8" s="427"/>
      <c r="K8" s="427"/>
      <c r="L8" s="427"/>
    </row>
    <row r="9" spans="1:14" ht="15.75" thickBot="1" x14ac:dyDescent="0.3">
      <c r="C9" s="209"/>
      <c r="D9" s="209"/>
      <c r="E9" s="209"/>
      <c r="F9" s="209"/>
      <c r="G9" s="209"/>
      <c r="H9" s="209"/>
      <c r="I9" s="209"/>
    </row>
    <row r="10" spans="1:14" ht="19.149999999999999" customHeight="1" thickBot="1" x14ac:dyDescent="0.35">
      <c r="B10" s="460" t="s">
        <v>35</v>
      </c>
      <c r="C10" s="506">
        <v>2025</v>
      </c>
      <c r="D10" s="506"/>
      <c r="E10" s="506"/>
      <c r="F10" s="506"/>
      <c r="G10" s="506"/>
      <c r="H10" s="506"/>
      <c r="I10" s="442" t="s">
        <v>37</v>
      </c>
      <c r="M10" s="208"/>
      <c r="N10" s="208"/>
    </row>
    <row r="11" spans="1:14" s="204" customFormat="1" ht="24.6" customHeight="1" thickBot="1" x14ac:dyDescent="0.3">
      <c r="B11" s="461"/>
      <c r="C11" s="468" t="s">
        <v>38</v>
      </c>
      <c r="D11" s="429" t="s">
        <v>39</v>
      </c>
      <c r="E11" s="429" t="s">
        <v>138</v>
      </c>
      <c r="F11" s="429" t="s">
        <v>187</v>
      </c>
      <c r="G11" s="429" t="s">
        <v>186</v>
      </c>
      <c r="H11" s="483" t="s">
        <v>185</v>
      </c>
      <c r="I11" s="442"/>
      <c r="M11" s="206" t="s">
        <v>4</v>
      </c>
      <c r="N11" s="205">
        <v>7968099000000</v>
      </c>
    </row>
    <row r="12" spans="1:14" ht="14.45" customHeight="1" x14ac:dyDescent="0.25">
      <c r="B12" s="461"/>
      <c r="C12" s="443"/>
      <c r="D12" s="430"/>
      <c r="E12" s="430"/>
      <c r="F12" s="430"/>
      <c r="G12" s="430"/>
      <c r="H12" s="442"/>
      <c r="I12" s="442"/>
    </row>
    <row r="13" spans="1:14" ht="14.45" customHeight="1" thickBot="1" x14ac:dyDescent="0.3">
      <c r="B13" s="461"/>
      <c r="C13" s="445"/>
      <c r="D13" s="431"/>
      <c r="E13" s="431"/>
      <c r="F13" s="431"/>
      <c r="G13" s="431"/>
      <c r="H13" s="444"/>
      <c r="I13" s="444"/>
    </row>
    <row r="14" spans="1:14" ht="22.9" customHeight="1" thickBot="1" x14ac:dyDescent="0.3">
      <c r="B14" s="462"/>
      <c r="C14" s="73">
        <v>1</v>
      </c>
      <c r="D14" s="73">
        <v>2</v>
      </c>
      <c r="E14" s="73">
        <v>3</v>
      </c>
      <c r="F14" s="203">
        <v>4</v>
      </c>
      <c r="G14" s="202">
        <v>5</v>
      </c>
      <c r="H14" s="73" t="s">
        <v>184</v>
      </c>
      <c r="I14" s="201" t="s">
        <v>183</v>
      </c>
      <c r="J14" s="162"/>
      <c r="N14" s="82"/>
    </row>
    <row r="15" spans="1:14" ht="20.25" x14ac:dyDescent="0.25">
      <c r="B15" s="78" t="s">
        <v>182</v>
      </c>
      <c r="C15" s="200">
        <f>C16</f>
        <v>1400429350</v>
      </c>
      <c r="D15" s="200">
        <f>D16</f>
        <v>1341690237.79</v>
      </c>
      <c r="E15" s="200">
        <f>E16</f>
        <v>744903740.71999979</v>
      </c>
      <c r="F15" s="189">
        <f>F16</f>
        <v>744903740.71999979</v>
      </c>
      <c r="G15" s="189"/>
      <c r="H15" s="200">
        <f t="shared" ref="H15:H55" si="0">F15-G15</f>
        <v>744903740.71999979</v>
      </c>
      <c r="I15" s="80">
        <f t="shared" ref="I15:I55" si="1">E15/$N$11</f>
        <v>9.3485753718672399E-5</v>
      </c>
      <c r="J15" s="163"/>
      <c r="K15" s="162">
        <f>E15/$E$55</f>
        <v>7.2079795107410369E-3</v>
      </c>
      <c r="N15" s="82"/>
    </row>
    <row r="16" spans="1:14" ht="20.25" x14ac:dyDescent="0.25">
      <c r="B16" s="106" t="s">
        <v>134</v>
      </c>
      <c r="C16" s="199">
        <f>C17</f>
        <v>1400429350</v>
      </c>
      <c r="D16" s="199">
        <f>D17</f>
        <v>1341690237.79</v>
      </c>
      <c r="E16" s="199">
        <f>E17</f>
        <v>744903740.71999979</v>
      </c>
      <c r="F16" s="107">
        <f>+F17</f>
        <v>744903740.71999979</v>
      </c>
      <c r="G16" s="107"/>
      <c r="H16" s="199">
        <f t="shared" si="0"/>
        <v>744903740.71999979</v>
      </c>
      <c r="I16" s="187">
        <f t="shared" si="1"/>
        <v>9.3485753718672399E-5</v>
      </c>
      <c r="N16" s="82"/>
    </row>
    <row r="17" spans="2:14" ht="21" thickBot="1" x14ac:dyDescent="0.3">
      <c r="B17" s="198" t="s">
        <v>181</v>
      </c>
      <c r="C17" s="197">
        <v>1400429350</v>
      </c>
      <c r="D17" s="197">
        <v>1341690237.79</v>
      </c>
      <c r="E17" s="197">
        <v>744903740.71999979</v>
      </c>
      <c r="F17" s="171">
        <f>$E17</f>
        <v>744903740.71999979</v>
      </c>
      <c r="G17" s="197"/>
      <c r="H17" s="197">
        <f t="shared" si="0"/>
        <v>744903740.71999979</v>
      </c>
      <c r="I17" s="196">
        <f t="shared" si="1"/>
        <v>9.3485753718672399E-5</v>
      </c>
      <c r="K17" s="160"/>
      <c r="N17" s="82"/>
    </row>
    <row r="18" spans="2:14" ht="20.25" x14ac:dyDescent="0.25">
      <c r="B18" s="78" t="s">
        <v>132</v>
      </c>
      <c r="C18" s="189">
        <f>C19+C22+C27+C29</f>
        <v>127066275334</v>
      </c>
      <c r="D18" s="189">
        <f>D19+D22+D27+D29</f>
        <v>148213861640.02002</v>
      </c>
      <c r="E18" s="189">
        <f>E19+E22+E27+E29</f>
        <v>95561174236.779999</v>
      </c>
      <c r="F18" s="189">
        <f>F19+F22+F29</f>
        <v>20868578741.779999</v>
      </c>
      <c r="G18" s="189">
        <f>G19+G22+G29+G27</f>
        <v>74692595495</v>
      </c>
      <c r="H18" s="189">
        <f t="shared" si="0"/>
        <v>-53824016753.220001</v>
      </c>
      <c r="I18" s="80">
        <f t="shared" si="1"/>
        <v>1.199297024758101E-2</v>
      </c>
      <c r="J18" s="160"/>
      <c r="K18" s="160">
        <f>E18/$E$55</f>
        <v>0.92468724248221634</v>
      </c>
      <c r="N18" s="82"/>
    </row>
    <row r="19" spans="2:14" ht="20.25" x14ac:dyDescent="0.25">
      <c r="B19" s="106" t="s">
        <v>180</v>
      </c>
      <c r="C19" s="195">
        <f>C20+C21</f>
        <v>534076753</v>
      </c>
      <c r="D19" s="195">
        <f>D20+D21</f>
        <v>418207286.51999998</v>
      </c>
      <c r="E19" s="195">
        <f>E20+E21</f>
        <v>95956507.010000005</v>
      </c>
      <c r="F19" s="195">
        <f>F21+F20</f>
        <v>95956507.010000005</v>
      </c>
      <c r="G19" s="195"/>
      <c r="H19" s="195">
        <f t="shared" si="0"/>
        <v>95956507.010000005</v>
      </c>
      <c r="I19" s="194">
        <f t="shared" si="1"/>
        <v>1.2042584688016552E-5</v>
      </c>
      <c r="K19" s="160"/>
    </row>
    <row r="20" spans="2:14" ht="40.5" x14ac:dyDescent="0.25">
      <c r="B20" s="183" t="s">
        <v>179</v>
      </c>
      <c r="C20" s="171">
        <v>252440000</v>
      </c>
      <c r="D20" s="171">
        <v>252440000</v>
      </c>
      <c r="E20" s="171">
        <v>0</v>
      </c>
      <c r="F20" s="171">
        <f>$E20</f>
        <v>0</v>
      </c>
      <c r="G20" s="171"/>
      <c r="H20" s="171">
        <f t="shared" si="0"/>
        <v>0</v>
      </c>
      <c r="I20" s="170">
        <f t="shared" si="1"/>
        <v>0</v>
      </c>
      <c r="K20" s="160"/>
    </row>
    <row r="21" spans="2:14" ht="20.25" x14ac:dyDescent="0.25">
      <c r="B21" s="183" t="s">
        <v>178</v>
      </c>
      <c r="C21" s="171">
        <v>281636753</v>
      </c>
      <c r="D21" s="171">
        <v>165767286.51999998</v>
      </c>
      <c r="E21" s="171">
        <v>95956507.010000005</v>
      </c>
      <c r="F21" s="171">
        <f>$E21</f>
        <v>95956507.010000005</v>
      </c>
      <c r="G21" s="171"/>
      <c r="H21" s="171">
        <f t="shared" si="0"/>
        <v>95956507.010000005</v>
      </c>
      <c r="I21" s="190">
        <f t="shared" si="1"/>
        <v>1.2042584688016552E-5</v>
      </c>
      <c r="K21" s="160"/>
    </row>
    <row r="22" spans="2:14" ht="20.25" x14ac:dyDescent="0.25">
      <c r="B22" s="182" t="s">
        <v>177</v>
      </c>
      <c r="C22" s="181">
        <f>C23+C24+C25+C26</f>
        <v>90444999546</v>
      </c>
      <c r="D22" s="181">
        <f>D23+D24+D25+D26</f>
        <v>109234582735.5</v>
      </c>
      <c r="E22" s="181">
        <f>E23+E24+E25+E26</f>
        <v>75370975462.790009</v>
      </c>
      <c r="F22" s="181">
        <f>SUM(F23:F26)</f>
        <v>1258548601.9000001</v>
      </c>
      <c r="G22" s="181">
        <f>SUM(G23:G26)</f>
        <v>74112426860.889999</v>
      </c>
      <c r="H22" s="181">
        <f t="shared" si="0"/>
        <v>-72853878258.990005</v>
      </c>
      <c r="I22" s="191">
        <f t="shared" si="1"/>
        <v>9.45909124156088E-3</v>
      </c>
      <c r="J22" s="192"/>
      <c r="K22" s="160"/>
    </row>
    <row r="23" spans="2:14" ht="20.25" x14ac:dyDescent="0.25">
      <c r="B23" s="183" t="s">
        <v>176</v>
      </c>
      <c r="C23" s="171">
        <v>670854956</v>
      </c>
      <c r="D23" s="171">
        <v>668858539</v>
      </c>
      <c r="E23" s="171">
        <v>360348675.06999993</v>
      </c>
      <c r="F23" s="171"/>
      <c r="G23" s="171">
        <f>$E23</f>
        <v>360348675.06999993</v>
      </c>
      <c r="H23" s="171">
        <f t="shared" si="0"/>
        <v>-360348675.06999993</v>
      </c>
      <c r="I23" s="190">
        <f t="shared" si="1"/>
        <v>4.522392041941245E-5</v>
      </c>
      <c r="J23" s="192"/>
      <c r="K23" s="160"/>
    </row>
    <row r="24" spans="2:14" ht="20.25" x14ac:dyDescent="0.25">
      <c r="B24" s="193" t="s">
        <v>175</v>
      </c>
      <c r="C24" s="171">
        <v>84996417664</v>
      </c>
      <c r="D24" s="171">
        <v>104982559562.13</v>
      </c>
      <c r="E24" s="171">
        <v>73752078185.819992</v>
      </c>
      <c r="F24" s="171"/>
      <c r="G24" s="171">
        <f>$E24</f>
        <v>73752078185.819992</v>
      </c>
      <c r="H24" s="171">
        <f t="shared" si="0"/>
        <v>-73752078185.819992</v>
      </c>
      <c r="I24" s="190">
        <f t="shared" si="1"/>
        <v>9.25591890685846E-3</v>
      </c>
      <c r="J24" s="192"/>
      <c r="K24" s="160"/>
    </row>
    <row r="25" spans="2:14" ht="20.25" x14ac:dyDescent="0.25">
      <c r="B25" s="183" t="s">
        <v>174</v>
      </c>
      <c r="C25" s="171">
        <v>51500001</v>
      </c>
      <c r="D25" s="171">
        <v>50459601</v>
      </c>
      <c r="E25" s="171">
        <v>23353203.299999997</v>
      </c>
      <c r="F25" s="171">
        <f>+$E$25</f>
        <v>23353203.299999997</v>
      </c>
      <c r="G25" s="171"/>
      <c r="H25" s="171">
        <f t="shared" si="0"/>
        <v>23353203.299999997</v>
      </c>
      <c r="I25" s="190">
        <f t="shared" si="1"/>
        <v>2.930837493359457E-6</v>
      </c>
      <c r="K25" s="160"/>
    </row>
    <row r="26" spans="2:14" ht="40.5" x14ac:dyDescent="0.25">
      <c r="B26" s="183" t="s">
        <v>173</v>
      </c>
      <c r="C26" s="171">
        <v>4726226925</v>
      </c>
      <c r="D26" s="171">
        <v>3532705033.3699999</v>
      </c>
      <c r="E26" s="171">
        <v>1235195398.6000001</v>
      </c>
      <c r="F26" s="171">
        <f>+$E$26</f>
        <v>1235195398.6000001</v>
      </c>
      <c r="G26" s="171"/>
      <c r="H26" s="171">
        <f t="shared" si="0"/>
        <v>1235195398.6000001</v>
      </c>
      <c r="I26" s="190">
        <f t="shared" si="1"/>
        <v>1.5501757678964583E-4</v>
      </c>
      <c r="K26" s="160"/>
    </row>
    <row r="27" spans="2:14" ht="20.25" x14ac:dyDescent="0.25">
      <c r="B27" s="106" t="s">
        <v>172</v>
      </c>
      <c r="C27" s="181">
        <f>C28</f>
        <v>868707038</v>
      </c>
      <c r="D27" s="181">
        <f>D28</f>
        <v>947422487</v>
      </c>
      <c r="E27" s="181">
        <f>E28</f>
        <v>580168634.1099999</v>
      </c>
      <c r="F27" s="181"/>
      <c r="G27" s="181">
        <f>G28</f>
        <v>580168634.1099999</v>
      </c>
      <c r="H27" s="181">
        <f t="shared" si="0"/>
        <v>-580168634.1099999</v>
      </c>
      <c r="I27" s="191">
        <f t="shared" si="1"/>
        <v>7.2811423918051207E-5</v>
      </c>
      <c r="K27" s="160"/>
    </row>
    <row r="28" spans="2:14" ht="20.25" x14ac:dyDescent="0.25">
      <c r="B28" s="174" t="s">
        <v>171</v>
      </c>
      <c r="C28" s="171">
        <v>868707038</v>
      </c>
      <c r="D28" s="171">
        <v>947422487</v>
      </c>
      <c r="E28" s="171">
        <v>580168634.1099999</v>
      </c>
      <c r="F28" s="171"/>
      <c r="G28" s="171">
        <f>$E28</f>
        <v>580168634.1099999</v>
      </c>
      <c r="H28" s="171">
        <f t="shared" si="0"/>
        <v>-580168634.1099999</v>
      </c>
      <c r="I28" s="190">
        <f t="shared" si="1"/>
        <v>7.2811423918051207E-5</v>
      </c>
      <c r="K28" s="160"/>
    </row>
    <row r="29" spans="2:14" ht="20.25" x14ac:dyDescent="0.25">
      <c r="B29" s="182" t="s">
        <v>170</v>
      </c>
      <c r="C29" s="181">
        <f>C30</f>
        <v>35218491997</v>
      </c>
      <c r="D29" s="181">
        <f>D30</f>
        <v>37613649131</v>
      </c>
      <c r="E29" s="181">
        <f>E30</f>
        <v>19514073632.869999</v>
      </c>
      <c r="F29" s="181">
        <f>F30</f>
        <v>19514073632.869999</v>
      </c>
      <c r="G29" s="181"/>
      <c r="H29" s="181">
        <f t="shared" si="0"/>
        <v>19514073632.869999</v>
      </c>
      <c r="I29" s="179">
        <f t="shared" si="1"/>
        <v>2.449024997414063E-3</v>
      </c>
      <c r="K29" s="160"/>
    </row>
    <row r="30" spans="2:14" ht="21" thickBot="1" x14ac:dyDescent="0.3">
      <c r="B30" s="178" t="s">
        <v>169</v>
      </c>
      <c r="C30" s="173">
        <v>35218491997</v>
      </c>
      <c r="D30" s="173">
        <v>37613649131</v>
      </c>
      <c r="E30" s="173">
        <v>19514073632.869999</v>
      </c>
      <c r="F30" s="173">
        <f>+$E$30</f>
        <v>19514073632.869999</v>
      </c>
      <c r="G30" s="173"/>
      <c r="H30" s="173">
        <f t="shared" si="0"/>
        <v>19514073632.869999</v>
      </c>
      <c r="I30" s="100">
        <f t="shared" si="1"/>
        <v>2.449024997414063E-3</v>
      </c>
      <c r="K30" s="160"/>
    </row>
    <row r="31" spans="2:14" ht="20.25" x14ac:dyDescent="0.25">
      <c r="B31" s="78" t="s">
        <v>168</v>
      </c>
      <c r="C31" s="189">
        <f>C32+C35+C46</f>
        <v>13678780962</v>
      </c>
      <c r="D31" s="189">
        <f>D32+D35+D46</f>
        <v>13695948621.77</v>
      </c>
      <c r="E31" s="189">
        <f>E32+E35+E46</f>
        <v>7038241968.1900005</v>
      </c>
      <c r="F31" s="189">
        <f>F32+F35+F46</f>
        <v>7024410612.9900017</v>
      </c>
      <c r="G31" s="189">
        <f>G35</f>
        <v>13831355.200000003</v>
      </c>
      <c r="H31" s="189">
        <f t="shared" si="0"/>
        <v>7010579257.7900019</v>
      </c>
      <c r="I31" s="80">
        <f t="shared" si="1"/>
        <v>8.8330252525602409E-4</v>
      </c>
      <c r="J31" s="160"/>
      <c r="K31" s="160">
        <f>E31/$E$55</f>
        <v>6.810477800704258E-2</v>
      </c>
      <c r="L31" s="162"/>
    </row>
    <row r="32" spans="2:14" ht="20.25" x14ac:dyDescent="0.25">
      <c r="B32" s="188" t="s">
        <v>167</v>
      </c>
      <c r="C32" s="107">
        <f>C33+C34</f>
        <v>314564125</v>
      </c>
      <c r="D32" s="107">
        <f>D33+D34</f>
        <v>292599779</v>
      </c>
      <c r="E32" s="107">
        <f>E33+E34</f>
        <v>165142736.31</v>
      </c>
      <c r="F32" s="107">
        <f>$E32</f>
        <v>165142736.31</v>
      </c>
      <c r="G32" s="107"/>
      <c r="H32" s="107">
        <f t="shared" si="0"/>
        <v>165142736.31</v>
      </c>
      <c r="I32" s="187">
        <f t="shared" si="1"/>
        <v>2.0725487510885596E-5</v>
      </c>
      <c r="J32" s="160"/>
      <c r="K32" s="162">
        <f>E32/$E$31</f>
        <v>2.3463634392846707E-2</v>
      </c>
    </row>
    <row r="33" spans="2:11" ht="20.25" x14ac:dyDescent="0.25">
      <c r="B33" s="183" t="s">
        <v>166</v>
      </c>
      <c r="C33" s="171">
        <v>225042000</v>
      </c>
      <c r="D33" s="171">
        <v>149042000</v>
      </c>
      <c r="E33" s="171">
        <v>112499752.95</v>
      </c>
      <c r="F33" s="171">
        <f>$E33</f>
        <v>112499752.95</v>
      </c>
      <c r="G33" s="171"/>
      <c r="H33" s="171">
        <f t="shared" si="0"/>
        <v>112499752.95</v>
      </c>
      <c r="I33" s="170">
        <f t="shared" si="1"/>
        <v>1.4118769476885265E-5</v>
      </c>
      <c r="J33" s="160"/>
    </row>
    <row r="34" spans="2:11" ht="40.5" x14ac:dyDescent="0.25">
      <c r="B34" s="178" t="s">
        <v>165</v>
      </c>
      <c r="C34" s="171">
        <v>89522125</v>
      </c>
      <c r="D34" s="171">
        <v>143557779</v>
      </c>
      <c r="E34" s="171">
        <v>52642983.360000007</v>
      </c>
      <c r="F34" s="171">
        <f>$E34</f>
        <v>52642983.360000007</v>
      </c>
      <c r="G34" s="171"/>
      <c r="H34" s="171">
        <f t="shared" si="0"/>
        <v>52642983.360000007</v>
      </c>
      <c r="I34" s="170">
        <f t="shared" si="1"/>
        <v>6.6067180340003318E-6</v>
      </c>
      <c r="J34" s="160"/>
    </row>
    <row r="35" spans="2:11" ht="40.5" x14ac:dyDescent="0.25">
      <c r="B35" s="182" t="s">
        <v>164</v>
      </c>
      <c r="C35" s="181">
        <f>C36+C37+C38+C39+C40+C41+C42+C43+C44+C45</f>
        <v>8015229057</v>
      </c>
      <c r="D35" s="181">
        <f>D36+D37+D38+D39+D40+D41+D42+D43+D44+D45</f>
        <v>8468047982.4200001</v>
      </c>
      <c r="E35" s="181">
        <f>E36+E37+E38+E39+E40+E41+E42+E43+E44+E45</f>
        <v>4469257518.3100004</v>
      </c>
      <c r="F35" s="181">
        <f>SUM(F36:F45)</f>
        <v>4455426163.1100006</v>
      </c>
      <c r="G35" s="181">
        <f>SUM(G36:G45)</f>
        <v>13831355.200000003</v>
      </c>
      <c r="H35" s="181">
        <f t="shared" si="0"/>
        <v>4441594807.9100008</v>
      </c>
      <c r="I35" s="179">
        <f t="shared" si="1"/>
        <v>5.6089382402377285E-4</v>
      </c>
      <c r="J35" s="160"/>
      <c r="K35" s="160">
        <f>E35/$E$31</f>
        <v>0.63499628721337398</v>
      </c>
    </row>
    <row r="36" spans="2:11" ht="20.25" x14ac:dyDescent="0.25">
      <c r="B36" s="183" t="s">
        <v>163</v>
      </c>
      <c r="C36" s="171">
        <v>1130049719</v>
      </c>
      <c r="D36" s="171">
        <v>916564462.53999996</v>
      </c>
      <c r="E36" s="171">
        <v>106591618.67999999</v>
      </c>
      <c r="F36" s="171">
        <f t="shared" ref="F36:F42" si="2">$E36</f>
        <v>106591618.67999999</v>
      </c>
      <c r="G36" s="171"/>
      <c r="H36" s="171">
        <f t="shared" si="0"/>
        <v>106591618.67999999</v>
      </c>
      <c r="I36" s="170">
        <f t="shared" si="1"/>
        <v>1.3377295974861757E-5</v>
      </c>
      <c r="J36" s="160"/>
    </row>
    <row r="37" spans="2:11" ht="20.25" x14ac:dyDescent="0.25">
      <c r="B37" s="178" t="s">
        <v>162</v>
      </c>
      <c r="C37" s="171">
        <v>320091495</v>
      </c>
      <c r="D37" s="171">
        <v>277782206</v>
      </c>
      <c r="E37" s="171">
        <v>128470910.91</v>
      </c>
      <c r="F37" s="171">
        <f t="shared" si="2"/>
        <v>128470910.91</v>
      </c>
      <c r="G37" s="171"/>
      <c r="H37" s="171">
        <f t="shared" si="0"/>
        <v>128470910.91</v>
      </c>
      <c r="I37" s="170">
        <f t="shared" si="1"/>
        <v>1.6123156967552737E-5</v>
      </c>
      <c r="J37" s="160"/>
    </row>
    <row r="38" spans="2:11" ht="20.25" x14ac:dyDescent="0.25">
      <c r="B38" s="183" t="s">
        <v>161</v>
      </c>
      <c r="C38" s="171">
        <v>8409716</v>
      </c>
      <c r="D38" s="171">
        <v>24796171.460000001</v>
      </c>
      <c r="E38" s="171">
        <v>5322038.6999999993</v>
      </c>
      <c r="F38" s="171">
        <f t="shared" si="2"/>
        <v>5322038.6999999993</v>
      </c>
      <c r="G38" s="171"/>
      <c r="H38" s="171">
        <f t="shared" si="0"/>
        <v>5322038.6999999993</v>
      </c>
      <c r="I38" s="170">
        <f t="shared" si="1"/>
        <v>6.6791824499168489E-7</v>
      </c>
      <c r="J38" s="160"/>
    </row>
    <row r="39" spans="2:11" ht="20.25" x14ac:dyDescent="0.25">
      <c r="B39" s="183" t="s">
        <v>160</v>
      </c>
      <c r="C39" s="171">
        <v>1338168834</v>
      </c>
      <c r="D39" s="171">
        <v>1101586372</v>
      </c>
      <c r="E39" s="171">
        <v>649748920.19999993</v>
      </c>
      <c r="F39" s="171">
        <f t="shared" si="2"/>
        <v>649748920.19999993</v>
      </c>
      <c r="G39" s="171"/>
      <c r="H39" s="171">
        <f t="shared" si="0"/>
        <v>649748920.19999993</v>
      </c>
      <c r="I39" s="170">
        <f t="shared" si="1"/>
        <v>8.1543781044889112E-5</v>
      </c>
      <c r="J39" s="160"/>
    </row>
    <row r="40" spans="2:11" ht="20.25" x14ac:dyDescent="0.25">
      <c r="B40" s="183" t="s">
        <v>159</v>
      </c>
      <c r="C40" s="173">
        <v>2031451113</v>
      </c>
      <c r="D40" s="173">
        <v>1998603856</v>
      </c>
      <c r="E40" s="173">
        <v>1149465703.74</v>
      </c>
      <c r="F40" s="171">
        <f t="shared" si="2"/>
        <v>1149465703.74</v>
      </c>
      <c r="G40" s="172"/>
      <c r="H40" s="173">
        <f t="shared" si="0"/>
        <v>1149465703.74</v>
      </c>
      <c r="I40" s="184">
        <f t="shared" si="1"/>
        <v>1.4425846161549951E-4</v>
      </c>
      <c r="J40" s="160"/>
    </row>
    <row r="41" spans="2:11" ht="20.25" x14ac:dyDescent="0.25">
      <c r="B41" s="183" t="s">
        <v>158</v>
      </c>
      <c r="C41" s="171">
        <v>101411794</v>
      </c>
      <c r="D41" s="171">
        <v>106411794</v>
      </c>
      <c r="E41" s="171">
        <v>66529798.579999998</v>
      </c>
      <c r="F41" s="171">
        <f t="shared" si="2"/>
        <v>66529798.579999998</v>
      </c>
      <c r="G41" s="173"/>
      <c r="H41" s="171">
        <f t="shared" si="0"/>
        <v>66529798.579999998</v>
      </c>
      <c r="I41" s="170">
        <f t="shared" si="1"/>
        <v>8.3495195754972412E-6</v>
      </c>
      <c r="J41" s="160"/>
    </row>
    <row r="42" spans="2:11" ht="40.5" x14ac:dyDescent="0.25">
      <c r="B42" s="178" t="s">
        <v>157</v>
      </c>
      <c r="C42" s="171">
        <v>1000000</v>
      </c>
      <c r="D42" s="173">
        <v>1000000</v>
      </c>
      <c r="E42" s="173">
        <v>0</v>
      </c>
      <c r="F42" s="171">
        <f t="shared" si="2"/>
        <v>0</v>
      </c>
      <c r="G42" s="171"/>
      <c r="H42" s="171">
        <f t="shared" si="0"/>
        <v>0</v>
      </c>
      <c r="I42" s="186">
        <f t="shared" si="1"/>
        <v>0</v>
      </c>
      <c r="J42" s="160"/>
    </row>
    <row r="43" spans="2:11" ht="40.5" x14ac:dyDescent="0.25">
      <c r="B43" s="183" t="s">
        <v>156</v>
      </c>
      <c r="C43" s="171">
        <v>30547779</v>
      </c>
      <c r="D43" s="171">
        <v>46016581</v>
      </c>
      <c r="E43" s="171">
        <v>13831355.200000003</v>
      </c>
      <c r="F43" s="171"/>
      <c r="G43" s="171">
        <f>$E43</f>
        <v>13831355.200000003</v>
      </c>
      <c r="H43" s="171">
        <f t="shared" si="0"/>
        <v>-13831355.200000003</v>
      </c>
      <c r="I43" s="185">
        <f t="shared" si="1"/>
        <v>1.7358412841005117E-6</v>
      </c>
      <c r="J43" s="160"/>
    </row>
    <row r="44" spans="2:11" ht="40.5" x14ac:dyDescent="0.25">
      <c r="B44" s="183" t="s">
        <v>155</v>
      </c>
      <c r="C44" s="171">
        <v>12000000</v>
      </c>
      <c r="D44" s="171">
        <v>12700000</v>
      </c>
      <c r="E44" s="171">
        <v>12636509.539999999</v>
      </c>
      <c r="F44" s="171">
        <f>$E44</f>
        <v>12636509.539999999</v>
      </c>
      <c r="G44" s="171"/>
      <c r="H44" s="171">
        <f t="shared" si="0"/>
        <v>12636509.539999999</v>
      </c>
      <c r="I44" s="184">
        <f t="shared" si="1"/>
        <v>1.5858876176111766E-6</v>
      </c>
      <c r="J44" s="160"/>
    </row>
    <row r="45" spans="2:11" ht="40.5" x14ac:dyDescent="0.25">
      <c r="B45" s="183" t="s">
        <v>154</v>
      </c>
      <c r="C45" s="171">
        <v>3042098607</v>
      </c>
      <c r="D45" s="171">
        <v>3982586539.4200001</v>
      </c>
      <c r="E45" s="171">
        <v>2336660662.7600002</v>
      </c>
      <c r="F45" s="171">
        <f>$E45</f>
        <v>2336660662.7600002</v>
      </c>
      <c r="G45" s="172"/>
      <c r="H45" s="173">
        <f t="shared" si="0"/>
        <v>2336660662.7600002</v>
      </c>
      <c r="I45" s="175">
        <f t="shared" si="1"/>
        <v>2.9325196169876908E-4</v>
      </c>
      <c r="J45" s="160"/>
    </row>
    <row r="46" spans="2:11" ht="20.25" x14ac:dyDescent="0.25">
      <c r="B46" s="182" t="s">
        <v>153</v>
      </c>
      <c r="C46" s="181">
        <f>C47+C48+C49+C50+C51+C52+C53+C54</f>
        <v>5348987780</v>
      </c>
      <c r="D46" s="181">
        <f>D47+D48+D49+D50+D51+D52+D53+D54</f>
        <v>4935300860.3500004</v>
      </c>
      <c r="E46" s="181">
        <f>E47+E48+E49+E50+E51+E52+E53+E54</f>
        <v>2403841713.5700002</v>
      </c>
      <c r="F46" s="181">
        <f>SUM(F47:F54)</f>
        <v>2403841713.5700002</v>
      </c>
      <c r="G46" s="181"/>
      <c r="H46" s="180">
        <f t="shared" si="0"/>
        <v>2403841713.5700002</v>
      </c>
      <c r="I46" s="179">
        <f t="shared" si="1"/>
        <v>3.0168321372136566E-4</v>
      </c>
      <c r="J46" s="160"/>
      <c r="K46" s="162"/>
    </row>
    <row r="47" spans="2:11" ht="20.25" x14ac:dyDescent="0.25">
      <c r="B47" s="178" t="s">
        <v>152</v>
      </c>
      <c r="C47" s="172">
        <v>260177938</v>
      </c>
      <c r="D47" s="172">
        <v>306990775</v>
      </c>
      <c r="E47" s="173">
        <v>190878694.77000001</v>
      </c>
      <c r="F47" s="171">
        <f t="shared" ref="F47:F54" si="3">$E47</f>
        <v>190878694.77000001</v>
      </c>
      <c r="G47" s="171"/>
      <c r="H47" s="171">
        <f t="shared" si="0"/>
        <v>190878694.77000001</v>
      </c>
      <c r="I47" s="175">
        <f t="shared" si="1"/>
        <v>2.3955361846031281E-5</v>
      </c>
      <c r="J47" s="160"/>
    </row>
    <row r="48" spans="2:11" ht="25.9" customHeight="1" x14ac:dyDescent="0.25">
      <c r="B48" s="174" t="s">
        <v>151</v>
      </c>
      <c r="C48" s="172">
        <v>5548543</v>
      </c>
      <c r="D48" s="172">
        <v>5549461.7400000002</v>
      </c>
      <c r="E48" s="171">
        <v>3714519.67</v>
      </c>
      <c r="F48" s="171">
        <f t="shared" si="3"/>
        <v>3714519.67</v>
      </c>
      <c r="G48" s="172"/>
      <c r="H48" s="171">
        <f t="shared" si="0"/>
        <v>3714519.67</v>
      </c>
      <c r="I48" s="170">
        <f t="shared" si="1"/>
        <v>4.6617388538972723E-7</v>
      </c>
    </row>
    <row r="49" spans="2:12" ht="20.25" x14ac:dyDescent="0.25">
      <c r="B49" s="174" t="s">
        <v>150</v>
      </c>
      <c r="C49" s="172">
        <v>153296868</v>
      </c>
      <c r="D49" s="172">
        <v>154937118</v>
      </c>
      <c r="E49" s="171">
        <v>73839458.539999992</v>
      </c>
      <c r="F49" s="171">
        <f t="shared" si="3"/>
        <v>73839458.539999992</v>
      </c>
      <c r="G49" s="173"/>
      <c r="H49" s="173">
        <f t="shared" si="0"/>
        <v>73839458.539999992</v>
      </c>
      <c r="I49" s="175">
        <f t="shared" si="1"/>
        <v>9.2668851805179625E-6</v>
      </c>
    </row>
    <row r="50" spans="2:12" ht="20.25" x14ac:dyDescent="0.25">
      <c r="B50" s="174" t="s">
        <v>149</v>
      </c>
      <c r="C50" s="172">
        <v>17300000</v>
      </c>
      <c r="D50" s="172">
        <v>17300000</v>
      </c>
      <c r="E50" s="171">
        <v>3030881.5599999996</v>
      </c>
      <c r="F50" s="171">
        <f t="shared" si="3"/>
        <v>3030881.5599999996</v>
      </c>
      <c r="G50" s="177"/>
      <c r="H50" s="171">
        <f t="shared" si="0"/>
        <v>3030881.5599999996</v>
      </c>
      <c r="I50" s="170">
        <f t="shared" si="1"/>
        <v>3.8037699581794851E-7</v>
      </c>
    </row>
    <row r="51" spans="2:12" ht="20.25" x14ac:dyDescent="0.25">
      <c r="B51" s="174" t="s">
        <v>148</v>
      </c>
      <c r="C51" s="172">
        <v>4740902179</v>
      </c>
      <c r="D51" s="172">
        <v>3610970385.3499999</v>
      </c>
      <c r="E51" s="171">
        <v>1729684994.3600004</v>
      </c>
      <c r="F51" s="171">
        <f t="shared" si="3"/>
        <v>1729684994.3600004</v>
      </c>
      <c r="G51" s="172"/>
      <c r="H51" s="171">
        <f t="shared" si="0"/>
        <v>1729684994.3600004</v>
      </c>
      <c r="I51" s="170">
        <f t="shared" si="1"/>
        <v>2.170762429482867E-4</v>
      </c>
    </row>
    <row r="52" spans="2:12" ht="20.25" x14ac:dyDescent="0.25">
      <c r="B52" s="174" t="s">
        <v>147</v>
      </c>
      <c r="C52" s="172">
        <v>6044676</v>
      </c>
      <c r="D52" s="172">
        <v>585365542</v>
      </c>
      <c r="E52" s="171">
        <v>294104864</v>
      </c>
      <c r="F52" s="171">
        <f t="shared" si="3"/>
        <v>294104864</v>
      </c>
      <c r="G52" s="172"/>
      <c r="H52" s="171">
        <f t="shared" si="0"/>
        <v>294104864</v>
      </c>
      <c r="I52" s="170">
        <f t="shared" si="1"/>
        <v>3.6910292404750495E-5</v>
      </c>
    </row>
    <row r="53" spans="2:12" ht="20.25" x14ac:dyDescent="0.25">
      <c r="B53" s="174" t="s">
        <v>146</v>
      </c>
      <c r="C53" s="172">
        <v>6553009</v>
      </c>
      <c r="D53" s="172">
        <v>5037253.68</v>
      </c>
      <c r="E53" s="171">
        <v>3134833.1799999997</v>
      </c>
      <c r="F53" s="171">
        <f t="shared" si="3"/>
        <v>3134833.1799999997</v>
      </c>
      <c r="G53" s="176"/>
      <c r="H53" s="173">
        <f t="shared" si="0"/>
        <v>3134833.1799999997</v>
      </c>
      <c r="I53" s="175">
        <f t="shared" si="1"/>
        <v>3.9342297077383195E-7</v>
      </c>
    </row>
    <row r="54" spans="2:12" ht="41.25" thickBot="1" x14ac:dyDescent="0.3">
      <c r="B54" s="174" t="s">
        <v>145</v>
      </c>
      <c r="C54" s="173">
        <v>159164567</v>
      </c>
      <c r="D54" s="173">
        <v>249150324.57999998</v>
      </c>
      <c r="E54" s="171">
        <v>105453467.48999999</v>
      </c>
      <c r="F54" s="171">
        <f t="shared" si="3"/>
        <v>105453467.48999999</v>
      </c>
      <c r="G54" s="172"/>
      <c r="H54" s="171">
        <f t="shared" si="0"/>
        <v>105453467.48999999</v>
      </c>
      <c r="I54" s="170">
        <f t="shared" si="1"/>
        <v>1.3234457489797755E-5</v>
      </c>
    </row>
    <row r="55" spans="2:12" ht="21" thickBot="1" x14ac:dyDescent="0.3">
      <c r="B55" s="169" t="s">
        <v>144</v>
      </c>
      <c r="C55" s="168">
        <f>C31+C18+C15</f>
        <v>142145485646</v>
      </c>
      <c r="D55" s="168">
        <f>D31+D18+D15</f>
        <v>163251500499.58002</v>
      </c>
      <c r="E55" s="168">
        <f>E31+E18+E15</f>
        <v>103344319945.69</v>
      </c>
      <c r="F55" s="168">
        <f>F31+F18+F15</f>
        <v>28637893095.490002</v>
      </c>
      <c r="G55" s="168">
        <f>G31+G18+G15</f>
        <v>74706426850.199997</v>
      </c>
      <c r="H55" s="168">
        <f t="shared" si="0"/>
        <v>-46068533754.709991</v>
      </c>
      <c r="I55" s="120">
        <f t="shared" si="1"/>
        <v>1.2969758526555707E-2</v>
      </c>
      <c r="L55" s="162"/>
    </row>
    <row r="56" spans="2:12" ht="20.25" x14ac:dyDescent="0.25">
      <c r="E56" s="160"/>
      <c r="F56" s="167"/>
      <c r="G56" s="167"/>
      <c r="I56" s="167"/>
    </row>
    <row r="57" spans="2:12" x14ac:dyDescent="0.25">
      <c r="B57" s="127" t="s">
        <v>69</v>
      </c>
      <c r="E57" s="160"/>
      <c r="F57" s="166"/>
    </row>
    <row r="58" spans="2:12" x14ac:dyDescent="0.25">
      <c r="B58" s="165" t="s">
        <v>143</v>
      </c>
      <c r="F58" s="163"/>
      <c r="G58" s="160"/>
    </row>
    <row r="59" spans="2:12" x14ac:dyDescent="0.25">
      <c r="B59" s="65" t="s">
        <v>142</v>
      </c>
      <c r="F59" s="163"/>
      <c r="G59" s="160"/>
    </row>
    <row r="60" spans="2:12" ht="35.25" customHeight="1" x14ac:dyDescent="0.25">
      <c r="B60" s="505" t="s">
        <v>141</v>
      </c>
      <c r="C60" s="505"/>
      <c r="D60" s="505"/>
      <c r="E60" s="505"/>
      <c r="F60" s="505"/>
      <c r="G60" s="505"/>
      <c r="H60" s="505"/>
      <c r="I60" s="505"/>
    </row>
    <row r="61" spans="2:12" x14ac:dyDescent="0.25">
      <c r="B61" s="127" t="s">
        <v>71</v>
      </c>
      <c r="F61" s="160"/>
    </row>
    <row r="62" spans="2:12" x14ac:dyDescent="0.25">
      <c r="E62" s="164"/>
      <c r="F62" s="160"/>
    </row>
    <row r="67" spans="5:10" x14ac:dyDescent="0.25">
      <c r="E67" s="163"/>
    </row>
    <row r="69" spans="5:10" x14ac:dyDescent="0.25">
      <c r="H69" s="162"/>
    </row>
    <row r="70" spans="5:10" x14ac:dyDescent="0.25">
      <c r="I70" s="160"/>
      <c r="J70" s="160"/>
    </row>
    <row r="75" spans="5:10" x14ac:dyDescent="0.25">
      <c r="I75" s="161"/>
    </row>
    <row r="80" spans="5:10" x14ac:dyDescent="0.25">
      <c r="I80" s="160"/>
    </row>
  </sheetData>
  <mergeCells count="15">
    <mergeCell ref="B60:I60"/>
    <mergeCell ref="A2:L2"/>
    <mergeCell ref="A3:L3"/>
    <mergeCell ref="A4:L4"/>
    <mergeCell ref="A7:L7"/>
    <mergeCell ref="A8:L8"/>
    <mergeCell ref="B10:B14"/>
    <mergeCell ref="C10:H10"/>
    <mergeCell ref="I10:I13"/>
    <mergeCell ref="C11:C13"/>
    <mergeCell ref="D11:D13"/>
    <mergeCell ref="E11:E13"/>
    <mergeCell ref="F11:F13"/>
    <mergeCell ref="G11:G13"/>
    <mergeCell ref="H11:H13"/>
  </mergeCells>
  <pageMargins left="0.7" right="0.7" top="0.75" bottom="0.75" header="0.3" footer="0.3"/>
  <ignoredErrors>
    <ignoredError sqref="F35 F46" 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E6CA-3CA5-4167-B4C3-3C44066B9983}">
  <dimension ref="C1:K214"/>
  <sheetViews>
    <sheetView showGridLines="0" workbookViewId="0">
      <selection activeCell="H14" sqref="H14"/>
    </sheetView>
  </sheetViews>
  <sheetFormatPr baseColWidth="10" defaultColWidth="11.42578125" defaultRowHeight="15" x14ac:dyDescent="0.25"/>
  <cols>
    <col min="1" max="1" width="11.42578125" style="82"/>
    <col min="2" max="2" width="6.7109375" style="82" customWidth="1"/>
    <col min="3" max="3" width="112.42578125" style="82" bestFit="1" customWidth="1"/>
    <col min="4" max="4" width="25.140625" style="82" bestFit="1" customWidth="1"/>
    <col min="5" max="5" width="26.7109375" style="82" bestFit="1" customWidth="1"/>
    <col min="6" max="6" width="16.42578125" style="82" customWidth="1"/>
    <col min="7" max="7" width="15.7109375" style="82" customWidth="1"/>
    <col min="8" max="8" width="99.28515625" style="212" bestFit="1" customWidth="1"/>
    <col min="9" max="9" width="25.140625" style="212" bestFit="1" customWidth="1"/>
    <col min="10" max="10" width="26.7109375" style="212" bestFit="1" customWidth="1"/>
    <col min="11" max="11" width="13.85546875" style="212" bestFit="1" customWidth="1"/>
    <col min="12" max="16384" width="11.42578125" style="82"/>
  </cols>
  <sheetData>
    <row r="1" spans="3:10" s="212" customFormat="1" x14ac:dyDescent="0.25">
      <c r="C1" s="225"/>
      <c r="D1" s="225"/>
      <c r="E1" s="225"/>
      <c r="F1" s="225"/>
      <c r="G1" s="225"/>
    </row>
    <row r="2" spans="3:10" s="212" customFormat="1" x14ac:dyDescent="0.25">
      <c r="C2" s="508" t="s">
        <v>0</v>
      </c>
      <c r="D2" s="508"/>
      <c r="E2" s="508"/>
      <c r="F2" s="508"/>
      <c r="G2" s="508"/>
    </row>
    <row r="3" spans="3:10" s="212" customFormat="1" x14ac:dyDescent="0.25">
      <c r="C3" s="508" t="s">
        <v>1</v>
      </c>
      <c r="D3" s="508"/>
      <c r="E3" s="508"/>
      <c r="F3" s="508"/>
      <c r="G3" s="508"/>
    </row>
    <row r="4" spans="3:10" s="212" customFormat="1" x14ac:dyDescent="0.25">
      <c r="C4" s="509" t="s">
        <v>2</v>
      </c>
      <c r="D4" s="509"/>
      <c r="E4" s="509"/>
      <c r="F4" s="509"/>
      <c r="G4" s="509"/>
    </row>
    <row r="5" spans="3:10" s="212" customFormat="1" x14ac:dyDescent="0.25">
      <c r="C5" s="225"/>
      <c r="D5" s="225"/>
      <c r="E5" s="225"/>
      <c r="F5" s="225"/>
      <c r="G5" s="225"/>
    </row>
    <row r="6" spans="3:10" s="212" customFormat="1" ht="15.75" x14ac:dyDescent="0.25">
      <c r="C6" s="510" t="s">
        <v>388</v>
      </c>
      <c r="D6" s="510"/>
      <c r="E6" s="510"/>
      <c r="F6" s="510"/>
      <c r="G6" s="510"/>
    </row>
    <row r="7" spans="3:10" s="212" customFormat="1" ht="15.75" x14ac:dyDescent="0.25">
      <c r="C7" s="511" t="s">
        <v>387</v>
      </c>
      <c r="D7" s="511"/>
      <c r="E7" s="511"/>
      <c r="F7" s="511"/>
      <c r="G7" s="511"/>
      <c r="H7" s="224"/>
      <c r="I7" s="223"/>
      <c r="J7" s="223"/>
    </row>
    <row r="8" spans="3:10" s="212" customFormat="1" x14ac:dyDescent="0.25">
      <c r="C8" s="225"/>
      <c r="D8" s="225"/>
      <c r="E8" s="225"/>
      <c r="F8" s="225"/>
      <c r="G8" s="225"/>
      <c r="H8" s="224"/>
      <c r="I8" s="223"/>
      <c r="J8" s="223"/>
    </row>
    <row r="9" spans="3:10" s="212" customFormat="1" x14ac:dyDescent="0.25">
      <c r="C9" s="82"/>
      <c r="D9" s="82"/>
      <c r="E9" s="82"/>
      <c r="F9" s="82"/>
      <c r="G9" s="82"/>
      <c r="H9" s="224"/>
      <c r="I9" s="223"/>
      <c r="J9" s="223"/>
    </row>
    <row r="10" spans="3:10" s="212" customFormat="1" ht="15.75" thickBot="1" x14ac:dyDescent="0.3">
      <c r="C10" s="82"/>
      <c r="D10" s="82"/>
      <c r="E10" s="82"/>
      <c r="F10" s="82"/>
      <c r="G10" s="82"/>
    </row>
    <row r="11" spans="3:10" s="212" customFormat="1" x14ac:dyDescent="0.25">
      <c r="C11" s="512" t="s">
        <v>35</v>
      </c>
      <c r="D11" s="514" t="s">
        <v>38</v>
      </c>
      <c r="E11" s="514" t="s">
        <v>39</v>
      </c>
      <c r="F11" s="514" t="s">
        <v>386</v>
      </c>
      <c r="G11" s="82"/>
    </row>
    <row r="12" spans="3:10" s="212" customFormat="1" x14ac:dyDescent="0.25">
      <c r="C12" s="513"/>
      <c r="D12" s="515"/>
      <c r="E12" s="515"/>
      <c r="F12" s="515"/>
      <c r="G12" s="82"/>
    </row>
    <row r="13" spans="3:10" s="212" customFormat="1" ht="15.75" thickBot="1" x14ac:dyDescent="0.3">
      <c r="C13" s="222" t="s">
        <v>385</v>
      </c>
      <c r="D13" s="516"/>
      <c r="E13" s="516"/>
      <c r="F13" s="516"/>
      <c r="G13" s="82"/>
    </row>
    <row r="14" spans="3:10" s="212" customFormat="1" x14ac:dyDescent="0.25">
      <c r="C14" s="221" t="s">
        <v>384</v>
      </c>
      <c r="D14" s="220">
        <v>1240428372056</v>
      </c>
      <c r="E14" s="220">
        <v>1278043276239.45</v>
      </c>
      <c r="F14" s="220">
        <v>94941557054.210007</v>
      </c>
      <c r="G14" s="82"/>
    </row>
    <row r="15" spans="3:10" s="212" customFormat="1" x14ac:dyDescent="0.25">
      <c r="C15" s="219" t="s">
        <v>383</v>
      </c>
      <c r="D15" s="218">
        <v>1159747493169</v>
      </c>
      <c r="E15" s="218">
        <v>1163355808501.5801</v>
      </c>
      <c r="F15" s="219">
        <v>88993092961.639999</v>
      </c>
      <c r="G15" s="82"/>
    </row>
    <row r="16" spans="3:10" s="212" customFormat="1" x14ac:dyDescent="0.25">
      <c r="C16" s="217" t="s">
        <v>382</v>
      </c>
      <c r="D16" s="215">
        <v>382142018494</v>
      </c>
      <c r="E16" s="215">
        <v>418201282696</v>
      </c>
      <c r="F16" s="215">
        <v>27862584002.019993</v>
      </c>
      <c r="G16" s="82"/>
    </row>
    <row r="17" spans="3:6" x14ac:dyDescent="0.25">
      <c r="C17" s="216" t="s">
        <v>381</v>
      </c>
      <c r="D17" s="215">
        <v>6884315172</v>
      </c>
      <c r="E17" s="215">
        <v>6809230383</v>
      </c>
      <c r="F17" s="215">
        <v>817442759.01999998</v>
      </c>
    </row>
    <row r="18" spans="3:6" x14ac:dyDescent="0.25">
      <c r="C18" s="216" t="s">
        <v>380</v>
      </c>
      <c r="D18" s="215">
        <v>99441978092</v>
      </c>
      <c r="E18" s="215">
        <v>103288277267</v>
      </c>
      <c r="F18" s="215">
        <v>7474311863.2600002</v>
      </c>
    </row>
    <row r="19" spans="3:6" x14ac:dyDescent="0.25">
      <c r="C19" s="216" t="s">
        <v>379</v>
      </c>
      <c r="D19" s="215">
        <v>8902919445</v>
      </c>
      <c r="E19" s="215">
        <v>8692356745</v>
      </c>
      <c r="F19" s="215">
        <v>700183836.84000003</v>
      </c>
    </row>
    <row r="20" spans="3:6" x14ac:dyDescent="0.25">
      <c r="C20" s="216" t="s">
        <v>378</v>
      </c>
      <c r="D20" s="215">
        <v>673880421</v>
      </c>
      <c r="E20" s="215">
        <v>682969005</v>
      </c>
      <c r="F20" s="215">
        <v>32825458.18</v>
      </c>
    </row>
    <row r="21" spans="3:6" x14ac:dyDescent="0.25">
      <c r="C21" s="216" t="s">
        <v>377</v>
      </c>
      <c r="D21" s="215">
        <v>17668168</v>
      </c>
      <c r="E21" s="215">
        <v>19774340</v>
      </c>
      <c r="F21" s="215">
        <v>3400733.53</v>
      </c>
    </row>
    <row r="22" spans="3:6" x14ac:dyDescent="0.25">
      <c r="C22" s="216" t="s">
        <v>376</v>
      </c>
      <c r="D22" s="215">
        <v>1230039945</v>
      </c>
      <c r="E22" s="215">
        <v>1202418111</v>
      </c>
      <c r="F22" s="215">
        <v>98339320.939999998</v>
      </c>
    </row>
    <row r="23" spans="3:6" x14ac:dyDescent="0.25">
      <c r="C23" s="216" t="s">
        <v>375</v>
      </c>
      <c r="D23" s="215">
        <v>2230912661</v>
      </c>
      <c r="E23" s="215">
        <v>2394775801</v>
      </c>
      <c r="F23" s="215">
        <v>212227783.55000001</v>
      </c>
    </row>
    <row r="24" spans="3:6" x14ac:dyDescent="0.25">
      <c r="C24" s="216" t="s">
        <v>374</v>
      </c>
      <c r="D24" s="215">
        <v>7837692277</v>
      </c>
      <c r="E24" s="215">
        <v>8947427845</v>
      </c>
      <c r="F24" s="215">
        <v>791321448.26999998</v>
      </c>
    </row>
    <row r="25" spans="3:6" x14ac:dyDescent="0.25">
      <c r="C25" s="216" t="s">
        <v>373</v>
      </c>
      <c r="D25" s="215">
        <v>493158876</v>
      </c>
      <c r="E25" s="215">
        <v>204114554</v>
      </c>
      <c r="F25" s="215">
        <v>14849402.050000001</v>
      </c>
    </row>
    <row r="26" spans="3:6" x14ac:dyDescent="0.25">
      <c r="C26" s="216" t="s">
        <v>372</v>
      </c>
      <c r="D26" s="215">
        <v>171188988633</v>
      </c>
      <c r="E26" s="215">
        <v>200914047992</v>
      </c>
      <c r="F26" s="215">
        <v>12580152203.35</v>
      </c>
    </row>
    <row r="27" spans="3:6" x14ac:dyDescent="0.25">
      <c r="C27" s="216" t="s">
        <v>371</v>
      </c>
      <c r="D27" s="215">
        <v>280452697</v>
      </c>
      <c r="E27" s="215">
        <v>253717721</v>
      </c>
      <c r="F27" s="215">
        <v>19908649.800000001</v>
      </c>
    </row>
    <row r="28" spans="3:6" x14ac:dyDescent="0.25">
      <c r="C28" s="216" t="s">
        <v>370</v>
      </c>
      <c r="D28" s="215">
        <v>106201181</v>
      </c>
      <c r="E28" s="215">
        <v>112293088</v>
      </c>
      <c r="F28" s="215">
        <v>9478701.1300000008</v>
      </c>
    </row>
    <row r="29" spans="3:6" x14ac:dyDescent="0.25">
      <c r="C29" s="216" t="s">
        <v>369</v>
      </c>
      <c r="D29" s="215">
        <v>1027213885</v>
      </c>
      <c r="E29" s="215">
        <v>1172113936</v>
      </c>
      <c r="F29" s="215">
        <v>98347043.120000005</v>
      </c>
    </row>
    <row r="30" spans="3:6" x14ac:dyDescent="0.25">
      <c r="C30" s="216" t="s">
        <v>368</v>
      </c>
      <c r="D30" s="215">
        <v>1653981537</v>
      </c>
      <c r="E30" s="215">
        <v>1602837836</v>
      </c>
      <c r="F30" s="215">
        <v>137014126.46000001</v>
      </c>
    </row>
    <row r="31" spans="3:6" x14ac:dyDescent="0.25">
      <c r="C31" s="216" t="s">
        <v>367</v>
      </c>
      <c r="D31" s="215">
        <v>3960747287</v>
      </c>
      <c r="E31" s="215">
        <v>9621189286</v>
      </c>
      <c r="F31" s="215">
        <v>0</v>
      </c>
    </row>
    <row r="32" spans="3:6" x14ac:dyDescent="0.25">
      <c r="C32" s="216" t="s">
        <v>366</v>
      </c>
      <c r="D32" s="215">
        <v>278584404</v>
      </c>
      <c r="E32" s="215">
        <v>158920362</v>
      </c>
      <c r="F32" s="215">
        <v>2469160.1</v>
      </c>
    </row>
    <row r="33" spans="3:6" x14ac:dyDescent="0.25">
      <c r="C33" s="216" t="s">
        <v>365</v>
      </c>
      <c r="D33" s="215">
        <v>766451012</v>
      </c>
      <c r="E33" s="215">
        <v>880003026</v>
      </c>
      <c r="F33" s="215">
        <v>92927825.510000005</v>
      </c>
    </row>
    <row r="34" spans="3:6" x14ac:dyDescent="0.25">
      <c r="C34" s="216" t="s">
        <v>364</v>
      </c>
      <c r="D34" s="215">
        <v>14344057270</v>
      </c>
      <c r="E34" s="215">
        <v>9516811532</v>
      </c>
      <c r="F34" s="215">
        <v>703072157.27999997</v>
      </c>
    </row>
    <row r="35" spans="3:6" x14ac:dyDescent="0.25">
      <c r="C35" s="216" t="s">
        <v>363</v>
      </c>
      <c r="D35" s="215">
        <v>8172819620</v>
      </c>
      <c r="E35" s="215">
        <v>6869663895</v>
      </c>
      <c r="F35" s="215">
        <v>548158240.10000002</v>
      </c>
    </row>
    <row r="36" spans="3:6" x14ac:dyDescent="0.25">
      <c r="C36" s="216" t="s">
        <v>362</v>
      </c>
      <c r="D36" s="215">
        <v>23650677252</v>
      </c>
      <c r="E36" s="215">
        <v>23900192332</v>
      </c>
      <c r="F36" s="215">
        <v>1862143746.8399999</v>
      </c>
    </row>
    <row r="37" spans="3:6" x14ac:dyDescent="0.25">
      <c r="C37" s="216" t="s">
        <v>361</v>
      </c>
      <c r="D37" s="215">
        <v>226049649</v>
      </c>
      <c r="E37" s="215">
        <v>191091286</v>
      </c>
      <c r="F37" s="215">
        <v>15405056.35</v>
      </c>
    </row>
    <row r="38" spans="3:6" x14ac:dyDescent="0.25">
      <c r="C38" s="216" t="s">
        <v>360</v>
      </c>
      <c r="D38" s="215">
        <v>36685569</v>
      </c>
      <c r="E38" s="215">
        <v>32285846</v>
      </c>
      <c r="F38" s="215">
        <v>2649010.04</v>
      </c>
    </row>
    <row r="39" spans="3:6" x14ac:dyDescent="0.25">
      <c r="C39" s="216" t="s">
        <v>359</v>
      </c>
      <c r="D39" s="215">
        <v>1216285415</v>
      </c>
      <c r="E39" s="215">
        <v>1119988977</v>
      </c>
      <c r="F39" s="215">
        <v>92767995.650000006</v>
      </c>
    </row>
    <row r="40" spans="3:6" x14ac:dyDescent="0.25">
      <c r="C40" s="216" t="s">
        <v>358</v>
      </c>
      <c r="D40" s="215">
        <v>20678178773</v>
      </c>
      <c r="E40" s="215">
        <v>22157590110</v>
      </c>
      <c r="F40" s="215">
        <v>1033690905.66</v>
      </c>
    </row>
    <row r="41" spans="3:6" x14ac:dyDescent="0.25">
      <c r="C41" s="216" t="s">
        <v>357</v>
      </c>
      <c r="D41" s="215">
        <v>3798203980</v>
      </c>
      <c r="E41" s="215">
        <v>4058417254</v>
      </c>
      <c r="F41" s="215">
        <v>220060527.86000001</v>
      </c>
    </row>
    <row r="42" spans="3:6" x14ac:dyDescent="0.25">
      <c r="C42" s="216" t="s">
        <v>356</v>
      </c>
      <c r="D42" s="215">
        <v>638701677</v>
      </c>
      <c r="E42" s="215">
        <v>756824799</v>
      </c>
      <c r="F42" s="215">
        <v>69323090.090000004</v>
      </c>
    </row>
    <row r="43" spans="3:6" x14ac:dyDescent="0.25">
      <c r="C43" s="216" t="s">
        <v>355</v>
      </c>
      <c r="D43" s="215">
        <v>2268606996</v>
      </c>
      <c r="E43" s="215">
        <v>2514212561</v>
      </c>
      <c r="F43" s="215">
        <v>219432256.78</v>
      </c>
    </row>
    <row r="44" spans="3:6" x14ac:dyDescent="0.25">
      <c r="C44" s="216" t="s">
        <v>354</v>
      </c>
      <c r="D44" s="215">
        <v>911899</v>
      </c>
      <c r="E44" s="215">
        <v>394058</v>
      </c>
      <c r="F44" s="215">
        <v>0</v>
      </c>
    </row>
    <row r="45" spans="3:6" x14ac:dyDescent="0.25">
      <c r="C45" s="216" t="s">
        <v>353</v>
      </c>
      <c r="D45" s="215">
        <v>6411278</v>
      </c>
      <c r="E45" s="215">
        <v>3581003</v>
      </c>
      <c r="F45" s="215">
        <v>204418.62</v>
      </c>
    </row>
    <row r="46" spans="3:6" x14ac:dyDescent="0.25">
      <c r="C46" s="216" t="s">
        <v>352</v>
      </c>
      <c r="D46" s="215">
        <v>129243423</v>
      </c>
      <c r="E46" s="215">
        <v>123761745</v>
      </c>
      <c r="F46" s="215">
        <v>10476281.640000001</v>
      </c>
    </row>
    <row r="47" spans="3:6" x14ac:dyDescent="0.25">
      <c r="C47" s="217" t="s">
        <v>351</v>
      </c>
      <c r="D47" s="215">
        <v>62392105744</v>
      </c>
      <c r="E47" s="215">
        <v>60953372099</v>
      </c>
      <c r="F47" s="215">
        <v>5813914775.749999</v>
      </c>
    </row>
    <row r="48" spans="3:6" x14ac:dyDescent="0.25">
      <c r="C48" s="216" t="s">
        <v>350</v>
      </c>
      <c r="D48" s="215">
        <v>6785634401</v>
      </c>
      <c r="E48" s="215">
        <v>6409508258</v>
      </c>
      <c r="F48" s="215">
        <v>1761123718.02</v>
      </c>
    </row>
    <row r="49" spans="3:6" x14ac:dyDescent="0.25">
      <c r="C49" s="216" t="s">
        <v>349</v>
      </c>
      <c r="D49" s="215">
        <v>12446710250</v>
      </c>
      <c r="E49" s="215">
        <v>11373099219</v>
      </c>
      <c r="F49" s="215">
        <v>259819545.25</v>
      </c>
    </row>
    <row r="50" spans="3:6" x14ac:dyDescent="0.25">
      <c r="C50" s="216" t="s">
        <v>348</v>
      </c>
      <c r="D50" s="215">
        <v>15479362567</v>
      </c>
      <c r="E50" s="215">
        <v>15674319049</v>
      </c>
      <c r="F50" s="215">
        <v>1465663836.4000001</v>
      </c>
    </row>
    <row r="51" spans="3:6" x14ac:dyDescent="0.25">
      <c r="C51" s="216" t="s">
        <v>347</v>
      </c>
      <c r="D51" s="215">
        <v>1448713637</v>
      </c>
      <c r="E51" s="215">
        <v>1177048071</v>
      </c>
      <c r="F51" s="215">
        <v>145181893.30000001</v>
      </c>
    </row>
    <row r="52" spans="3:6" x14ac:dyDescent="0.25">
      <c r="C52" s="216" t="s">
        <v>346</v>
      </c>
      <c r="D52" s="215">
        <v>2601519304</v>
      </c>
      <c r="E52" s="215">
        <v>2564666928</v>
      </c>
      <c r="F52" s="215">
        <v>209098493.28999999</v>
      </c>
    </row>
    <row r="53" spans="3:6" x14ac:dyDescent="0.25">
      <c r="C53" s="216" t="s">
        <v>345</v>
      </c>
      <c r="D53" s="215">
        <v>1770035768</v>
      </c>
      <c r="E53" s="215">
        <v>1053638150</v>
      </c>
      <c r="F53" s="215">
        <v>87584634.849999994</v>
      </c>
    </row>
    <row r="54" spans="3:6" x14ac:dyDescent="0.25">
      <c r="C54" s="216" t="s">
        <v>344</v>
      </c>
      <c r="D54" s="215">
        <v>88051454</v>
      </c>
      <c r="E54" s="215">
        <v>86635909</v>
      </c>
      <c r="F54" s="215">
        <v>6718876</v>
      </c>
    </row>
    <row r="55" spans="3:6" x14ac:dyDescent="0.25">
      <c r="C55" s="216" t="s">
        <v>343</v>
      </c>
      <c r="D55" s="215">
        <v>19163894439</v>
      </c>
      <c r="E55" s="215">
        <v>19441319717</v>
      </c>
      <c r="F55" s="215">
        <v>1514024302.6300001</v>
      </c>
    </row>
    <row r="56" spans="3:6" x14ac:dyDescent="0.25">
      <c r="C56" s="216" t="s">
        <v>342</v>
      </c>
      <c r="D56" s="215">
        <v>312660043</v>
      </c>
      <c r="E56" s="215">
        <v>304457742</v>
      </c>
      <c r="F56" s="215">
        <v>38082745.270000003</v>
      </c>
    </row>
    <row r="57" spans="3:6" x14ac:dyDescent="0.25">
      <c r="C57" s="216" t="s">
        <v>341</v>
      </c>
      <c r="D57" s="215">
        <v>236077544</v>
      </c>
      <c r="E57" s="215">
        <v>320729314</v>
      </c>
      <c r="F57" s="215">
        <v>47433689.149999999</v>
      </c>
    </row>
    <row r="58" spans="3:6" x14ac:dyDescent="0.25">
      <c r="C58" s="216" t="s">
        <v>340</v>
      </c>
      <c r="D58" s="215">
        <v>814456600</v>
      </c>
      <c r="E58" s="215">
        <v>982465690</v>
      </c>
      <c r="F58" s="215">
        <v>107724226.34999999</v>
      </c>
    </row>
    <row r="59" spans="3:6" x14ac:dyDescent="0.25">
      <c r="C59" s="216" t="s">
        <v>339</v>
      </c>
      <c r="D59" s="215">
        <v>11261736</v>
      </c>
      <c r="E59" s="215">
        <v>14166762</v>
      </c>
      <c r="F59" s="215">
        <v>4663356.1500000004</v>
      </c>
    </row>
    <row r="60" spans="3:6" x14ac:dyDescent="0.25">
      <c r="C60" s="216" t="s">
        <v>338</v>
      </c>
      <c r="D60" s="215">
        <v>299330349</v>
      </c>
      <c r="E60" s="215">
        <v>318725549</v>
      </c>
      <c r="F60" s="215">
        <v>37457674.07</v>
      </c>
    </row>
    <row r="61" spans="3:6" x14ac:dyDescent="0.25">
      <c r="C61" s="216" t="s">
        <v>337</v>
      </c>
      <c r="D61" s="215">
        <v>534543</v>
      </c>
      <c r="E61" s="215">
        <v>6301429</v>
      </c>
      <c r="F61" s="215">
        <v>0</v>
      </c>
    </row>
    <row r="62" spans="3:6" x14ac:dyDescent="0.25">
      <c r="C62" s="216" t="s">
        <v>336</v>
      </c>
      <c r="D62" s="215">
        <v>54989</v>
      </c>
      <c r="E62" s="215">
        <v>2827643</v>
      </c>
      <c r="F62" s="215">
        <v>0</v>
      </c>
    </row>
    <row r="63" spans="3:6" x14ac:dyDescent="0.25">
      <c r="C63" s="216" t="s">
        <v>335</v>
      </c>
      <c r="D63" s="215">
        <v>20547562</v>
      </c>
      <c r="E63" s="215">
        <v>44685402</v>
      </c>
      <c r="F63" s="215">
        <v>6943284.9000000004</v>
      </c>
    </row>
    <row r="64" spans="3:6" x14ac:dyDescent="0.25">
      <c r="C64" s="216" t="s">
        <v>334</v>
      </c>
      <c r="D64" s="215">
        <v>913260558</v>
      </c>
      <c r="E64" s="215">
        <v>1178777267</v>
      </c>
      <c r="F64" s="215">
        <v>122394500.12</v>
      </c>
    </row>
    <row r="65" spans="3:6" x14ac:dyDescent="0.25">
      <c r="C65" s="217" t="s">
        <v>333</v>
      </c>
      <c r="D65" s="215">
        <v>636997769768</v>
      </c>
      <c r="E65" s="215">
        <v>606449479739.57996</v>
      </c>
      <c r="F65" s="215">
        <v>48577990338.970024</v>
      </c>
    </row>
    <row r="66" spans="3:6" x14ac:dyDescent="0.25">
      <c r="C66" s="216" t="s">
        <v>332</v>
      </c>
      <c r="D66" s="215">
        <v>420355593055</v>
      </c>
      <c r="E66" s="215">
        <v>401988343401.57996</v>
      </c>
      <c r="F66" s="215">
        <v>32283091047</v>
      </c>
    </row>
    <row r="67" spans="3:6" x14ac:dyDescent="0.25">
      <c r="C67" s="216" t="s">
        <v>331</v>
      </c>
      <c r="D67" s="215">
        <v>0</v>
      </c>
      <c r="E67" s="215">
        <v>0</v>
      </c>
      <c r="F67" s="215">
        <v>0</v>
      </c>
    </row>
    <row r="68" spans="3:6" x14ac:dyDescent="0.25">
      <c r="C68" s="216" t="s">
        <v>330</v>
      </c>
      <c r="D68" s="215">
        <v>57955558112</v>
      </c>
      <c r="E68" s="215">
        <v>53714967849</v>
      </c>
      <c r="F68" s="215">
        <v>4099372424.0900002</v>
      </c>
    </row>
    <row r="69" spans="3:6" x14ac:dyDescent="0.25">
      <c r="C69" s="216" t="s">
        <v>329</v>
      </c>
      <c r="D69" s="215">
        <v>35909853656</v>
      </c>
      <c r="E69" s="215">
        <v>31971137706</v>
      </c>
      <c r="F69" s="215">
        <v>2611780174.5799999</v>
      </c>
    </row>
    <row r="70" spans="3:6" x14ac:dyDescent="0.25">
      <c r="C70" s="216" t="s">
        <v>328</v>
      </c>
      <c r="D70" s="215">
        <v>2299122113</v>
      </c>
      <c r="E70" s="215">
        <v>2154791900</v>
      </c>
      <c r="F70" s="215">
        <v>218536717.28</v>
      </c>
    </row>
    <row r="71" spans="3:6" x14ac:dyDescent="0.25">
      <c r="C71" s="216" t="s">
        <v>327</v>
      </c>
      <c r="D71" s="215">
        <v>4851318583</v>
      </c>
      <c r="E71" s="215">
        <v>4807100528</v>
      </c>
      <c r="F71" s="215">
        <v>370318879.31999999</v>
      </c>
    </row>
    <row r="72" spans="3:6" x14ac:dyDescent="0.25">
      <c r="C72" s="216" t="s">
        <v>326</v>
      </c>
      <c r="D72" s="215">
        <v>9089772510</v>
      </c>
      <c r="E72" s="215">
        <v>7828275996</v>
      </c>
      <c r="F72" s="215">
        <v>589317946.03999996</v>
      </c>
    </row>
    <row r="73" spans="3:6" x14ac:dyDescent="0.25">
      <c r="C73" s="216" t="s">
        <v>325</v>
      </c>
      <c r="D73" s="215">
        <v>22197125</v>
      </c>
      <c r="E73" s="215">
        <v>23171433</v>
      </c>
      <c r="F73" s="215">
        <v>2710329.58</v>
      </c>
    </row>
    <row r="74" spans="3:6" x14ac:dyDescent="0.25">
      <c r="C74" s="216" t="s">
        <v>324</v>
      </c>
      <c r="D74" s="215">
        <v>2157534</v>
      </c>
      <c r="E74" s="215">
        <v>1594831</v>
      </c>
      <c r="F74" s="215">
        <v>132425.16</v>
      </c>
    </row>
    <row r="75" spans="3:6" x14ac:dyDescent="0.25">
      <c r="C75" s="216" t="s">
        <v>323</v>
      </c>
      <c r="D75" s="215">
        <v>22970617</v>
      </c>
      <c r="E75" s="215">
        <v>26412353</v>
      </c>
      <c r="F75" s="215">
        <v>2177579.06</v>
      </c>
    </row>
    <row r="76" spans="3:6" x14ac:dyDescent="0.25">
      <c r="C76" s="216" t="s">
        <v>322</v>
      </c>
      <c r="D76" s="215">
        <v>957228432</v>
      </c>
      <c r="E76" s="215">
        <v>924902236</v>
      </c>
      <c r="F76" s="215">
        <v>92909112.950000003</v>
      </c>
    </row>
    <row r="77" spans="3:6" x14ac:dyDescent="0.25">
      <c r="C77" s="216" t="s">
        <v>321</v>
      </c>
      <c r="D77" s="215">
        <v>64498432</v>
      </c>
      <c r="E77" s="215">
        <v>62820019</v>
      </c>
      <c r="F77" s="215">
        <v>3983513.41</v>
      </c>
    </row>
    <row r="78" spans="3:6" x14ac:dyDescent="0.25">
      <c r="C78" s="216" t="s">
        <v>320</v>
      </c>
      <c r="D78" s="215">
        <v>40273024</v>
      </c>
      <c r="E78" s="215">
        <v>30568731</v>
      </c>
      <c r="F78" s="215">
        <v>2855000.01</v>
      </c>
    </row>
    <row r="79" spans="3:6" x14ac:dyDescent="0.25">
      <c r="C79" s="216" t="s">
        <v>319</v>
      </c>
      <c r="D79" s="215">
        <v>324729005</v>
      </c>
      <c r="E79" s="215">
        <v>266395821</v>
      </c>
      <c r="F79" s="215">
        <v>26295912.260000002</v>
      </c>
    </row>
    <row r="80" spans="3:6" x14ac:dyDescent="0.25">
      <c r="C80" s="216" t="s">
        <v>318</v>
      </c>
      <c r="D80" s="215">
        <v>731658</v>
      </c>
      <c r="E80" s="215">
        <v>461543</v>
      </c>
      <c r="F80" s="215">
        <v>33231.97</v>
      </c>
    </row>
    <row r="81" spans="3:6" x14ac:dyDescent="0.25">
      <c r="C81" s="216" t="s">
        <v>317</v>
      </c>
      <c r="D81" s="215">
        <v>24168139666</v>
      </c>
      <c r="E81" s="215">
        <v>22617349149</v>
      </c>
      <c r="F81" s="215">
        <v>2122224003.8299999</v>
      </c>
    </row>
    <row r="82" spans="3:6" x14ac:dyDescent="0.25">
      <c r="C82" s="216" t="s">
        <v>316</v>
      </c>
      <c r="D82" s="215">
        <v>11907610</v>
      </c>
      <c r="E82" s="215">
        <v>48780434</v>
      </c>
      <c r="F82" s="215">
        <v>655875.47</v>
      </c>
    </row>
    <row r="83" spans="3:6" x14ac:dyDescent="0.25">
      <c r="C83" s="216" t="s">
        <v>315</v>
      </c>
      <c r="D83" s="215">
        <v>12535239532</v>
      </c>
      <c r="E83" s="215">
        <v>12535239532</v>
      </c>
      <c r="F83" s="215">
        <v>1186768904.54</v>
      </c>
    </row>
    <row r="84" spans="3:6" x14ac:dyDescent="0.25">
      <c r="C84" s="216" t="s">
        <v>314</v>
      </c>
      <c r="D84" s="215">
        <v>45945683</v>
      </c>
      <c r="E84" s="215">
        <v>35188000</v>
      </c>
      <c r="F84" s="215">
        <v>3524500</v>
      </c>
    </row>
    <row r="85" spans="3:6" x14ac:dyDescent="0.25">
      <c r="C85" s="216" t="s">
        <v>313</v>
      </c>
      <c r="D85" s="215">
        <v>587549355</v>
      </c>
      <c r="E85" s="215">
        <v>411056557</v>
      </c>
      <c r="F85" s="215">
        <v>34237761.450000003</v>
      </c>
    </row>
    <row r="86" spans="3:6" x14ac:dyDescent="0.25">
      <c r="C86" s="216" t="s">
        <v>312</v>
      </c>
      <c r="D86" s="215">
        <v>870718835</v>
      </c>
      <c r="E86" s="215">
        <v>740649198</v>
      </c>
      <c r="F86" s="215">
        <v>54960791.399999999</v>
      </c>
    </row>
    <row r="87" spans="3:6" x14ac:dyDescent="0.25">
      <c r="C87" s="216" t="s">
        <v>311</v>
      </c>
      <c r="D87" s="215">
        <v>1936035152</v>
      </c>
      <c r="E87" s="215">
        <v>1918794871</v>
      </c>
      <c r="F87" s="215">
        <v>155260338</v>
      </c>
    </row>
    <row r="88" spans="3:6" x14ac:dyDescent="0.25">
      <c r="C88" s="216" t="s">
        <v>310</v>
      </c>
      <c r="D88" s="215">
        <v>3645228517</v>
      </c>
      <c r="E88" s="215">
        <v>4225764784</v>
      </c>
      <c r="F88" s="215">
        <v>314874989.51999998</v>
      </c>
    </row>
    <row r="89" spans="3:6" x14ac:dyDescent="0.25">
      <c r="C89" s="216" t="s">
        <v>309</v>
      </c>
      <c r="D89" s="215">
        <v>15132340473</v>
      </c>
      <c r="E89" s="215">
        <v>15555639667</v>
      </c>
      <c r="F89" s="215">
        <v>1244388930.4400001</v>
      </c>
    </row>
    <row r="90" spans="3:6" x14ac:dyDescent="0.25">
      <c r="C90" s="216" t="s">
        <v>308</v>
      </c>
      <c r="D90" s="215">
        <v>10168867591</v>
      </c>
      <c r="E90" s="215">
        <v>9741227345</v>
      </c>
      <c r="F90" s="215">
        <v>828385355.22000003</v>
      </c>
    </row>
    <row r="91" spans="3:6" x14ac:dyDescent="0.25">
      <c r="C91" s="216" t="s">
        <v>307</v>
      </c>
      <c r="D91" s="215">
        <v>1988723167</v>
      </c>
      <c r="E91" s="215">
        <v>1491542376</v>
      </c>
      <c r="F91" s="215">
        <v>0</v>
      </c>
    </row>
    <row r="92" spans="3:6" x14ac:dyDescent="0.25">
      <c r="C92" s="216" t="s">
        <v>306</v>
      </c>
      <c r="D92" s="215">
        <v>643264725</v>
      </c>
      <c r="E92" s="215">
        <v>1163551172</v>
      </c>
      <c r="F92" s="215">
        <v>28509633.07</v>
      </c>
    </row>
    <row r="93" spans="3:6" x14ac:dyDescent="0.25">
      <c r="C93" s="216" t="s">
        <v>305</v>
      </c>
      <c r="D93" s="215">
        <v>23752712594</v>
      </c>
      <c r="E93" s="215">
        <v>22893877888</v>
      </c>
      <c r="F93" s="215">
        <v>1841463617.8900001</v>
      </c>
    </row>
    <row r="94" spans="3:6" x14ac:dyDescent="0.25">
      <c r="C94" s="216" t="s">
        <v>304</v>
      </c>
      <c r="D94" s="215">
        <v>4313188626</v>
      </c>
      <c r="E94" s="215">
        <v>3930132864</v>
      </c>
      <c r="F94" s="215">
        <v>39393925</v>
      </c>
    </row>
    <row r="95" spans="3:6" x14ac:dyDescent="0.25">
      <c r="C95" s="216" t="s">
        <v>303</v>
      </c>
      <c r="D95" s="215">
        <v>1388507038</v>
      </c>
      <c r="E95" s="215">
        <v>1339896950</v>
      </c>
      <c r="F95" s="215">
        <v>104865249.94</v>
      </c>
    </row>
    <row r="96" spans="3:6" x14ac:dyDescent="0.25">
      <c r="C96" s="216" t="s">
        <v>302</v>
      </c>
      <c r="D96" s="215">
        <v>475313057</v>
      </c>
      <c r="E96" s="215">
        <v>435664583</v>
      </c>
      <c r="F96" s="215">
        <v>34004658.530000001</v>
      </c>
    </row>
    <row r="97" spans="3:6" x14ac:dyDescent="0.25">
      <c r="C97" s="216" t="s">
        <v>301</v>
      </c>
      <c r="D97" s="215">
        <v>247530915</v>
      </c>
      <c r="E97" s="215">
        <v>170797832</v>
      </c>
      <c r="F97" s="215">
        <v>17716670.829999998</v>
      </c>
    </row>
    <row r="98" spans="3:6" x14ac:dyDescent="0.25">
      <c r="C98" s="216" t="s">
        <v>300</v>
      </c>
      <c r="D98" s="215">
        <v>0</v>
      </c>
      <c r="E98" s="215">
        <v>0</v>
      </c>
      <c r="F98" s="215"/>
    </row>
    <row r="99" spans="3:6" x14ac:dyDescent="0.25">
      <c r="C99" s="216" t="s">
        <v>299</v>
      </c>
      <c r="D99" s="215">
        <v>493020607</v>
      </c>
      <c r="E99" s="215">
        <v>589526630</v>
      </c>
      <c r="F99" s="215">
        <v>39137428.640000001</v>
      </c>
    </row>
    <row r="100" spans="3:6" x14ac:dyDescent="0.25">
      <c r="C100" s="216" t="s">
        <v>298</v>
      </c>
      <c r="D100" s="215">
        <v>1403238777</v>
      </c>
      <c r="E100" s="215">
        <v>1607158360</v>
      </c>
      <c r="F100" s="215">
        <v>122437912.72</v>
      </c>
    </row>
    <row r="101" spans="3:6" x14ac:dyDescent="0.25">
      <c r="C101" s="216" t="s">
        <v>297</v>
      </c>
      <c r="D101" s="215">
        <v>29159751</v>
      </c>
      <c r="E101" s="215">
        <v>7049233</v>
      </c>
      <c r="F101" s="215">
        <v>221740.66</v>
      </c>
    </row>
    <row r="102" spans="3:6" x14ac:dyDescent="0.25">
      <c r="C102" s="216" t="s">
        <v>296</v>
      </c>
      <c r="D102" s="215">
        <v>792308858</v>
      </c>
      <c r="E102" s="215">
        <v>644638915</v>
      </c>
      <c r="F102" s="215">
        <v>61621233.039999999</v>
      </c>
    </row>
    <row r="103" spans="3:6" x14ac:dyDescent="0.25">
      <c r="C103" s="216" t="s">
        <v>295</v>
      </c>
      <c r="D103" s="215">
        <v>718301</v>
      </c>
      <c r="E103" s="215">
        <v>2155333</v>
      </c>
      <c r="F103" s="215">
        <v>585265.93000000005</v>
      </c>
    </row>
    <row r="104" spans="3:6" x14ac:dyDescent="0.25">
      <c r="C104" s="216" t="s">
        <v>294</v>
      </c>
      <c r="D104" s="215">
        <v>6201908</v>
      </c>
      <c r="E104" s="215">
        <v>8064599</v>
      </c>
      <c r="F104" s="215">
        <v>3186367.37</v>
      </c>
    </row>
    <row r="105" spans="3:6" x14ac:dyDescent="0.25">
      <c r="C105" s="216" t="s">
        <v>293</v>
      </c>
      <c r="D105" s="215">
        <v>2855462</v>
      </c>
      <c r="E105" s="215">
        <v>1244344</v>
      </c>
      <c r="F105" s="215">
        <v>132052.47</v>
      </c>
    </row>
    <row r="106" spans="3:6" x14ac:dyDescent="0.25">
      <c r="C106" s="216" t="s">
        <v>292</v>
      </c>
      <c r="D106" s="215">
        <v>21305626</v>
      </c>
      <c r="E106" s="215">
        <v>10076629</v>
      </c>
      <c r="F106" s="215">
        <v>533162.68999999994</v>
      </c>
    </row>
    <row r="107" spans="3:6" x14ac:dyDescent="0.25">
      <c r="C107" s="216" t="s">
        <v>291</v>
      </c>
      <c r="D107" s="215">
        <v>1280211</v>
      </c>
      <c r="E107" s="215">
        <v>1718738</v>
      </c>
      <c r="F107" s="215">
        <v>76586.98</v>
      </c>
    </row>
    <row r="108" spans="3:6" x14ac:dyDescent="0.25">
      <c r="C108" s="216" t="s">
        <v>290</v>
      </c>
      <c r="D108" s="215">
        <v>3499016</v>
      </c>
      <c r="E108" s="215">
        <v>7792343</v>
      </c>
      <c r="F108" s="215">
        <v>346789.89</v>
      </c>
    </row>
    <row r="109" spans="3:6" x14ac:dyDescent="0.25">
      <c r="C109" s="216" t="s">
        <v>289</v>
      </c>
      <c r="D109" s="215">
        <v>436964859</v>
      </c>
      <c r="E109" s="215">
        <v>513957066</v>
      </c>
      <c r="F109" s="215">
        <v>34962300.740000002</v>
      </c>
    </row>
    <row r="110" spans="3:6" x14ac:dyDescent="0.25">
      <c r="C110" s="217" t="s">
        <v>288</v>
      </c>
      <c r="D110" s="215">
        <v>76451309662</v>
      </c>
      <c r="E110" s="215">
        <v>76108808349</v>
      </c>
      <c r="F110" s="215">
        <v>6609332995.5699987</v>
      </c>
    </row>
    <row r="111" spans="3:6" x14ac:dyDescent="0.25">
      <c r="C111" s="216" t="s">
        <v>287</v>
      </c>
      <c r="D111" s="215">
        <v>64372740067</v>
      </c>
      <c r="E111" s="215">
        <v>64600013936</v>
      </c>
      <c r="F111" s="215">
        <v>5686048822.9099998</v>
      </c>
    </row>
    <row r="112" spans="3:6" x14ac:dyDescent="0.25">
      <c r="C112" s="216" t="s">
        <v>286</v>
      </c>
      <c r="D112" s="215">
        <v>11856448322</v>
      </c>
      <c r="E112" s="215">
        <v>11272691785</v>
      </c>
      <c r="F112" s="215">
        <v>903642818.40999997</v>
      </c>
    </row>
    <row r="113" spans="3:6" x14ac:dyDescent="0.25">
      <c r="C113" s="216" t="s">
        <v>285</v>
      </c>
      <c r="D113" s="215">
        <v>7083525</v>
      </c>
      <c r="E113" s="215">
        <v>25393582</v>
      </c>
      <c r="F113" s="215">
        <v>1926988.61</v>
      </c>
    </row>
    <row r="114" spans="3:6" x14ac:dyDescent="0.25">
      <c r="C114" s="216" t="s">
        <v>284</v>
      </c>
      <c r="D114" s="215">
        <v>197337351</v>
      </c>
      <c r="E114" s="215">
        <v>198851637</v>
      </c>
      <c r="F114" s="215">
        <v>16474266.15</v>
      </c>
    </row>
    <row r="115" spans="3:6" x14ac:dyDescent="0.25">
      <c r="C115" s="216" t="s">
        <v>283</v>
      </c>
      <c r="D115" s="215">
        <v>0</v>
      </c>
      <c r="E115" s="215">
        <v>21853</v>
      </c>
      <c r="F115" s="215">
        <v>0</v>
      </c>
    </row>
    <row r="116" spans="3:6" x14ac:dyDescent="0.25">
      <c r="C116" s="216" t="s">
        <v>282</v>
      </c>
      <c r="D116" s="215">
        <v>17700397</v>
      </c>
      <c r="E116" s="215">
        <v>11835556</v>
      </c>
      <c r="F116" s="215">
        <v>1240099.49</v>
      </c>
    </row>
    <row r="117" spans="3:6" x14ac:dyDescent="0.25">
      <c r="C117" s="217" t="s">
        <v>281</v>
      </c>
      <c r="D117" s="215">
        <v>1761383820</v>
      </c>
      <c r="E117" s="215">
        <v>1637219209</v>
      </c>
      <c r="F117" s="215">
        <v>128938109.14</v>
      </c>
    </row>
    <row r="118" spans="3:6" x14ac:dyDescent="0.25">
      <c r="C118" s="216" t="s">
        <v>280</v>
      </c>
      <c r="D118" s="215">
        <v>1761383820</v>
      </c>
      <c r="E118" s="215">
        <v>1637219209</v>
      </c>
      <c r="F118" s="215">
        <v>128938109.14</v>
      </c>
    </row>
    <row r="119" spans="3:6" x14ac:dyDescent="0.25">
      <c r="C119" s="217" t="s">
        <v>279</v>
      </c>
      <c r="D119" s="215">
        <v>2905681</v>
      </c>
      <c r="E119" s="215">
        <v>5646409</v>
      </c>
      <c r="F119" s="215">
        <v>332740.19</v>
      </c>
    </row>
    <row r="120" spans="3:6" x14ac:dyDescent="0.25">
      <c r="C120" s="216" t="s">
        <v>278</v>
      </c>
      <c r="D120" s="215">
        <v>2905681</v>
      </c>
      <c r="E120" s="215">
        <v>5646409</v>
      </c>
      <c r="F120" s="215">
        <v>332740.19</v>
      </c>
    </row>
    <row r="121" spans="3:6" x14ac:dyDescent="0.25">
      <c r="C121" s="219" t="s">
        <v>277</v>
      </c>
      <c r="D121" s="218">
        <v>4445524135</v>
      </c>
      <c r="E121" s="218">
        <v>6547123937</v>
      </c>
      <c r="F121" s="219">
        <v>663227544.91000009</v>
      </c>
    </row>
    <row r="122" spans="3:6" x14ac:dyDescent="0.25">
      <c r="C122" s="217" t="s">
        <v>276</v>
      </c>
      <c r="D122" s="215">
        <v>2604134807</v>
      </c>
      <c r="E122" s="215">
        <v>2666537676</v>
      </c>
      <c r="F122" s="215">
        <v>220382594.12</v>
      </c>
    </row>
    <row r="123" spans="3:6" x14ac:dyDescent="0.25">
      <c r="C123" s="216" t="s">
        <v>275</v>
      </c>
      <c r="D123" s="215">
        <v>292606493</v>
      </c>
      <c r="E123" s="215">
        <v>273649981</v>
      </c>
      <c r="F123" s="215">
        <v>22505497.239999998</v>
      </c>
    </row>
    <row r="124" spans="3:6" x14ac:dyDescent="0.25">
      <c r="C124" s="216" t="s">
        <v>274</v>
      </c>
      <c r="D124" s="215">
        <v>26956727</v>
      </c>
      <c r="E124" s="215">
        <v>32120724</v>
      </c>
      <c r="F124" s="215">
        <v>3280</v>
      </c>
    </row>
    <row r="125" spans="3:6" x14ac:dyDescent="0.25">
      <c r="C125" s="216" t="s">
        <v>273</v>
      </c>
      <c r="D125" s="215">
        <v>2284571587</v>
      </c>
      <c r="E125" s="215">
        <v>2360766971</v>
      </c>
      <c r="F125" s="215">
        <v>197873816.88</v>
      </c>
    </row>
    <row r="126" spans="3:6" x14ac:dyDescent="0.25">
      <c r="C126" s="217" t="s">
        <v>272</v>
      </c>
      <c r="D126" s="215">
        <v>1841389328</v>
      </c>
      <c r="E126" s="215">
        <v>3880586261</v>
      </c>
      <c r="F126" s="215">
        <v>442844950.79000002</v>
      </c>
    </row>
    <row r="127" spans="3:6" x14ac:dyDescent="0.25">
      <c r="C127" s="216" t="s">
        <v>271</v>
      </c>
      <c r="D127" s="215">
        <v>1841389328</v>
      </c>
      <c r="E127" s="215">
        <v>3880586261</v>
      </c>
      <c r="F127" s="215">
        <v>442844950.79000002</v>
      </c>
    </row>
    <row r="128" spans="3:6" x14ac:dyDescent="0.25">
      <c r="C128" s="217" t="s">
        <v>270</v>
      </c>
      <c r="D128" s="215">
        <v>0</v>
      </c>
      <c r="E128" s="215">
        <v>0</v>
      </c>
      <c r="F128" s="215">
        <v>0</v>
      </c>
    </row>
    <row r="129" spans="3:6" x14ac:dyDescent="0.25">
      <c r="C129" s="216" t="s">
        <v>269</v>
      </c>
      <c r="D129" s="215">
        <v>0</v>
      </c>
      <c r="E129" s="215">
        <v>0</v>
      </c>
      <c r="F129" s="215">
        <v>0</v>
      </c>
    </row>
    <row r="130" spans="3:6" x14ac:dyDescent="0.25">
      <c r="C130" s="219" t="s">
        <v>268</v>
      </c>
      <c r="D130" s="218">
        <v>42094309583</v>
      </c>
      <c r="E130" s="218">
        <v>50553603135.489998</v>
      </c>
      <c r="F130" s="219">
        <v>3708013871.2600002</v>
      </c>
    </row>
    <row r="131" spans="3:6" x14ac:dyDescent="0.25">
      <c r="C131" s="217" t="s">
        <v>267</v>
      </c>
      <c r="D131" s="215">
        <v>34403370023</v>
      </c>
      <c r="E131" s="215">
        <v>43060301868.489998</v>
      </c>
      <c r="F131" s="215">
        <v>3146331215.4300003</v>
      </c>
    </row>
    <row r="132" spans="3:6" x14ac:dyDescent="0.25">
      <c r="C132" s="216" t="s">
        <v>266</v>
      </c>
      <c r="D132" s="215">
        <v>5651336</v>
      </c>
      <c r="E132" s="215">
        <v>9278252</v>
      </c>
      <c r="F132" s="215">
        <v>996849.64</v>
      </c>
    </row>
    <row r="133" spans="3:6" x14ac:dyDescent="0.25">
      <c r="C133" s="216" t="s">
        <v>265</v>
      </c>
      <c r="D133" s="215">
        <v>1468564757</v>
      </c>
      <c r="E133" s="215">
        <v>1454080199</v>
      </c>
      <c r="F133" s="215">
        <v>88132884.260000005</v>
      </c>
    </row>
    <row r="134" spans="3:6" x14ac:dyDescent="0.25">
      <c r="C134" s="216" t="s">
        <v>264</v>
      </c>
      <c r="D134" s="215">
        <v>5963</v>
      </c>
      <c r="E134" s="215">
        <v>8390</v>
      </c>
      <c r="F134" s="215">
        <v>200</v>
      </c>
    </row>
    <row r="135" spans="3:6" x14ac:dyDescent="0.25">
      <c r="C135" s="216" t="s">
        <v>263</v>
      </c>
      <c r="D135" s="215">
        <v>0</v>
      </c>
      <c r="E135" s="215">
        <v>700000</v>
      </c>
      <c r="F135" s="215">
        <v>0</v>
      </c>
    </row>
    <row r="136" spans="3:6" x14ac:dyDescent="0.25">
      <c r="C136" s="216" t="s">
        <v>262</v>
      </c>
      <c r="D136" s="215">
        <v>0</v>
      </c>
      <c r="E136" s="215">
        <v>0</v>
      </c>
      <c r="F136" s="215">
        <v>255057032.63</v>
      </c>
    </row>
    <row r="137" spans="3:6" x14ac:dyDescent="0.25">
      <c r="C137" s="216" t="s">
        <v>261</v>
      </c>
      <c r="D137" s="215">
        <v>1437610</v>
      </c>
      <c r="E137" s="215">
        <v>1429428</v>
      </c>
      <c r="F137" s="215">
        <v>102480</v>
      </c>
    </row>
    <row r="138" spans="3:6" x14ac:dyDescent="0.25">
      <c r="C138" s="216" t="s">
        <v>260</v>
      </c>
      <c r="D138" s="215">
        <v>129681703</v>
      </c>
      <c r="E138" s="215">
        <v>127294959</v>
      </c>
      <c r="F138" s="215">
        <v>16698849.23</v>
      </c>
    </row>
    <row r="139" spans="3:6" x14ac:dyDescent="0.25">
      <c r="C139" s="216" t="s">
        <v>259</v>
      </c>
      <c r="D139" s="215">
        <v>0</v>
      </c>
      <c r="E139" s="215">
        <v>5986702113.1300001</v>
      </c>
      <c r="F139" s="215">
        <v>0</v>
      </c>
    </row>
    <row r="140" spans="3:6" x14ac:dyDescent="0.25">
      <c r="C140" s="216" t="s">
        <v>258</v>
      </c>
      <c r="D140" s="215">
        <v>0</v>
      </c>
      <c r="E140" s="215">
        <v>0</v>
      </c>
      <c r="F140" s="215">
        <v>161600760.16</v>
      </c>
    </row>
    <row r="141" spans="3:6" x14ac:dyDescent="0.25">
      <c r="C141" s="216" t="s">
        <v>257</v>
      </c>
      <c r="D141" s="215">
        <v>1820202379</v>
      </c>
      <c r="E141" s="215">
        <v>3118507048</v>
      </c>
      <c r="F141" s="215">
        <v>0</v>
      </c>
    </row>
    <row r="142" spans="3:6" x14ac:dyDescent="0.25">
      <c r="C142" s="216" t="s">
        <v>256</v>
      </c>
      <c r="D142" s="215">
        <v>30977826275</v>
      </c>
      <c r="E142" s="215">
        <v>32362301479.359997</v>
      </c>
      <c r="F142" s="215">
        <v>2623742159.5100002</v>
      </c>
    </row>
    <row r="143" spans="3:6" x14ac:dyDescent="0.25">
      <c r="C143" s="217" t="s">
        <v>255</v>
      </c>
      <c r="D143" s="215">
        <v>7690939560</v>
      </c>
      <c r="E143" s="215">
        <v>7493301267</v>
      </c>
      <c r="F143" s="215">
        <v>561682655.82999992</v>
      </c>
    </row>
    <row r="144" spans="3:6" x14ac:dyDescent="0.25">
      <c r="C144" s="216" t="s">
        <v>254</v>
      </c>
      <c r="D144" s="215">
        <v>33412793</v>
      </c>
      <c r="E144" s="215">
        <v>31514336</v>
      </c>
      <c r="F144" s="215">
        <v>2530242.3199999998</v>
      </c>
    </row>
    <row r="145" spans="3:6" x14ac:dyDescent="0.25">
      <c r="C145" s="216" t="s">
        <v>253</v>
      </c>
      <c r="D145" s="215">
        <v>1622840693</v>
      </c>
      <c r="E145" s="215">
        <v>1320739422</v>
      </c>
      <c r="F145" s="215">
        <v>85504395.479999989</v>
      </c>
    </row>
    <row r="146" spans="3:6" x14ac:dyDescent="0.25">
      <c r="C146" s="216" t="s">
        <v>252</v>
      </c>
      <c r="D146" s="215">
        <v>6034686074</v>
      </c>
      <c r="E146" s="215">
        <v>5583673170</v>
      </c>
      <c r="F146" s="215">
        <v>427799755.85000002</v>
      </c>
    </row>
    <row r="147" spans="3:6" x14ac:dyDescent="0.25">
      <c r="C147" s="216" t="s">
        <v>251</v>
      </c>
      <c r="D147" s="215">
        <v>0</v>
      </c>
      <c r="E147" s="215">
        <v>62044</v>
      </c>
      <c r="F147" s="215">
        <v>8800</v>
      </c>
    </row>
    <row r="148" spans="3:6" x14ac:dyDescent="0.25">
      <c r="C148" s="216" t="s">
        <v>250</v>
      </c>
      <c r="D148" s="215">
        <v>0</v>
      </c>
      <c r="E148" s="215">
        <v>0</v>
      </c>
      <c r="F148" s="215">
        <v>4084370</v>
      </c>
    </row>
    <row r="149" spans="3:6" x14ac:dyDescent="0.25">
      <c r="C149" s="216" t="s">
        <v>249</v>
      </c>
      <c r="D149" s="215">
        <v>0</v>
      </c>
      <c r="E149" s="215">
        <v>131047</v>
      </c>
      <c r="F149" s="215">
        <v>89536.45</v>
      </c>
    </row>
    <row r="150" spans="3:6" x14ac:dyDescent="0.25">
      <c r="C150" s="216" t="s">
        <v>248</v>
      </c>
      <c r="D150" s="215">
        <v>0</v>
      </c>
      <c r="E150" s="215">
        <v>205</v>
      </c>
      <c r="F150" s="215">
        <v>0</v>
      </c>
    </row>
    <row r="151" spans="3:6" x14ac:dyDescent="0.25">
      <c r="C151" s="216" t="s">
        <v>247</v>
      </c>
      <c r="D151" s="215">
        <v>0</v>
      </c>
      <c r="E151" s="215">
        <v>149453868</v>
      </c>
      <c r="F151" s="215">
        <v>22117979.620000001</v>
      </c>
    </row>
    <row r="152" spans="3:6" x14ac:dyDescent="0.25">
      <c r="C152" s="216" t="s">
        <v>246</v>
      </c>
      <c r="D152" s="215">
        <v>0</v>
      </c>
      <c r="E152" s="215">
        <v>407727175</v>
      </c>
      <c r="F152" s="215">
        <v>16414505.4</v>
      </c>
    </row>
    <row r="153" spans="3:6" x14ac:dyDescent="0.25">
      <c r="C153" s="216" t="s">
        <v>245</v>
      </c>
      <c r="D153" s="215">
        <v>0</v>
      </c>
      <c r="E153" s="215">
        <v>0</v>
      </c>
      <c r="F153" s="215">
        <v>3133070.71</v>
      </c>
    </row>
    <row r="154" spans="3:6" x14ac:dyDescent="0.25">
      <c r="C154" s="219" t="s">
        <v>244</v>
      </c>
      <c r="D154" s="218">
        <v>21158472346</v>
      </c>
      <c r="E154" s="218">
        <v>22136512153</v>
      </c>
      <c r="F154" s="219">
        <v>636181273.43999994</v>
      </c>
    </row>
    <row r="155" spans="3:6" x14ac:dyDescent="0.25">
      <c r="C155" s="217" t="s">
        <v>243</v>
      </c>
      <c r="D155" s="215">
        <v>0</v>
      </c>
      <c r="E155" s="215">
        <v>398699755</v>
      </c>
      <c r="F155" s="215">
        <v>238924204.44</v>
      </c>
    </row>
    <row r="156" spans="3:6" x14ac:dyDescent="0.25">
      <c r="C156" s="216" t="s">
        <v>242</v>
      </c>
      <c r="D156" s="215">
        <v>0</v>
      </c>
      <c r="E156" s="215">
        <v>398699755</v>
      </c>
      <c r="F156" s="215">
        <v>238924204.44</v>
      </c>
    </row>
    <row r="157" spans="3:6" x14ac:dyDescent="0.25">
      <c r="C157" s="217" t="s">
        <v>241</v>
      </c>
      <c r="D157" s="215">
        <v>21158472346</v>
      </c>
      <c r="E157" s="215">
        <v>21737812398</v>
      </c>
      <c r="F157" s="215">
        <v>397257069</v>
      </c>
    </row>
    <row r="158" spans="3:6" x14ac:dyDescent="0.25">
      <c r="C158" s="216" t="s">
        <v>240</v>
      </c>
      <c r="D158" s="215">
        <v>500000000</v>
      </c>
      <c r="E158" s="215">
        <v>4500000000</v>
      </c>
      <c r="F158" s="215">
        <v>0</v>
      </c>
    </row>
    <row r="159" spans="3:6" x14ac:dyDescent="0.25">
      <c r="C159" s="216" t="s">
        <v>239</v>
      </c>
      <c r="D159" s="215">
        <v>8280000000</v>
      </c>
      <c r="E159" s="215">
        <v>9923858855</v>
      </c>
      <c r="F159" s="215">
        <v>0</v>
      </c>
    </row>
    <row r="160" spans="3:6" x14ac:dyDescent="0.25">
      <c r="C160" s="216" t="s">
        <v>238</v>
      </c>
      <c r="D160" s="215">
        <v>9214060000</v>
      </c>
      <c r="E160" s="215">
        <v>3237461385</v>
      </c>
      <c r="F160" s="215">
        <v>0</v>
      </c>
    </row>
    <row r="161" spans="3:6" x14ac:dyDescent="0.25">
      <c r="C161" s="216" t="s">
        <v>237</v>
      </c>
      <c r="D161" s="215">
        <v>3164161552</v>
      </c>
      <c r="E161" s="215">
        <v>4076343856</v>
      </c>
      <c r="F161" s="215">
        <v>397256761.12</v>
      </c>
    </row>
    <row r="162" spans="3:6" x14ac:dyDescent="0.25">
      <c r="C162" s="216" t="s">
        <v>236</v>
      </c>
      <c r="D162" s="215">
        <v>222304</v>
      </c>
      <c r="E162" s="215">
        <v>141583</v>
      </c>
      <c r="F162" s="215">
        <v>307.88</v>
      </c>
    </row>
    <row r="163" spans="3:6" x14ac:dyDescent="0.25">
      <c r="C163" s="216" t="s">
        <v>235</v>
      </c>
      <c r="D163" s="215">
        <v>0</v>
      </c>
      <c r="E163" s="215">
        <v>785</v>
      </c>
      <c r="F163" s="215">
        <v>0</v>
      </c>
    </row>
    <row r="164" spans="3:6" x14ac:dyDescent="0.25">
      <c r="C164" s="216" t="s">
        <v>234</v>
      </c>
      <c r="D164" s="215">
        <v>28490</v>
      </c>
      <c r="E164" s="215">
        <v>0</v>
      </c>
      <c r="F164" s="215">
        <v>0</v>
      </c>
    </row>
    <row r="165" spans="3:6" x14ac:dyDescent="0.25">
      <c r="C165" s="216" t="s">
        <v>233</v>
      </c>
      <c r="D165" s="215">
        <v>0</v>
      </c>
      <c r="E165" s="215">
        <v>0</v>
      </c>
      <c r="F165" s="215">
        <v>0</v>
      </c>
    </row>
    <row r="166" spans="3:6" x14ac:dyDescent="0.25">
      <c r="C166" s="216" t="s">
        <v>232</v>
      </c>
      <c r="D166" s="215">
        <v>0</v>
      </c>
      <c r="E166" s="215">
        <v>330</v>
      </c>
      <c r="F166" s="215">
        <v>0</v>
      </c>
    </row>
    <row r="167" spans="3:6" x14ac:dyDescent="0.25">
      <c r="C167" s="216" t="s">
        <v>231</v>
      </c>
      <c r="D167" s="215">
        <v>0</v>
      </c>
      <c r="E167" s="215">
        <v>5604</v>
      </c>
      <c r="F167" s="215">
        <v>0</v>
      </c>
    </row>
    <row r="168" spans="3:6" x14ac:dyDescent="0.25">
      <c r="C168" s="219" t="s">
        <v>230</v>
      </c>
      <c r="D168" s="218">
        <v>1343331371</v>
      </c>
      <c r="E168" s="218">
        <v>22259950875.379997</v>
      </c>
      <c r="F168" s="219">
        <v>0</v>
      </c>
    </row>
    <row r="169" spans="3:6" x14ac:dyDescent="0.25">
      <c r="C169" s="217" t="s">
        <v>229</v>
      </c>
      <c r="D169" s="215">
        <v>0</v>
      </c>
      <c r="E169" s="215">
        <v>15549813</v>
      </c>
      <c r="F169" s="215">
        <v>0</v>
      </c>
    </row>
    <row r="170" spans="3:6" x14ac:dyDescent="0.25">
      <c r="C170" s="216" t="s">
        <v>228</v>
      </c>
      <c r="D170" s="215">
        <v>0</v>
      </c>
      <c r="E170" s="215">
        <v>3569288</v>
      </c>
      <c r="F170" s="215">
        <v>0</v>
      </c>
    </row>
    <row r="171" spans="3:6" x14ac:dyDescent="0.25">
      <c r="C171" s="216" t="s">
        <v>227</v>
      </c>
      <c r="D171" s="215">
        <v>0</v>
      </c>
      <c r="E171" s="215">
        <v>11980525</v>
      </c>
      <c r="F171" s="215">
        <v>0</v>
      </c>
    </row>
    <row r="172" spans="3:6" x14ac:dyDescent="0.25">
      <c r="C172" s="217" t="s">
        <v>226</v>
      </c>
      <c r="D172" s="215">
        <v>808173262</v>
      </c>
      <c r="E172" s="215">
        <v>21334161579</v>
      </c>
      <c r="F172" s="215">
        <v>0</v>
      </c>
    </row>
    <row r="173" spans="3:6" x14ac:dyDescent="0.25">
      <c r="C173" s="216" t="s">
        <v>225</v>
      </c>
      <c r="D173" s="215"/>
      <c r="E173" s="215">
        <v>500000000</v>
      </c>
      <c r="F173" s="215">
        <v>0</v>
      </c>
    </row>
    <row r="174" spans="3:6" x14ac:dyDescent="0.25">
      <c r="C174" s="216" t="s">
        <v>224</v>
      </c>
      <c r="D174" s="215">
        <v>808173262</v>
      </c>
      <c r="E174" s="215">
        <v>6897926328</v>
      </c>
      <c r="F174" s="215">
        <v>0</v>
      </c>
    </row>
    <row r="175" spans="3:6" x14ac:dyDescent="0.25">
      <c r="C175" s="216" t="s">
        <v>223</v>
      </c>
      <c r="D175" s="215">
        <v>0</v>
      </c>
      <c r="E175" s="215">
        <v>1066235251</v>
      </c>
      <c r="F175" s="215">
        <v>0</v>
      </c>
    </row>
    <row r="176" spans="3:6" x14ac:dyDescent="0.25">
      <c r="C176" s="216" t="s">
        <v>222</v>
      </c>
      <c r="D176" s="215">
        <v>0</v>
      </c>
      <c r="E176" s="215">
        <v>10000000000</v>
      </c>
      <c r="F176" s="215">
        <v>0</v>
      </c>
    </row>
    <row r="177" spans="3:6" x14ac:dyDescent="0.25">
      <c r="C177" s="216" t="s">
        <v>221</v>
      </c>
      <c r="D177" s="215">
        <v>0</v>
      </c>
      <c r="E177" s="215">
        <v>2870000000</v>
      </c>
      <c r="F177" s="215">
        <v>0</v>
      </c>
    </row>
    <row r="178" spans="3:6" x14ac:dyDescent="0.25">
      <c r="C178" s="217" t="s">
        <v>220</v>
      </c>
      <c r="D178" s="215">
        <v>535158109</v>
      </c>
      <c r="E178" s="215">
        <v>910239483.37999988</v>
      </c>
      <c r="F178" s="215">
        <v>0</v>
      </c>
    </row>
    <row r="179" spans="3:6" x14ac:dyDescent="0.25">
      <c r="C179" s="216" t="s">
        <v>219</v>
      </c>
      <c r="D179" s="215">
        <v>0</v>
      </c>
      <c r="E179" s="215">
        <v>1554383.67</v>
      </c>
      <c r="F179" s="215">
        <v>0</v>
      </c>
    </row>
    <row r="180" spans="3:6" x14ac:dyDescent="0.25">
      <c r="C180" s="216" t="s">
        <v>218</v>
      </c>
      <c r="D180" s="215">
        <v>535158109</v>
      </c>
      <c r="E180" s="215">
        <v>908685099.70999992</v>
      </c>
      <c r="F180" s="215">
        <v>0</v>
      </c>
    </row>
    <row r="181" spans="3:6" x14ac:dyDescent="0.25">
      <c r="C181" s="219" t="s">
        <v>217</v>
      </c>
      <c r="D181" s="218">
        <v>358342268</v>
      </c>
      <c r="E181" s="218">
        <v>762813814</v>
      </c>
      <c r="F181" s="219">
        <v>104742643.39</v>
      </c>
    </row>
    <row r="182" spans="3:6" x14ac:dyDescent="0.25">
      <c r="C182" s="217" t="s">
        <v>216</v>
      </c>
      <c r="D182" s="215">
        <v>358342268</v>
      </c>
      <c r="E182" s="215">
        <v>762813814</v>
      </c>
      <c r="F182" s="215">
        <v>104742643.39</v>
      </c>
    </row>
    <row r="183" spans="3:6" x14ac:dyDescent="0.25">
      <c r="C183" s="216" t="s">
        <v>215</v>
      </c>
      <c r="D183" s="215">
        <v>358244940</v>
      </c>
      <c r="E183" s="215">
        <v>206583404</v>
      </c>
      <c r="F183" s="215">
        <v>13371219.26</v>
      </c>
    </row>
    <row r="184" spans="3:6" x14ac:dyDescent="0.25">
      <c r="C184" s="216" t="s">
        <v>214</v>
      </c>
      <c r="D184" s="215">
        <v>0</v>
      </c>
      <c r="E184" s="215">
        <v>148372496</v>
      </c>
      <c r="F184" s="215">
        <v>91371424.129999995</v>
      </c>
    </row>
    <row r="185" spans="3:6" x14ac:dyDescent="0.25">
      <c r="C185" s="216" t="s">
        <v>213</v>
      </c>
      <c r="D185" s="215">
        <v>97328</v>
      </c>
      <c r="E185" s="215">
        <v>229938</v>
      </c>
      <c r="F185" s="215">
        <v>0</v>
      </c>
    </row>
    <row r="186" spans="3:6" x14ac:dyDescent="0.25">
      <c r="C186" s="216" t="s">
        <v>212</v>
      </c>
      <c r="D186" s="215">
        <v>0</v>
      </c>
      <c r="E186" s="215">
        <v>407627976</v>
      </c>
      <c r="F186" s="215">
        <v>0</v>
      </c>
    </row>
    <row r="187" spans="3:6" x14ac:dyDescent="0.25">
      <c r="C187" s="219" t="s">
        <v>211</v>
      </c>
      <c r="D187" s="218">
        <v>11280899184</v>
      </c>
      <c r="E187" s="218">
        <v>12427463823</v>
      </c>
      <c r="F187" s="219">
        <v>836298759.57000005</v>
      </c>
    </row>
    <row r="188" spans="3:6" x14ac:dyDescent="0.25">
      <c r="C188" s="217" t="s">
        <v>210</v>
      </c>
      <c r="D188" s="215">
        <v>11280899184</v>
      </c>
      <c r="E188" s="215">
        <v>12427463823</v>
      </c>
      <c r="F188" s="215">
        <v>836298759.57000005</v>
      </c>
    </row>
    <row r="189" spans="3:6" x14ac:dyDescent="0.25">
      <c r="C189" s="216" t="s">
        <v>209</v>
      </c>
      <c r="D189" s="215">
        <v>0</v>
      </c>
      <c r="E189" s="215">
        <v>0</v>
      </c>
      <c r="F189" s="215">
        <v>2701.32</v>
      </c>
    </row>
    <row r="190" spans="3:6" x14ac:dyDescent="0.25">
      <c r="C190" s="216" t="s">
        <v>208</v>
      </c>
      <c r="D190" s="215">
        <v>85182483</v>
      </c>
      <c r="E190" s="215">
        <v>637903151</v>
      </c>
      <c r="F190" s="215">
        <v>6922805.4500000002</v>
      </c>
    </row>
    <row r="191" spans="3:6" x14ac:dyDescent="0.25">
      <c r="C191" s="216" t="s">
        <v>207</v>
      </c>
      <c r="D191" s="215"/>
      <c r="E191" s="215">
        <v>0</v>
      </c>
      <c r="F191" s="215"/>
    </row>
    <row r="192" spans="3:6" x14ac:dyDescent="0.25">
      <c r="C192" s="216" t="s">
        <v>206</v>
      </c>
      <c r="D192" s="215">
        <v>11195716701</v>
      </c>
      <c r="E192" s="215">
        <v>10733167791</v>
      </c>
      <c r="F192" s="215">
        <v>805008115.20000005</v>
      </c>
    </row>
    <row r="193" spans="3:6" x14ac:dyDescent="0.25">
      <c r="C193" s="216" t="s">
        <v>205</v>
      </c>
      <c r="D193" s="215">
        <v>0</v>
      </c>
      <c r="E193" s="215">
        <v>0</v>
      </c>
      <c r="F193" s="215">
        <v>5028011.75</v>
      </c>
    </row>
    <row r="194" spans="3:6" x14ac:dyDescent="0.25">
      <c r="C194" s="216" t="s">
        <v>204</v>
      </c>
      <c r="D194" s="215">
        <v>0</v>
      </c>
      <c r="E194" s="215">
        <v>0</v>
      </c>
      <c r="F194" s="215"/>
    </row>
    <row r="195" spans="3:6" x14ac:dyDescent="0.25">
      <c r="C195" s="216" t="s">
        <v>203</v>
      </c>
      <c r="D195" s="215"/>
      <c r="E195" s="215">
        <v>655494320</v>
      </c>
      <c r="F195" s="215">
        <v>0</v>
      </c>
    </row>
    <row r="196" spans="3:6" x14ac:dyDescent="0.25">
      <c r="C196" s="216" t="s">
        <v>202</v>
      </c>
      <c r="D196" s="215">
        <v>0</v>
      </c>
      <c r="E196" s="215">
        <v>400898561</v>
      </c>
      <c r="F196" s="215">
        <v>19337125.850000001</v>
      </c>
    </row>
    <row r="197" spans="3:6" x14ac:dyDescent="0.25">
      <c r="C197" s="216" t="s">
        <v>201</v>
      </c>
      <c r="D197" s="215"/>
      <c r="E197" s="215">
        <v>0</v>
      </c>
      <c r="F197" s="215"/>
    </row>
    <row r="198" spans="3:6" x14ac:dyDescent="0.25">
      <c r="C198" s="221" t="s">
        <v>200</v>
      </c>
      <c r="D198" s="220">
        <v>936359438</v>
      </c>
      <c r="E198" s="220">
        <v>1301778071.0799999</v>
      </c>
      <c r="F198" s="220">
        <v>42689420.670000002</v>
      </c>
    </row>
    <row r="199" spans="3:6" x14ac:dyDescent="0.25">
      <c r="C199" s="219" t="s">
        <v>199</v>
      </c>
      <c r="D199" s="218">
        <v>0</v>
      </c>
      <c r="E199" s="218">
        <v>61654027</v>
      </c>
      <c r="F199" s="219">
        <v>33412500</v>
      </c>
    </row>
    <row r="200" spans="3:6" x14ac:dyDescent="0.25">
      <c r="C200" s="217" t="s">
        <v>198</v>
      </c>
      <c r="D200" s="215">
        <v>0</v>
      </c>
      <c r="E200" s="215">
        <v>61654027</v>
      </c>
      <c r="F200" s="215">
        <v>33412500</v>
      </c>
    </row>
    <row r="201" spans="3:6" x14ac:dyDescent="0.25">
      <c r="C201" s="216" t="s">
        <v>197</v>
      </c>
      <c r="D201" s="215">
        <v>0</v>
      </c>
      <c r="E201" s="215">
        <v>0</v>
      </c>
      <c r="F201" s="215">
        <v>33412500</v>
      </c>
    </row>
    <row r="202" spans="3:6" x14ac:dyDescent="0.25">
      <c r="C202" s="216" t="s">
        <v>196</v>
      </c>
      <c r="D202" s="215">
        <v>0</v>
      </c>
      <c r="E202" s="215">
        <v>61654027</v>
      </c>
      <c r="F202" s="215">
        <v>0</v>
      </c>
    </row>
    <row r="203" spans="3:6" x14ac:dyDescent="0.25">
      <c r="C203" s="219" t="s">
        <v>195</v>
      </c>
      <c r="D203" s="218">
        <v>936359438</v>
      </c>
      <c r="E203" s="218">
        <v>1240124044.0799999</v>
      </c>
      <c r="F203" s="219">
        <v>9276920.6699999999</v>
      </c>
    </row>
    <row r="204" spans="3:6" x14ac:dyDescent="0.25">
      <c r="C204" s="217" t="s">
        <v>194</v>
      </c>
      <c r="D204" s="215">
        <v>936359438</v>
      </c>
      <c r="E204" s="215">
        <v>1240124044.0799999</v>
      </c>
      <c r="F204" s="215">
        <v>9276920.6699999999</v>
      </c>
    </row>
    <row r="205" spans="3:6" x14ac:dyDescent="0.25">
      <c r="C205" s="216" t="s">
        <v>193</v>
      </c>
      <c r="D205" s="215">
        <v>0</v>
      </c>
      <c r="E205" s="215">
        <v>236337160</v>
      </c>
      <c r="F205" s="215"/>
    </row>
    <row r="206" spans="3:6" x14ac:dyDescent="0.25">
      <c r="C206" s="216" t="s">
        <v>192</v>
      </c>
      <c r="D206" s="215">
        <v>936359438</v>
      </c>
      <c r="E206" s="215">
        <v>1003786884.08</v>
      </c>
      <c r="F206" s="215">
        <v>9276920.6699999999</v>
      </c>
    </row>
    <row r="207" spans="3:6" x14ac:dyDescent="0.25">
      <c r="C207" s="219" t="s">
        <v>191</v>
      </c>
      <c r="D207" s="218">
        <v>0</v>
      </c>
      <c r="E207" s="218">
        <v>0</v>
      </c>
      <c r="F207" s="218">
        <v>0</v>
      </c>
    </row>
    <row r="208" spans="3:6" x14ac:dyDescent="0.25">
      <c r="C208" s="217" t="s">
        <v>190</v>
      </c>
      <c r="D208" s="215">
        <v>0</v>
      </c>
      <c r="E208" s="215">
        <v>0</v>
      </c>
      <c r="F208" s="215">
        <v>0</v>
      </c>
    </row>
    <row r="209" spans="3:6" x14ac:dyDescent="0.25">
      <c r="C209" s="216" t="s">
        <v>189</v>
      </c>
      <c r="D209" s="215">
        <v>0</v>
      </c>
      <c r="E209" s="215">
        <v>0</v>
      </c>
      <c r="F209" s="215">
        <v>0</v>
      </c>
    </row>
    <row r="210" spans="3:6" x14ac:dyDescent="0.25">
      <c r="C210" s="214" t="s">
        <v>144</v>
      </c>
      <c r="D210" s="213">
        <v>1241364731494</v>
      </c>
      <c r="E210" s="213">
        <v>1279345054310.53</v>
      </c>
      <c r="F210" s="213">
        <v>94984246474.880005</v>
      </c>
    </row>
    <row r="211" spans="3:6" x14ac:dyDescent="0.25">
      <c r="C211" s="127" t="s">
        <v>69</v>
      </c>
    </row>
    <row r="212" spans="3:6" x14ac:dyDescent="0.25">
      <c r="C212" s="2" t="s">
        <v>79</v>
      </c>
    </row>
    <row r="213" spans="3:6" x14ac:dyDescent="0.25">
      <c r="C213" s="507" t="s">
        <v>70</v>
      </c>
      <c r="D213" s="507"/>
      <c r="E213" s="507"/>
      <c r="F213" s="507"/>
    </row>
    <row r="214" spans="3:6" x14ac:dyDescent="0.25">
      <c r="C214" s="127" t="s">
        <v>71</v>
      </c>
    </row>
  </sheetData>
  <mergeCells count="10">
    <mergeCell ref="C213:F213"/>
    <mergeCell ref="C2:G2"/>
    <mergeCell ref="C3:G3"/>
    <mergeCell ref="C4:G4"/>
    <mergeCell ref="C6:G6"/>
    <mergeCell ref="C7:G7"/>
    <mergeCell ref="C11:C12"/>
    <mergeCell ref="D11:D13"/>
    <mergeCell ref="E11:E13"/>
    <mergeCell ref="F11:F1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DFFF-2888-4FE6-B7B3-0D3C3293AA56}">
  <dimension ref="C1:Q323"/>
  <sheetViews>
    <sheetView showGridLines="0" workbookViewId="0">
      <selection activeCell="K20" sqref="K20"/>
    </sheetView>
  </sheetViews>
  <sheetFormatPr baseColWidth="10" defaultColWidth="11.42578125" defaultRowHeight="15" x14ac:dyDescent="0.25"/>
  <cols>
    <col min="1" max="2" width="11.42578125" style="82"/>
    <col min="3" max="3" width="66.28515625" style="82" bestFit="1" customWidth="1"/>
    <col min="4" max="4" width="25.5703125" style="82" customWidth="1"/>
    <col min="5" max="5" width="16.85546875" style="82" customWidth="1"/>
    <col min="6" max="7" width="12.28515625" style="82" bestFit="1" customWidth="1"/>
    <col min="8" max="8" width="10.42578125" style="82" bestFit="1" customWidth="1"/>
    <col min="9" max="9" width="12.5703125" style="226" bestFit="1" customWidth="1"/>
    <col min="10" max="10" width="11.42578125" style="82"/>
    <col min="11" max="11" width="11.42578125" style="212"/>
    <col min="12" max="12" width="37.85546875" style="212" bestFit="1" customWidth="1"/>
    <col min="13" max="13" width="15" style="212" customWidth="1"/>
    <col min="14" max="15" width="12.140625" style="212" bestFit="1" customWidth="1"/>
    <col min="16" max="16" width="16.7109375" style="212" bestFit="1" customWidth="1"/>
    <col min="17" max="17" width="11.42578125" style="212"/>
    <col min="18" max="16384" width="11.42578125" style="82"/>
  </cols>
  <sheetData>
    <row r="1" spans="3:9" x14ac:dyDescent="0.25">
      <c r="C1" s="225"/>
      <c r="D1" s="225"/>
      <c r="E1" s="225"/>
      <c r="F1" s="225"/>
      <c r="G1" s="225"/>
    </row>
    <row r="2" spans="3:9" x14ac:dyDescent="0.25">
      <c r="C2" s="508" t="s">
        <v>0</v>
      </c>
      <c r="D2" s="508"/>
      <c r="E2" s="508"/>
      <c r="F2" s="508"/>
      <c r="G2" s="508"/>
    </row>
    <row r="3" spans="3:9" x14ac:dyDescent="0.25">
      <c r="C3" s="508" t="s">
        <v>1</v>
      </c>
      <c r="D3" s="508"/>
      <c r="E3" s="508"/>
      <c r="F3" s="508"/>
      <c r="G3" s="508"/>
    </row>
    <row r="4" spans="3:9" x14ac:dyDescent="0.25">
      <c r="C4" s="509" t="s">
        <v>2</v>
      </c>
      <c r="D4" s="509"/>
      <c r="E4" s="509"/>
      <c r="F4" s="509"/>
      <c r="G4" s="509"/>
    </row>
    <row r="5" spans="3:9" x14ac:dyDescent="0.25">
      <c r="C5" s="225"/>
      <c r="D5" s="225"/>
      <c r="E5" s="225"/>
      <c r="F5" s="225"/>
      <c r="G5" s="225"/>
    </row>
    <row r="6" spans="3:9" ht="15.75" x14ac:dyDescent="0.25">
      <c r="C6" s="522" t="s">
        <v>450</v>
      </c>
      <c r="D6" s="522"/>
      <c r="E6" s="522"/>
      <c r="F6" s="522"/>
      <c r="G6" s="522"/>
      <c r="H6" s="522"/>
    </row>
    <row r="7" spans="3:9" ht="15.75" x14ac:dyDescent="0.25">
      <c r="C7" s="511" t="s">
        <v>387</v>
      </c>
      <c r="D7" s="511"/>
      <c r="E7" s="511"/>
      <c r="F7" s="511"/>
      <c r="G7" s="511"/>
    </row>
    <row r="8" spans="3:9" x14ac:dyDescent="0.25">
      <c r="C8" s="225"/>
      <c r="D8" s="225"/>
      <c r="E8" s="225"/>
      <c r="F8" s="225"/>
      <c r="G8" s="225"/>
    </row>
    <row r="9" spans="3:9" ht="15.75" thickBot="1" x14ac:dyDescent="0.3"/>
    <row r="10" spans="3:9" x14ac:dyDescent="0.25">
      <c r="C10" s="523" t="s">
        <v>35</v>
      </c>
      <c r="D10" s="525" t="s">
        <v>449</v>
      </c>
      <c r="E10" s="514" t="s">
        <v>39</v>
      </c>
      <c r="F10" s="527" t="s">
        <v>448</v>
      </c>
      <c r="G10" s="528"/>
      <c r="H10" s="517" t="s">
        <v>447</v>
      </c>
      <c r="I10" s="518"/>
    </row>
    <row r="11" spans="3:9" x14ac:dyDescent="0.25">
      <c r="C11" s="524"/>
      <c r="D11" s="526"/>
      <c r="E11" s="515"/>
      <c r="F11" s="519"/>
      <c r="G11" s="529"/>
      <c r="H11" s="519"/>
      <c r="I11" s="520"/>
    </row>
    <row r="12" spans="3:9" ht="15.75" thickBot="1" x14ac:dyDescent="0.3">
      <c r="C12" s="240" t="s">
        <v>446</v>
      </c>
      <c r="D12" s="524"/>
      <c r="E12" s="516"/>
      <c r="F12" s="238">
        <v>2024</v>
      </c>
      <c r="G12" s="239">
        <v>2025</v>
      </c>
      <c r="H12" s="238" t="s">
        <v>445</v>
      </c>
      <c r="I12" s="237" t="s">
        <v>444</v>
      </c>
    </row>
    <row r="13" spans="3:9" x14ac:dyDescent="0.25">
      <c r="C13" s="236" t="s">
        <v>443</v>
      </c>
      <c r="D13" s="235">
        <v>5864733911</v>
      </c>
      <c r="E13" s="235">
        <v>6688054044.4200001</v>
      </c>
      <c r="F13" s="234">
        <v>435754607.52000004</v>
      </c>
      <c r="G13" s="234">
        <v>930113090.75</v>
      </c>
      <c r="H13" s="234">
        <f>G13-F13</f>
        <v>494358483.22999996</v>
      </c>
      <c r="I13" s="233">
        <f>IFERROR(H13/F13,"0.0%")</f>
        <v>1.1344882525592346</v>
      </c>
    </row>
    <row r="14" spans="3:9" x14ac:dyDescent="0.25">
      <c r="C14" s="232" t="s">
        <v>442</v>
      </c>
      <c r="D14" s="231">
        <v>491426007</v>
      </c>
      <c r="E14" s="231">
        <v>805906096.77999997</v>
      </c>
      <c r="F14" s="231">
        <v>24920333.030000001</v>
      </c>
      <c r="G14" s="231">
        <v>78819218.549999997</v>
      </c>
      <c r="H14" s="538">
        <f t="shared" ref="H14:H77" si="0">G14-F14</f>
        <v>53898885.519999996</v>
      </c>
      <c r="I14" s="539">
        <f t="shared" ref="I14:I77" si="1">IFERROR(H14/F14,"0.0%")</f>
        <v>2.162847721782633</v>
      </c>
    </row>
    <row r="15" spans="3:9" x14ac:dyDescent="0.25">
      <c r="C15" s="230" t="s">
        <v>180</v>
      </c>
      <c r="D15" s="215">
        <v>48240000</v>
      </c>
      <c r="E15" s="215">
        <v>54188000</v>
      </c>
      <c r="F15" s="215">
        <v>2924191.12</v>
      </c>
      <c r="G15" s="215">
        <v>2193201.62</v>
      </c>
      <c r="H15" s="538">
        <f t="shared" si="0"/>
        <v>-730989.5</v>
      </c>
      <c r="I15" s="539">
        <f t="shared" si="1"/>
        <v>-0.24998006970214723</v>
      </c>
    </row>
    <row r="16" spans="3:9" x14ac:dyDescent="0.25">
      <c r="C16" s="230" t="s">
        <v>170</v>
      </c>
      <c r="D16" s="215">
        <v>294724267</v>
      </c>
      <c r="E16" s="215">
        <v>622054215</v>
      </c>
      <c r="F16" s="215">
        <v>11904561.800000001</v>
      </c>
      <c r="G16" s="215">
        <v>62725398.590000004</v>
      </c>
      <c r="H16" s="538">
        <f t="shared" si="0"/>
        <v>50820836.790000007</v>
      </c>
      <c r="I16" s="539">
        <f t="shared" si="1"/>
        <v>4.269022047497792</v>
      </c>
    </row>
    <row r="17" spans="3:9" x14ac:dyDescent="0.25">
      <c r="C17" s="230" t="s">
        <v>153</v>
      </c>
      <c r="D17" s="215">
        <v>20000000</v>
      </c>
      <c r="E17" s="215">
        <v>16000000</v>
      </c>
      <c r="F17" s="215"/>
      <c r="G17" s="215"/>
      <c r="H17" s="538">
        <f t="shared" si="0"/>
        <v>0</v>
      </c>
      <c r="I17" s="539" t="str">
        <f t="shared" si="1"/>
        <v>0.0%</v>
      </c>
    </row>
    <row r="18" spans="3:9" x14ac:dyDescent="0.25">
      <c r="C18" s="230" t="s">
        <v>392</v>
      </c>
      <c r="D18" s="215">
        <v>20787154</v>
      </c>
      <c r="E18" s="215">
        <v>0</v>
      </c>
      <c r="F18" s="215">
        <v>10091580.109999999</v>
      </c>
      <c r="G18" s="215"/>
      <c r="H18" s="538">
        <f t="shared" si="0"/>
        <v>-10091580.109999999</v>
      </c>
      <c r="I18" s="539">
        <f t="shared" si="1"/>
        <v>-1</v>
      </c>
    </row>
    <row r="19" spans="3:9" x14ac:dyDescent="0.25">
      <c r="C19" s="230" t="s">
        <v>391</v>
      </c>
      <c r="D19" s="215">
        <v>955159</v>
      </c>
      <c r="E19" s="215">
        <v>607401</v>
      </c>
      <c r="F19" s="215">
        <v>0</v>
      </c>
      <c r="G19" s="215"/>
      <c r="H19" s="538">
        <f t="shared" si="0"/>
        <v>0</v>
      </c>
      <c r="I19" s="539" t="str">
        <f t="shared" si="1"/>
        <v>0.0%</v>
      </c>
    </row>
    <row r="20" spans="3:9" x14ac:dyDescent="0.25">
      <c r="C20" s="230" t="s">
        <v>390</v>
      </c>
      <c r="D20" s="215">
        <v>106719427</v>
      </c>
      <c r="E20" s="215">
        <v>113056480.78</v>
      </c>
      <c r="F20" s="215">
        <v>0</v>
      </c>
      <c r="G20" s="215">
        <v>13900618.34</v>
      </c>
      <c r="H20" s="538">
        <f t="shared" si="0"/>
        <v>13900618.34</v>
      </c>
      <c r="I20" s="539" t="str">
        <f t="shared" si="1"/>
        <v>0.0%</v>
      </c>
    </row>
    <row r="21" spans="3:9" x14ac:dyDescent="0.25">
      <c r="C21" s="232" t="s">
        <v>441</v>
      </c>
      <c r="D21" s="231">
        <v>1705111399</v>
      </c>
      <c r="E21" s="231">
        <v>2000514956.0400002</v>
      </c>
      <c r="F21" s="231">
        <v>67069334.079999998</v>
      </c>
      <c r="G21" s="231">
        <v>341734745.70000005</v>
      </c>
      <c r="H21" s="538">
        <f t="shared" si="0"/>
        <v>274665411.62000006</v>
      </c>
      <c r="I21" s="539">
        <f t="shared" si="1"/>
        <v>4.0952458435382768</v>
      </c>
    </row>
    <row r="22" spans="3:9" x14ac:dyDescent="0.25">
      <c r="C22" s="230" t="s">
        <v>136</v>
      </c>
      <c r="D22" s="215">
        <v>4035043</v>
      </c>
      <c r="E22" s="215">
        <v>12106043</v>
      </c>
      <c r="F22" s="215"/>
      <c r="G22" s="215">
        <v>3354520.56</v>
      </c>
      <c r="H22" s="538">
        <f t="shared" si="0"/>
        <v>3354520.56</v>
      </c>
      <c r="I22" s="539" t="str">
        <f t="shared" si="1"/>
        <v>0.0%</v>
      </c>
    </row>
    <row r="23" spans="3:9" x14ac:dyDescent="0.25">
      <c r="C23" s="230" t="s">
        <v>397</v>
      </c>
      <c r="D23" s="215"/>
      <c r="E23" s="215">
        <v>30890554.5</v>
      </c>
      <c r="F23" s="215"/>
      <c r="G23" s="215">
        <v>0</v>
      </c>
      <c r="H23" s="538">
        <f t="shared" si="0"/>
        <v>0</v>
      </c>
      <c r="I23" s="539" t="str">
        <f t="shared" si="1"/>
        <v>0.0%</v>
      </c>
    </row>
    <row r="24" spans="3:9" x14ac:dyDescent="0.25">
      <c r="C24" s="230" t="s">
        <v>134</v>
      </c>
      <c r="D24" s="215">
        <v>9638950</v>
      </c>
      <c r="E24" s="215">
        <v>8084210.6499999985</v>
      </c>
      <c r="F24" s="215">
        <v>0</v>
      </c>
      <c r="G24" s="215">
        <v>0</v>
      </c>
      <c r="H24" s="538">
        <f t="shared" si="0"/>
        <v>0</v>
      </c>
      <c r="I24" s="539" t="str">
        <f t="shared" si="1"/>
        <v>0.0%</v>
      </c>
    </row>
    <row r="25" spans="3:9" x14ac:dyDescent="0.25">
      <c r="C25" s="230" t="s">
        <v>170</v>
      </c>
      <c r="D25" s="215">
        <v>1353523643</v>
      </c>
      <c r="E25" s="215">
        <v>1236684400.47</v>
      </c>
      <c r="F25" s="215">
        <v>48765690.090000004</v>
      </c>
      <c r="G25" s="215">
        <v>329335925.41000003</v>
      </c>
      <c r="H25" s="538">
        <f t="shared" si="0"/>
        <v>280570235.32000005</v>
      </c>
      <c r="I25" s="539">
        <f t="shared" si="1"/>
        <v>5.7534351467638594</v>
      </c>
    </row>
    <row r="26" spans="3:9" x14ac:dyDescent="0.25">
      <c r="C26" s="230" t="s">
        <v>393</v>
      </c>
      <c r="D26" s="215"/>
      <c r="E26" s="215">
        <v>44152597.690000005</v>
      </c>
      <c r="F26" s="215"/>
      <c r="G26" s="215"/>
      <c r="H26" s="538">
        <f t="shared" si="0"/>
        <v>0</v>
      </c>
      <c r="I26" s="539" t="str">
        <f t="shared" si="1"/>
        <v>0.0%</v>
      </c>
    </row>
    <row r="27" spans="3:9" x14ac:dyDescent="0.25">
      <c r="C27" s="230" t="s">
        <v>167</v>
      </c>
      <c r="D27" s="215">
        <v>11218697</v>
      </c>
      <c r="E27" s="215">
        <v>718697</v>
      </c>
      <c r="F27" s="215">
        <v>0</v>
      </c>
      <c r="G27" s="215"/>
      <c r="H27" s="538">
        <f t="shared" si="0"/>
        <v>0</v>
      </c>
      <c r="I27" s="539" t="str">
        <f t="shared" si="1"/>
        <v>0.0%</v>
      </c>
    </row>
    <row r="28" spans="3:9" x14ac:dyDescent="0.25">
      <c r="C28" s="230" t="s">
        <v>153</v>
      </c>
      <c r="D28" s="215">
        <v>151863674</v>
      </c>
      <c r="E28" s="215">
        <v>102913952</v>
      </c>
      <c r="F28" s="215"/>
      <c r="G28" s="215">
        <v>0</v>
      </c>
      <c r="H28" s="538">
        <f t="shared" si="0"/>
        <v>0</v>
      </c>
      <c r="I28" s="539" t="str">
        <f t="shared" si="1"/>
        <v>0.0%</v>
      </c>
    </row>
    <row r="29" spans="3:9" x14ac:dyDescent="0.25">
      <c r="C29" s="230" t="s">
        <v>392</v>
      </c>
      <c r="D29" s="215"/>
      <c r="E29" s="215">
        <v>205000000</v>
      </c>
      <c r="F29" s="215">
        <v>0</v>
      </c>
      <c r="G29" s="215">
        <v>0</v>
      </c>
      <c r="H29" s="538">
        <f t="shared" si="0"/>
        <v>0</v>
      </c>
      <c r="I29" s="539" t="str">
        <f t="shared" si="1"/>
        <v>0.0%</v>
      </c>
    </row>
    <row r="30" spans="3:9" x14ac:dyDescent="0.25">
      <c r="C30" s="230" t="s">
        <v>128</v>
      </c>
      <c r="D30" s="215">
        <v>44207460</v>
      </c>
      <c r="E30" s="215">
        <v>151717658.5</v>
      </c>
      <c r="F30" s="215">
        <v>0</v>
      </c>
      <c r="G30" s="215">
        <v>0</v>
      </c>
      <c r="H30" s="538">
        <f t="shared" si="0"/>
        <v>0</v>
      </c>
      <c r="I30" s="539" t="str">
        <f t="shared" si="1"/>
        <v>0.0%</v>
      </c>
    </row>
    <row r="31" spans="3:9" x14ac:dyDescent="0.25">
      <c r="C31" s="230" t="s">
        <v>391</v>
      </c>
      <c r="D31" s="215">
        <v>21670609</v>
      </c>
      <c r="E31" s="215">
        <v>41881110.229999997</v>
      </c>
      <c r="F31" s="215">
        <v>0</v>
      </c>
      <c r="G31" s="215">
        <v>0</v>
      </c>
      <c r="H31" s="538">
        <f t="shared" si="0"/>
        <v>0</v>
      </c>
      <c r="I31" s="539" t="str">
        <f t="shared" si="1"/>
        <v>0.0%</v>
      </c>
    </row>
    <row r="32" spans="3:9" x14ac:dyDescent="0.25">
      <c r="C32" s="230" t="s">
        <v>390</v>
      </c>
      <c r="D32" s="215">
        <v>108953323</v>
      </c>
      <c r="E32" s="215">
        <v>166365732</v>
      </c>
      <c r="F32" s="215">
        <v>18303643.989999998</v>
      </c>
      <c r="G32" s="215">
        <v>9044299.7300000004</v>
      </c>
      <c r="H32" s="538">
        <f t="shared" si="0"/>
        <v>-9259344.2599999979</v>
      </c>
      <c r="I32" s="539">
        <f t="shared" si="1"/>
        <v>-0.50587436387304863</v>
      </c>
    </row>
    <row r="33" spans="3:9" x14ac:dyDescent="0.25">
      <c r="C33" s="232" t="s">
        <v>440</v>
      </c>
      <c r="D33" s="231">
        <v>3391840772</v>
      </c>
      <c r="E33" s="231">
        <v>3625277258.6000004</v>
      </c>
      <c r="F33" s="231">
        <v>343764940.41000003</v>
      </c>
      <c r="G33" s="231">
        <v>509559126.5</v>
      </c>
      <c r="H33" s="538">
        <f t="shared" si="0"/>
        <v>165794186.08999997</v>
      </c>
      <c r="I33" s="539">
        <f t="shared" si="1"/>
        <v>0.48228939778518809</v>
      </c>
    </row>
    <row r="34" spans="3:9" x14ac:dyDescent="0.25">
      <c r="C34" s="230" t="s">
        <v>136</v>
      </c>
      <c r="D34" s="215">
        <v>306326996</v>
      </c>
      <c r="E34" s="215">
        <v>65274559</v>
      </c>
      <c r="F34" s="215"/>
      <c r="G34" s="215"/>
      <c r="H34" s="538">
        <f t="shared" si="0"/>
        <v>0</v>
      </c>
      <c r="I34" s="539" t="str">
        <f t="shared" si="1"/>
        <v>0.0%</v>
      </c>
    </row>
    <row r="35" spans="3:9" x14ac:dyDescent="0.25">
      <c r="C35" s="230" t="s">
        <v>397</v>
      </c>
      <c r="D35" s="215">
        <v>130146458</v>
      </c>
      <c r="E35" s="215">
        <v>59978040</v>
      </c>
      <c r="F35" s="215"/>
      <c r="G35" s="215">
        <v>11981638.99</v>
      </c>
      <c r="H35" s="538">
        <f t="shared" si="0"/>
        <v>11981638.99</v>
      </c>
      <c r="I35" s="539" t="str">
        <f t="shared" si="1"/>
        <v>0.0%</v>
      </c>
    </row>
    <row r="36" spans="3:9" x14ac:dyDescent="0.25">
      <c r="C36" s="230" t="s">
        <v>134</v>
      </c>
      <c r="D36" s="215">
        <v>75000000</v>
      </c>
      <c r="E36" s="215">
        <v>103243324.42</v>
      </c>
      <c r="F36" s="215">
        <v>7791365.3099999996</v>
      </c>
      <c r="G36" s="215">
        <v>0</v>
      </c>
      <c r="H36" s="538">
        <f t="shared" si="0"/>
        <v>-7791365.3099999996</v>
      </c>
      <c r="I36" s="539">
        <f t="shared" si="1"/>
        <v>-1</v>
      </c>
    </row>
    <row r="37" spans="3:9" x14ac:dyDescent="0.25">
      <c r="C37" s="230" t="s">
        <v>170</v>
      </c>
      <c r="D37" s="215">
        <v>961748382</v>
      </c>
      <c r="E37" s="215">
        <v>1863389700.9400001</v>
      </c>
      <c r="F37" s="215">
        <v>276941786.92000002</v>
      </c>
      <c r="G37" s="215">
        <v>426446379.63999999</v>
      </c>
      <c r="H37" s="538">
        <f t="shared" si="0"/>
        <v>149504592.71999997</v>
      </c>
      <c r="I37" s="539">
        <f t="shared" si="1"/>
        <v>0.53984122216697927</v>
      </c>
    </row>
    <row r="38" spans="3:9" x14ac:dyDescent="0.25">
      <c r="C38" s="230" t="s">
        <v>153</v>
      </c>
      <c r="D38" s="215">
        <v>93836919</v>
      </c>
      <c r="E38" s="215">
        <v>12296473</v>
      </c>
      <c r="F38" s="215"/>
      <c r="G38" s="215">
        <v>10231818.77</v>
      </c>
      <c r="H38" s="538">
        <f t="shared" si="0"/>
        <v>10231818.77</v>
      </c>
      <c r="I38" s="539" t="str">
        <f t="shared" si="1"/>
        <v>0.0%</v>
      </c>
    </row>
    <row r="39" spans="3:9" x14ac:dyDescent="0.25">
      <c r="C39" s="230" t="s">
        <v>392</v>
      </c>
      <c r="D39" s="215">
        <v>887087444</v>
      </c>
      <c r="E39" s="215">
        <v>570000000</v>
      </c>
      <c r="F39" s="215"/>
      <c r="G39" s="215"/>
      <c r="H39" s="538">
        <f t="shared" si="0"/>
        <v>0</v>
      </c>
      <c r="I39" s="539" t="str">
        <f t="shared" si="1"/>
        <v>0.0%</v>
      </c>
    </row>
    <row r="40" spans="3:9" x14ac:dyDescent="0.25">
      <c r="C40" s="230" t="s">
        <v>128</v>
      </c>
      <c r="D40" s="215">
        <v>184846992</v>
      </c>
      <c r="E40" s="215">
        <v>112238299</v>
      </c>
      <c r="F40" s="215">
        <v>0</v>
      </c>
      <c r="G40" s="215">
        <v>351882.41</v>
      </c>
      <c r="H40" s="538">
        <f t="shared" si="0"/>
        <v>351882.41</v>
      </c>
      <c r="I40" s="539" t="str">
        <f t="shared" si="1"/>
        <v>0.0%</v>
      </c>
    </row>
    <row r="41" spans="3:9" x14ac:dyDescent="0.25">
      <c r="C41" s="230" t="s">
        <v>391</v>
      </c>
      <c r="D41" s="215">
        <v>79185652</v>
      </c>
      <c r="E41" s="215">
        <v>162941446.86000001</v>
      </c>
      <c r="F41" s="215">
        <v>0</v>
      </c>
      <c r="G41" s="215">
        <v>0</v>
      </c>
      <c r="H41" s="538">
        <f t="shared" si="0"/>
        <v>0</v>
      </c>
      <c r="I41" s="539" t="str">
        <f t="shared" si="1"/>
        <v>0.0%</v>
      </c>
    </row>
    <row r="42" spans="3:9" x14ac:dyDescent="0.25">
      <c r="C42" s="230" t="s">
        <v>390</v>
      </c>
      <c r="D42" s="215">
        <v>326556929</v>
      </c>
      <c r="E42" s="215">
        <v>328810415.38</v>
      </c>
      <c r="F42" s="215">
        <v>59031788.18</v>
      </c>
      <c r="G42" s="215">
        <v>55815842.299999997</v>
      </c>
      <c r="H42" s="538">
        <f t="shared" si="0"/>
        <v>-3215945.8800000027</v>
      </c>
      <c r="I42" s="539">
        <f t="shared" si="1"/>
        <v>-5.4478205372907318E-2</v>
      </c>
    </row>
    <row r="43" spans="3:9" x14ac:dyDescent="0.25">
      <c r="C43" s="230" t="s">
        <v>126</v>
      </c>
      <c r="D43" s="215">
        <v>347105000</v>
      </c>
      <c r="E43" s="215">
        <v>347105000</v>
      </c>
      <c r="F43" s="215">
        <v>0</v>
      </c>
      <c r="G43" s="215">
        <v>4731564.3899999997</v>
      </c>
      <c r="H43" s="538">
        <f t="shared" si="0"/>
        <v>4731564.3899999997</v>
      </c>
      <c r="I43" s="539" t="str">
        <f t="shared" si="1"/>
        <v>0.0%</v>
      </c>
    </row>
    <row r="44" spans="3:9" x14ac:dyDescent="0.25">
      <c r="C44" s="232" t="s">
        <v>399</v>
      </c>
      <c r="D44" s="231">
        <v>276355733</v>
      </c>
      <c r="E44" s="231">
        <v>256355733</v>
      </c>
      <c r="F44" s="231"/>
      <c r="G44" s="231"/>
      <c r="H44" s="538">
        <f t="shared" si="0"/>
        <v>0</v>
      </c>
      <c r="I44" s="539" t="str">
        <f t="shared" si="1"/>
        <v>0.0%</v>
      </c>
    </row>
    <row r="45" spans="3:9" x14ac:dyDescent="0.25">
      <c r="C45" s="230" t="s">
        <v>134</v>
      </c>
      <c r="D45" s="215">
        <v>3915733</v>
      </c>
      <c r="E45" s="215">
        <v>3915733</v>
      </c>
      <c r="F45" s="215"/>
      <c r="G45" s="215"/>
      <c r="H45" s="538">
        <f t="shared" si="0"/>
        <v>0</v>
      </c>
      <c r="I45" s="539" t="str">
        <f t="shared" si="1"/>
        <v>0.0%</v>
      </c>
    </row>
    <row r="46" spans="3:9" x14ac:dyDescent="0.25">
      <c r="C46" s="230" t="s">
        <v>180</v>
      </c>
      <c r="D46" s="215">
        <v>252440000</v>
      </c>
      <c r="E46" s="215">
        <v>252440000</v>
      </c>
      <c r="F46" s="215"/>
      <c r="G46" s="215"/>
      <c r="H46" s="538">
        <f t="shared" si="0"/>
        <v>0</v>
      </c>
      <c r="I46" s="539" t="str">
        <f t="shared" si="1"/>
        <v>0.0%</v>
      </c>
    </row>
    <row r="47" spans="3:9" ht="15.75" thickBot="1" x14ac:dyDescent="0.3">
      <c r="C47" s="230" t="s">
        <v>170</v>
      </c>
      <c r="D47" s="215">
        <v>20000000</v>
      </c>
      <c r="E47" s="215">
        <v>0</v>
      </c>
      <c r="F47" s="215"/>
      <c r="G47" s="215"/>
      <c r="H47" s="538">
        <f t="shared" si="0"/>
        <v>0</v>
      </c>
      <c r="I47" s="539" t="str">
        <f t="shared" si="1"/>
        <v>0.0%</v>
      </c>
    </row>
    <row r="48" spans="3:9" x14ac:dyDescent="0.25">
      <c r="C48" s="236" t="s">
        <v>439</v>
      </c>
      <c r="D48" s="235">
        <v>5998303248</v>
      </c>
      <c r="E48" s="235">
        <v>6012478183.6699991</v>
      </c>
      <c r="F48" s="234">
        <v>135116318.19999999</v>
      </c>
      <c r="G48" s="234">
        <v>358876132.40999997</v>
      </c>
      <c r="H48" s="234">
        <f t="shared" si="0"/>
        <v>223759814.20999998</v>
      </c>
      <c r="I48" s="233">
        <f t="shared" si="1"/>
        <v>1.6560532228149478</v>
      </c>
    </row>
    <row r="49" spans="3:9" x14ac:dyDescent="0.25">
      <c r="C49" s="232" t="s">
        <v>438</v>
      </c>
      <c r="D49" s="231">
        <v>1210673472</v>
      </c>
      <c r="E49" s="231">
        <v>1600591730.8099999</v>
      </c>
      <c r="F49" s="231">
        <v>117565632.13</v>
      </c>
      <c r="G49" s="231">
        <v>201381188.28999999</v>
      </c>
      <c r="H49" s="538">
        <f t="shared" si="0"/>
        <v>83815556.159999996</v>
      </c>
      <c r="I49" s="539">
        <f t="shared" si="1"/>
        <v>0.71292566238507238</v>
      </c>
    </row>
    <row r="50" spans="3:9" x14ac:dyDescent="0.25">
      <c r="C50" s="230" t="s">
        <v>397</v>
      </c>
      <c r="D50" s="215">
        <v>27415214</v>
      </c>
      <c r="E50" s="215">
        <v>0</v>
      </c>
      <c r="F50" s="215"/>
      <c r="G50" s="215"/>
      <c r="H50" s="538">
        <f t="shared" si="0"/>
        <v>0</v>
      </c>
      <c r="I50" s="539" t="str">
        <f t="shared" si="1"/>
        <v>0.0%</v>
      </c>
    </row>
    <row r="51" spans="3:9" x14ac:dyDescent="0.25">
      <c r="C51" s="230" t="s">
        <v>170</v>
      </c>
      <c r="D51" s="215">
        <v>621858992</v>
      </c>
      <c r="E51" s="215">
        <v>1111437851.5799999</v>
      </c>
      <c r="F51" s="215">
        <v>55568429.340000004</v>
      </c>
      <c r="G51" s="215">
        <v>174862356.53</v>
      </c>
      <c r="H51" s="538">
        <f t="shared" si="0"/>
        <v>119293927.19</v>
      </c>
      <c r="I51" s="539">
        <f t="shared" si="1"/>
        <v>2.1467932170637809</v>
      </c>
    </row>
    <row r="52" spans="3:9" x14ac:dyDescent="0.25">
      <c r="C52" s="230" t="s">
        <v>153</v>
      </c>
      <c r="D52" s="215">
        <v>254046784</v>
      </c>
      <c r="E52" s="215">
        <v>129364807</v>
      </c>
      <c r="F52" s="215"/>
      <c r="G52" s="215"/>
      <c r="H52" s="538">
        <f t="shared" si="0"/>
        <v>0</v>
      </c>
      <c r="I52" s="539" t="str">
        <f t="shared" si="1"/>
        <v>0.0%</v>
      </c>
    </row>
    <row r="53" spans="3:9" x14ac:dyDescent="0.25">
      <c r="C53" s="230" t="s">
        <v>392</v>
      </c>
      <c r="D53" s="215">
        <v>15836387</v>
      </c>
      <c r="E53" s="215">
        <v>0</v>
      </c>
      <c r="F53" s="215">
        <v>0</v>
      </c>
      <c r="G53" s="215"/>
      <c r="H53" s="538">
        <f t="shared" si="0"/>
        <v>0</v>
      </c>
      <c r="I53" s="539" t="str">
        <f t="shared" si="1"/>
        <v>0.0%</v>
      </c>
    </row>
    <row r="54" spans="3:9" x14ac:dyDescent="0.25">
      <c r="C54" s="230" t="s">
        <v>128</v>
      </c>
      <c r="D54" s="215">
        <v>69223576</v>
      </c>
      <c r="E54" s="215">
        <v>113226676</v>
      </c>
      <c r="F54" s="215">
        <v>0</v>
      </c>
      <c r="G54" s="215">
        <v>0</v>
      </c>
      <c r="H54" s="538">
        <f t="shared" si="0"/>
        <v>0</v>
      </c>
      <c r="I54" s="539" t="str">
        <f t="shared" si="1"/>
        <v>0.0%</v>
      </c>
    </row>
    <row r="55" spans="3:9" x14ac:dyDescent="0.25">
      <c r="C55" s="230" t="s">
        <v>391</v>
      </c>
      <c r="D55" s="215">
        <v>11096836</v>
      </c>
      <c r="E55" s="215">
        <v>26687467.080000002</v>
      </c>
      <c r="F55" s="215">
        <v>23728271.329999998</v>
      </c>
      <c r="G55" s="215">
        <v>0</v>
      </c>
      <c r="H55" s="538">
        <f t="shared" si="0"/>
        <v>-23728271.329999998</v>
      </c>
      <c r="I55" s="539">
        <f t="shared" si="1"/>
        <v>-1</v>
      </c>
    </row>
    <row r="56" spans="3:9" x14ac:dyDescent="0.25">
      <c r="C56" s="230" t="s">
        <v>390</v>
      </c>
      <c r="D56" s="215">
        <v>204503187</v>
      </c>
      <c r="E56" s="215">
        <v>213182433.14999998</v>
      </c>
      <c r="F56" s="215">
        <v>38268931.460000001</v>
      </c>
      <c r="G56" s="215">
        <v>19826831.760000002</v>
      </c>
      <c r="H56" s="538">
        <f t="shared" si="0"/>
        <v>-18442099.699999999</v>
      </c>
      <c r="I56" s="539">
        <f t="shared" si="1"/>
        <v>-0.48190788183559069</v>
      </c>
    </row>
    <row r="57" spans="3:9" x14ac:dyDescent="0.25">
      <c r="C57" s="230" t="s">
        <v>126</v>
      </c>
      <c r="D57" s="215">
        <v>6692496</v>
      </c>
      <c r="E57" s="215">
        <v>6692496</v>
      </c>
      <c r="F57" s="215"/>
      <c r="G57" s="215">
        <v>6692000</v>
      </c>
      <c r="H57" s="538">
        <f t="shared" si="0"/>
        <v>6692000</v>
      </c>
      <c r="I57" s="539" t="str">
        <f t="shared" si="1"/>
        <v>0.0%</v>
      </c>
    </row>
    <row r="58" spans="3:9" x14ac:dyDescent="0.25">
      <c r="C58" s="232" t="s">
        <v>437</v>
      </c>
      <c r="D58" s="231">
        <v>4088437272</v>
      </c>
      <c r="E58" s="231">
        <v>3905677143.3800001</v>
      </c>
      <c r="F58" s="231">
        <v>618309.05000000005</v>
      </c>
      <c r="G58" s="231">
        <v>32228375.369999997</v>
      </c>
      <c r="H58" s="538">
        <f t="shared" si="0"/>
        <v>31610066.319999997</v>
      </c>
      <c r="I58" s="539">
        <f t="shared" si="1"/>
        <v>51.123408787239967</v>
      </c>
    </row>
    <row r="59" spans="3:9" x14ac:dyDescent="0.25">
      <c r="C59" s="230" t="s">
        <v>170</v>
      </c>
      <c r="D59" s="215">
        <v>3502630753</v>
      </c>
      <c r="E59" s="215">
        <v>3423213895</v>
      </c>
      <c r="F59" s="215">
        <v>618309.05000000005</v>
      </c>
      <c r="G59" s="215">
        <v>19177004</v>
      </c>
      <c r="H59" s="538">
        <f t="shared" si="0"/>
        <v>18558694.949999999</v>
      </c>
      <c r="I59" s="539">
        <f t="shared" si="1"/>
        <v>30.015240679398108</v>
      </c>
    </row>
    <row r="60" spans="3:9" x14ac:dyDescent="0.25">
      <c r="C60" s="230" t="s">
        <v>153</v>
      </c>
      <c r="D60" s="215">
        <v>431682088</v>
      </c>
      <c r="E60" s="215">
        <v>201490620</v>
      </c>
      <c r="F60" s="215"/>
      <c r="G60" s="215"/>
      <c r="H60" s="538">
        <f t="shared" si="0"/>
        <v>0</v>
      </c>
      <c r="I60" s="539" t="str">
        <f t="shared" si="1"/>
        <v>0.0%</v>
      </c>
    </row>
    <row r="61" spans="3:9" x14ac:dyDescent="0.25">
      <c r="C61" s="230" t="s">
        <v>390</v>
      </c>
      <c r="D61" s="215">
        <v>154124431</v>
      </c>
      <c r="E61" s="215">
        <v>280972628.38</v>
      </c>
      <c r="F61" s="215">
        <v>0</v>
      </c>
      <c r="G61" s="215">
        <v>13051371.369999999</v>
      </c>
      <c r="H61" s="538">
        <f t="shared" si="0"/>
        <v>13051371.369999999</v>
      </c>
      <c r="I61" s="539" t="str">
        <f t="shared" si="1"/>
        <v>0.0%</v>
      </c>
    </row>
    <row r="62" spans="3:9" x14ac:dyDescent="0.25">
      <c r="C62" s="232" t="s">
        <v>436</v>
      </c>
      <c r="D62" s="231">
        <v>699192504</v>
      </c>
      <c r="E62" s="231">
        <v>506209309.48000008</v>
      </c>
      <c r="F62" s="231">
        <v>16932377.02</v>
      </c>
      <c r="G62" s="231">
        <v>125266568.75</v>
      </c>
      <c r="H62" s="538">
        <f t="shared" si="0"/>
        <v>108334191.73</v>
      </c>
      <c r="I62" s="539">
        <f t="shared" si="1"/>
        <v>6.3980498191151192</v>
      </c>
    </row>
    <row r="63" spans="3:9" x14ac:dyDescent="0.25">
      <c r="C63" s="230" t="s">
        <v>136</v>
      </c>
      <c r="D63" s="215"/>
      <c r="E63" s="215">
        <v>23700999.359999999</v>
      </c>
      <c r="F63" s="215"/>
      <c r="G63" s="215">
        <v>5591669.9199999999</v>
      </c>
      <c r="H63" s="538">
        <f t="shared" si="0"/>
        <v>5591669.9199999999</v>
      </c>
      <c r="I63" s="539" t="str">
        <f t="shared" si="1"/>
        <v>0.0%</v>
      </c>
    </row>
    <row r="64" spans="3:9" x14ac:dyDescent="0.25">
      <c r="C64" s="230" t="s">
        <v>170</v>
      </c>
      <c r="D64" s="215">
        <v>232557679</v>
      </c>
      <c r="E64" s="215">
        <v>301699005</v>
      </c>
      <c r="F64" s="215">
        <v>77894.740000000005</v>
      </c>
      <c r="G64" s="215">
        <v>112627422.89999999</v>
      </c>
      <c r="H64" s="538">
        <f t="shared" si="0"/>
        <v>112549528.16</v>
      </c>
      <c r="I64" s="539">
        <f t="shared" si="1"/>
        <v>1444.8925326665187</v>
      </c>
    </row>
    <row r="65" spans="3:9" x14ac:dyDescent="0.25">
      <c r="C65" s="230" t="s">
        <v>164</v>
      </c>
      <c r="D65" s="215">
        <v>265169142</v>
      </c>
      <c r="E65" s="215">
        <v>169142</v>
      </c>
      <c r="F65" s="215"/>
      <c r="G65" s="215"/>
      <c r="H65" s="538">
        <f t="shared" si="0"/>
        <v>0</v>
      </c>
      <c r="I65" s="539" t="str">
        <f t="shared" si="1"/>
        <v>0.0%</v>
      </c>
    </row>
    <row r="66" spans="3:9" x14ac:dyDescent="0.25">
      <c r="C66" s="230" t="s">
        <v>153</v>
      </c>
      <c r="D66" s="215">
        <v>91345248</v>
      </c>
      <c r="E66" s="215">
        <v>59345251</v>
      </c>
      <c r="F66" s="215"/>
      <c r="G66" s="215"/>
      <c r="H66" s="538">
        <f t="shared" si="0"/>
        <v>0</v>
      </c>
      <c r="I66" s="539" t="str">
        <f t="shared" si="1"/>
        <v>0.0%</v>
      </c>
    </row>
    <row r="67" spans="3:9" x14ac:dyDescent="0.25">
      <c r="C67" s="230" t="s">
        <v>392</v>
      </c>
      <c r="D67" s="215">
        <v>29354</v>
      </c>
      <c r="E67" s="215">
        <v>6977376.29</v>
      </c>
      <c r="F67" s="215">
        <v>0</v>
      </c>
      <c r="G67" s="215">
        <v>2289877.5299999998</v>
      </c>
      <c r="H67" s="538">
        <f t="shared" si="0"/>
        <v>2289877.5299999998</v>
      </c>
      <c r="I67" s="539" t="str">
        <f t="shared" si="1"/>
        <v>0.0%</v>
      </c>
    </row>
    <row r="68" spans="3:9" x14ac:dyDescent="0.25">
      <c r="C68" s="230" t="s">
        <v>391</v>
      </c>
      <c r="D68" s="215">
        <v>4883815</v>
      </c>
      <c r="E68" s="215">
        <v>12370484.66</v>
      </c>
      <c r="F68" s="215">
        <v>0</v>
      </c>
      <c r="G68" s="215">
        <v>268136.93</v>
      </c>
      <c r="H68" s="538">
        <f t="shared" si="0"/>
        <v>268136.93</v>
      </c>
      <c r="I68" s="539" t="str">
        <f t="shared" si="1"/>
        <v>0.0%</v>
      </c>
    </row>
    <row r="69" spans="3:9" ht="15.75" thickBot="1" x14ac:dyDescent="0.3">
      <c r="C69" s="230" t="s">
        <v>390</v>
      </c>
      <c r="D69" s="215">
        <v>105207266</v>
      </c>
      <c r="E69" s="215">
        <v>101947051.17</v>
      </c>
      <c r="F69" s="215">
        <v>16854482.280000001</v>
      </c>
      <c r="G69" s="215">
        <v>4489461.47</v>
      </c>
      <c r="H69" s="538">
        <f t="shared" si="0"/>
        <v>-12365020.810000002</v>
      </c>
      <c r="I69" s="539">
        <f t="shared" si="1"/>
        <v>-0.73363397371586314</v>
      </c>
    </row>
    <row r="70" spans="3:9" x14ac:dyDescent="0.25">
      <c r="C70" s="236" t="s">
        <v>435</v>
      </c>
      <c r="D70" s="235">
        <v>5022626462</v>
      </c>
      <c r="E70" s="235">
        <v>6984719344.2600002</v>
      </c>
      <c r="F70" s="234">
        <v>280195489.31</v>
      </c>
      <c r="G70" s="234">
        <v>291661042.63</v>
      </c>
      <c r="H70" s="234">
        <f t="shared" si="0"/>
        <v>11465553.319999993</v>
      </c>
      <c r="I70" s="233">
        <f t="shared" si="1"/>
        <v>4.0919835462857303E-2</v>
      </c>
    </row>
    <row r="71" spans="3:9" x14ac:dyDescent="0.25">
      <c r="C71" s="232" t="s">
        <v>434</v>
      </c>
      <c r="D71" s="231">
        <v>2226093904</v>
      </c>
      <c r="E71" s="231">
        <v>3924191570.5199995</v>
      </c>
      <c r="F71" s="231">
        <v>110183753.53</v>
      </c>
      <c r="G71" s="231">
        <v>192336011.60000002</v>
      </c>
      <c r="H71" s="538">
        <f t="shared" si="0"/>
        <v>82152258.070000023</v>
      </c>
      <c r="I71" s="539">
        <f t="shared" si="1"/>
        <v>0.74559320624008529</v>
      </c>
    </row>
    <row r="72" spans="3:9" x14ac:dyDescent="0.25">
      <c r="C72" s="230" t="s">
        <v>134</v>
      </c>
      <c r="D72" s="215">
        <v>24467133</v>
      </c>
      <c r="E72" s="215">
        <v>50441284.359999999</v>
      </c>
      <c r="F72" s="215">
        <v>15445604</v>
      </c>
      <c r="G72" s="215">
        <v>7105494.6399999997</v>
      </c>
      <c r="H72" s="538">
        <f t="shared" si="0"/>
        <v>-8340109.3600000003</v>
      </c>
      <c r="I72" s="539">
        <f t="shared" si="1"/>
        <v>-0.53996654064159622</v>
      </c>
    </row>
    <row r="73" spans="3:9" x14ac:dyDescent="0.25">
      <c r="C73" s="230" t="s">
        <v>170</v>
      </c>
      <c r="D73" s="215">
        <v>879531029</v>
      </c>
      <c r="E73" s="215">
        <v>1361174489.6500001</v>
      </c>
      <c r="F73" s="215">
        <v>94165531.570000008</v>
      </c>
      <c r="G73" s="215">
        <v>116965959.30000001</v>
      </c>
      <c r="H73" s="538">
        <f t="shared" si="0"/>
        <v>22800427.730000004</v>
      </c>
      <c r="I73" s="539">
        <f t="shared" si="1"/>
        <v>0.24213135475214523</v>
      </c>
    </row>
    <row r="74" spans="3:9" x14ac:dyDescent="0.25">
      <c r="C74" s="230" t="s">
        <v>164</v>
      </c>
      <c r="D74" s="215">
        <v>91587097</v>
      </c>
      <c r="E74" s="215">
        <v>91587097</v>
      </c>
      <c r="F74" s="215">
        <v>0</v>
      </c>
      <c r="G74" s="215"/>
      <c r="H74" s="538">
        <f t="shared" si="0"/>
        <v>0</v>
      </c>
      <c r="I74" s="539" t="str">
        <f t="shared" si="1"/>
        <v>0.0%</v>
      </c>
    </row>
    <row r="75" spans="3:9" x14ac:dyDescent="0.25">
      <c r="C75" s="230" t="s">
        <v>153</v>
      </c>
      <c r="D75" s="215">
        <v>222204521</v>
      </c>
      <c r="E75" s="215">
        <v>83012224</v>
      </c>
      <c r="F75" s="215"/>
      <c r="G75" s="215">
        <v>26848871.32</v>
      </c>
      <c r="H75" s="538">
        <f t="shared" si="0"/>
        <v>26848871.32</v>
      </c>
      <c r="I75" s="539" t="str">
        <f t="shared" si="1"/>
        <v>0.0%</v>
      </c>
    </row>
    <row r="76" spans="3:9" x14ac:dyDescent="0.25">
      <c r="C76" s="230" t="s">
        <v>392</v>
      </c>
      <c r="D76" s="215">
        <v>405876617</v>
      </c>
      <c r="E76" s="215">
        <v>454330124.51999998</v>
      </c>
      <c r="F76" s="215">
        <v>0</v>
      </c>
      <c r="G76" s="215"/>
      <c r="H76" s="538">
        <f t="shared" si="0"/>
        <v>0</v>
      </c>
      <c r="I76" s="539" t="str">
        <f t="shared" si="1"/>
        <v>0.0%</v>
      </c>
    </row>
    <row r="77" spans="3:9" x14ac:dyDescent="0.25">
      <c r="C77" s="230" t="s">
        <v>128</v>
      </c>
      <c r="D77" s="215">
        <v>361715383</v>
      </c>
      <c r="E77" s="215">
        <v>1771099688.8299999</v>
      </c>
      <c r="F77" s="215">
        <v>572617.96</v>
      </c>
      <c r="G77" s="215">
        <v>38241287.75</v>
      </c>
      <c r="H77" s="538">
        <f t="shared" si="0"/>
        <v>37668669.789999999</v>
      </c>
      <c r="I77" s="539">
        <f t="shared" si="1"/>
        <v>65.783248904732233</v>
      </c>
    </row>
    <row r="78" spans="3:9" x14ac:dyDescent="0.25">
      <c r="C78" s="230" t="s">
        <v>391</v>
      </c>
      <c r="D78" s="215">
        <v>355985</v>
      </c>
      <c r="E78" s="215">
        <v>3185158.66</v>
      </c>
      <c r="F78" s="215"/>
      <c r="G78" s="215"/>
      <c r="H78" s="538">
        <f t="shared" ref="H78:H141" si="2">G78-F78</f>
        <v>0</v>
      </c>
      <c r="I78" s="539" t="str">
        <f t="shared" ref="I78:I141" si="3">IFERROR(H78/F78,"0.0%")</f>
        <v>0.0%</v>
      </c>
    </row>
    <row r="79" spans="3:9" x14ac:dyDescent="0.25">
      <c r="C79" s="230" t="s">
        <v>390</v>
      </c>
      <c r="D79" s="215">
        <v>240356139</v>
      </c>
      <c r="E79" s="215">
        <v>109361503.5</v>
      </c>
      <c r="F79" s="215">
        <v>0</v>
      </c>
      <c r="G79" s="215">
        <v>3174398.59</v>
      </c>
      <c r="H79" s="538">
        <f t="shared" si="2"/>
        <v>3174398.59</v>
      </c>
      <c r="I79" s="539" t="str">
        <f t="shared" si="3"/>
        <v>0.0%</v>
      </c>
    </row>
    <row r="80" spans="3:9" x14ac:dyDescent="0.25">
      <c r="C80" s="232" t="s">
        <v>433</v>
      </c>
      <c r="D80" s="231">
        <v>1498177270</v>
      </c>
      <c r="E80" s="231">
        <v>1858620256.73</v>
      </c>
      <c r="F80" s="231">
        <v>2584793.5099999998</v>
      </c>
      <c r="G80" s="231">
        <v>58062691.25</v>
      </c>
      <c r="H80" s="538">
        <f t="shared" si="2"/>
        <v>55477897.740000002</v>
      </c>
      <c r="I80" s="539">
        <f t="shared" si="3"/>
        <v>21.463183625836326</v>
      </c>
    </row>
    <row r="81" spans="3:9" x14ac:dyDescent="0.25">
      <c r="C81" s="230" t="s">
        <v>134</v>
      </c>
      <c r="D81" s="215">
        <v>5859902</v>
      </c>
      <c r="E81" s="215">
        <v>0</v>
      </c>
      <c r="F81" s="215">
        <v>0</v>
      </c>
      <c r="G81" s="215"/>
      <c r="H81" s="538">
        <f t="shared" si="2"/>
        <v>0</v>
      </c>
      <c r="I81" s="539" t="str">
        <f t="shared" si="3"/>
        <v>0.0%</v>
      </c>
    </row>
    <row r="82" spans="3:9" x14ac:dyDescent="0.25">
      <c r="C82" s="230" t="s">
        <v>170</v>
      </c>
      <c r="D82" s="215">
        <v>1068054491</v>
      </c>
      <c r="E82" s="215">
        <v>1468107486</v>
      </c>
      <c r="F82" s="215">
        <v>0</v>
      </c>
      <c r="G82" s="215">
        <v>52973073.270000003</v>
      </c>
      <c r="H82" s="538">
        <f t="shared" si="2"/>
        <v>52973073.270000003</v>
      </c>
      <c r="I82" s="539" t="str">
        <f t="shared" si="3"/>
        <v>0.0%</v>
      </c>
    </row>
    <row r="83" spans="3:9" x14ac:dyDescent="0.25">
      <c r="C83" s="230" t="s">
        <v>393</v>
      </c>
      <c r="D83" s="215">
        <v>16198552</v>
      </c>
      <c r="E83" s="215">
        <v>17105251.57</v>
      </c>
      <c r="F83" s="215">
        <v>0</v>
      </c>
      <c r="G83" s="215">
        <v>0</v>
      </c>
      <c r="H83" s="538">
        <f t="shared" si="2"/>
        <v>0</v>
      </c>
      <c r="I83" s="539" t="str">
        <f t="shared" si="3"/>
        <v>0.0%</v>
      </c>
    </row>
    <row r="84" spans="3:9" x14ac:dyDescent="0.25">
      <c r="C84" s="230" t="s">
        <v>164</v>
      </c>
      <c r="D84" s="215">
        <v>15305469</v>
      </c>
      <c r="E84" s="215">
        <v>15305469</v>
      </c>
      <c r="F84" s="215"/>
      <c r="G84" s="215"/>
      <c r="H84" s="538">
        <f t="shared" si="2"/>
        <v>0</v>
      </c>
      <c r="I84" s="539" t="str">
        <f t="shared" si="3"/>
        <v>0.0%</v>
      </c>
    </row>
    <row r="85" spans="3:9" x14ac:dyDescent="0.25">
      <c r="C85" s="230" t="s">
        <v>153</v>
      </c>
      <c r="D85" s="215">
        <v>202667888</v>
      </c>
      <c r="E85" s="215">
        <v>230701717</v>
      </c>
      <c r="F85" s="215"/>
      <c r="G85" s="215">
        <v>0</v>
      </c>
      <c r="H85" s="538">
        <f t="shared" si="2"/>
        <v>0</v>
      </c>
      <c r="I85" s="539" t="str">
        <f t="shared" si="3"/>
        <v>0.0%</v>
      </c>
    </row>
    <row r="86" spans="3:9" x14ac:dyDescent="0.25">
      <c r="C86" s="230" t="s">
        <v>392</v>
      </c>
      <c r="D86" s="215">
        <v>24072499</v>
      </c>
      <c r="E86" s="215">
        <v>24072499</v>
      </c>
      <c r="F86" s="215">
        <v>0</v>
      </c>
      <c r="G86" s="215"/>
      <c r="H86" s="538">
        <f t="shared" si="2"/>
        <v>0</v>
      </c>
      <c r="I86" s="539" t="str">
        <f t="shared" si="3"/>
        <v>0.0%</v>
      </c>
    </row>
    <row r="87" spans="3:9" x14ac:dyDescent="0.25">
      <c r="C87" s="230" t="s">
        <v>391</v>
      </c>
      <c r="D87" s="215">
        <v>15381676</v>
      </c>
      <c r="E87" s="215">
        <v>21685260.009999998</v>
      </c>
      <c r="F87" s="215"/>
      <c r="G87" s="215">
        <v>0</v>
      </c>
      <c r="H87" s="538">
        <f t="shared" si="2"/>
        <v>0</v>
      </c>
      <c r="I87" s="539" t="str">
        <f t="shared" si="3"/>
        <v>0.0%</v>
      </c>
    </row>
    <row r="88" spans="3:9" x14ac:dyDescent="0.25">
      <c r="C88" s="230" t="s">
        <v>390</v>
      </c>
      <c r="D88" s="215">
        <v>150636793</v>
      </c>
      <c r="E88" s="215">
        <v>81642574.150000006</v>
      </c>
      <c r="F88" s="215">
        <v>0</v>
      </c>
      <c r="G88" s="215">
        <v>5089617.9800000004</v>
      </c>
      <c r="H88" s="538">
        <f t="shared" si="2"/>
        <v>5089617.9800000004</v>
      </c>
      <c r="I88" s="539" t="str">
        <f t="shared" si="3"/>
        <v>0.0%</v>
      </c>
    </row>
    <row r="89" spans="3:9" x14ac:dyDescent="0.25">
      <c r="C89" s="230" t="s">
        <v>126</v>
      </c>
      <c r="D89" s="215"/>
      <c r="E89" s="215"/>
      <c r="F89" s="215">
        <v>2584793.5099999998</v>
      </c>
      <c r="G89" s="215"/>
      <c r="H89" s="538">
        <f t="shared" si="2"/>
        <v>-2584793.5099999998</v>
      </c>
      <c r="I89" s="539">
        <f t="shared" si="3"/>
        <v>-1</v>
      </c>
    </row>
    <row r="90" spans="3:9" x14ac:dyDescent="0.25">
      <c r="C90" s="232" t="s">
        <v>432</v>
      </c>
      <c r="D90" s="231">
        <v>438639614</v>
      </c>
      <c r="E90" s="231">
        <v>383214387.35000002</v>
      </c>
      <c r="F90" s="231">
        <v>24377020.240000002</v>
      </c>
      <c r="G90" s="231">
        <v>5140729.6900000004</v>
      </c>
      <c r="H90" s="538">
        <f t="shared" si="2"/>
        <v>-19236290.550000001</v>
      </c>
      <c r="I90" s="539">
        <f t="shared" si="3"/>
        <v>-0.78911574756111369</v>
      </c>
    </row>
    <row r="91" spans="3:9" x14ac:dyDescent="0.25">
      <c r="C91" s="230" t="s">
        <v>136</v>
      </c>
      <c r="D91" s="215"/>
      <c r="E91" s="215">
        <v>90000000</v>
      </c>
      <c r="F91" s="215"/>
      <c r="G91" s="215"/>
      <c r="H91" s="538">
        <f t="shared" si="2"/>
        <v>0</v>
      </c>
      <c r="I91" s="539" t="str">
        <f t="shared" si="3"/>
        <v>0.0%</v>
      </c>
    </row>
    <row r="92" spans="3:9" x14ac:dyDescent="0.25">
      <c r="C92" s="230" t="s">
        <v>170</v>
      </c>
      <c r="D92" s="215">
        <v>199426309</v>
      </c>
      <c r="E92" s="215">
        <v>165540028</v>
      </c>
      <c r="F92" s="215">
        <v>15207269.700000001</v>
      </c>
      <c r="G92" s="215">
        <v>1612611.7</v>
      </c>
      <c r="H92" s="538">
        <f t="shared" si="2"/>
        <v>-13594658.000000002</v>
      </c>
      <c r="I92" s="539">
        <f t="shared" si="3"/>
        <v>-0.89395784175511805</v>
      </c>
    </row>
    <row r="93" spans="3:9" x14ac:dyDescent="0.25">
      <c r="C93" s="230" t="s">
        <v>153</v>
      </c>
      <c r="D93" s="215">
        <v>143820838</v>
      </c>
      <c r="E93" s="215">
        <v>91368178</v>
      </c>
      <c r="F93" s="215"/>
      <c r="G93" s="215"/>
      <c r="H93" s="538">
        <f t="shared" si="2"/>
        <v>0</v>
      </c>
      <c r="I93" s="539" t="str">
        <f t="shared" si="3"/>
        <v>0.0%</v>
      </c>
    </row>
    <row r="94" spans="3:9" x14ac:dyDescent="0.25">
      <c r="C94" s="230" t="s">
        <v>390</v>
      </c>
      <c r="D94" s="215">
        <v>95392467</v>
      </c>
      <c r="E94" s="215">
        <v>36306181.349999994</v>
      </c>
      <c r="F94" s="215">
        <v>9169750.5399999991</v>
      </c>
      <c r="G94" s="215">
        <v>3528117.99</v>
      </c>
      <c r="H94" s="538">
        <f t="shared" si="2"/>
        <v>-5641632.5499999989</v>
      </c>
      <c r="I94" s="539">
        <f t="shared" si="3"/>
        <v>-0.61524384173705116</v>
      </c>
    </row>
    <row r="95" spans="3:9" x14ac:dyDescent="0.25">
      <c r="C95" s="232" t="s">
        <v>431</v>
      </c>
      <c r="D95" s="231">
        <v>859715674</v>
      </c>
      <c r="E95" s="231">
        <v>818693129.65999997</v>
      </c>
      <c r="F95" s="231">
        <v>143049922.03</v>
      </c>
      <c r="G95" s="231">
        <v>36121610.090000004</v>
      </c>
      <c r="H95" s="538">
        <f t="shared" si="2"/>
        <v>-106928311.94</v>
      </c>
      <c r="I95" s="539">
        <f t="shared" si="3"/>
        <v>-0.74748948075326682</v>
      </c>
    </row>
    <row r="96" spans="3:9" x14ac:dyDescent="0.25">
      <c r="C96" s="230" t="s">
        <v>177</v>
      </c>
      <c r="D96" s="215"/>
      <c r="E96" s="215">
        <v>9991715.4999999981</v>
      </c>
      <c r="F96" s="215">
        <v>9075135.5500000007</v>
      </c>
      <c r="G96" s="215"/>
      <c r="H96" s="538">
        <f t="shared" si="2"/>
        <v>-9075135.5500000007</v>
      </c>
      <c r="I96" s="539">
        <f t="shared" si="3"/>
        <v>-1</v>
      </c>
    </row>
    <row r="97" spans="3:9" x14ac:dyDescent="0.25">
      <c r="C97" s="230" t="s">
        <v>170</v>
      </c>
      <c r="D97" s="215">
        <v>324436143</v>
      </c>
      <c r="E97" s="215">
        <v>336760619.73000002</v>
      </c>
      <c r="F97" s="215">
        <v>102446193.81</v>
      </c>
      <c r="G97" s="215">
        <v>17587140.199999999</v>
      </c>
      <c r="H97" s="538">
        <f t="shared" si="2"/>
        <v>-84859053.609999999</v>
      </c>
      <c r="I97" s="539">
        <f t="shared" si="3"/>
        <v>-0.82832802717280374</v>
      </c>
    </row>
    <row r="98" spans="3:9" x14ac:dyDescent="0.25">
      <c r="C98" s="230" t="s">
        <v>393</v>
      </c>
      <c r="D98" s="215">
        <v>88322307</v>
      </c>
      <c r="E98" s="215">
        <v>137856070.05000001</v>
      </c>
      <c r="F98" s="215">
        <v>14656385.15</v>
      </c>
      <c r="G98" s="215">
        <v>4820659.83</v>
      </c>
      <c r="H98" s="538">
        <f t="shared" si="2"/>
        <v>-9835725.3200000003</v>
      </c>
      <c r="I98" s="539">
        <f t="shared" si="3"/>
        <v>-0.67108807658483238</v>
      </c>
    </row>
    <row r="99" spans="3:9" x14ac:dyDescent="0.25">
      <c r="C99" s="230" t="s">
        <v>164</v>
      </c>
      <c r="D99" s="215">
        <v>124967902</v>
      </c>
      <c r="E99" s="215">
        <v>117012013</v>
      </c>
      <c r="F99" s="215"/>
      <c r="G99" s="215"/>
      <c r="H99" s="538">
        <f t="shared" si="2"/>
        <v>0</v>
      </c>
      <c r="I99" s="539" t="str">
        <f t="shared" si="3"/>
        <v>0.0%</v>
      </c>
    </row>
    <row r="100" spans="3:9" x14ac:dyDescent="0.25">
      <c r="C100" s="230" t="s">
        <v>153</v>
      </c>
      <c r="D100" s="215">
        <v>9446153</v>
      </c>
      <c r="E100" s="215">
        <v>8000000</v>
      </c>
      <c r="F100" s="215"/>
      <c r="G100" s="215"/>
      <c r="H100" s="538">
        <f t="shared" si="2"/>
        <v>0</v>
      </c>
      <c r="I100" s="539" t="str">
        <f t="shared" si="3"/>
        <v>0.0%</v>
      </c>
    </row>
    <row r="101" spans="3:9" x14ac:dyDescent="0.25">
      <c r="C101" s="230" t="s">
        <v>128</v>
      </c>
      <c r="D101" s="215">
        <v>127695291</v>
      </c>
      <c r="E101" s="215">
        <v>28031276</v>
      </c>
      <c r="F101" s="215"/>
      <c r="G101" s="215">
        <v>0</v>
      </c>
      <c r="H101" s="538">
        <f t="shared" si="2"/>
        <v>0</v>
      </c>
      <c r="I101" s="539" t="str">
        <f t="shared" si="3"/>
        <v>0.0%</v>
      </c>
    </row>
    <row r="102" spans="3:9" x14ac:dyDescent="0.25">
      <c r="C102" s="230" t="s">
        <v>391</v>
      </c>
      <c r="D102" s="215">
        <v>97539087</v>
      </c>
      <c r="E102" s="215">
        <v>118960218.21000001</v>
      </c>
      <c r="F102" s="215">
        <v>15261550.200000001</v>
      </c>
      <c r="G102" s="215">
        <v>2913810.06</v>
      </c>
      <c r="H102" s="538">
        <f t="shared" si="2"/>
        <v>-12347740.140000001</v>
      </c>
      <c r="I102" s="539">
        <f t="shared" si="3"/>
        <v>-0.80907509251583098</v>
      </c>
    </row>
    <row r="103" spans="3:9" ht="15.75" thickBot="1" x14ac:dyDescent="0.3">
      <c r="C103" s="230" t="s">
        <v>390</v>
      </c>
      <c r="D103" s="215">
        <v>87308791</v>
      </c>
      <c r="E103" s="215">
        <v>62081217.170000002</v>
      </c>
      <c r="F103" s="215">
        <v>1610657.32</v>
      </c>
      <c r="G103" s="215">
        <v>10800000</v>
      </c>
      <c r="H103" s="538">
        <f t="shared" si="2"/>
        <v>9189342.6799999997</v>
      </c>
      <c r="I103" s="539">
        <f t="shared" si="3"/>
        <v>5.7053369241819851</v>
      </c>
    </row>
    <row r="104" spans="3:9" x14ac:dyDescent="0.25">
      <c r="C104" s="236" t="s">
        <v>430</v>
      </c>
      <c r="D104" s="235">
        <v>6967582310</v>
      </c>
      <c r="E104" s="235">
        <v>7625370762.9000006</v>
      </c>
      <c r="F104" s="234">
        <v>488827175.06000006</v>
      </c>
      <c r="G104" s="234">
        <v>612072594.53999996</v>
      </c>
      <c r="H104" s="234">
        <f t="shared" si="2"/>
        <v>123245419.4799999</v>
      </c>
      <c r="I104" s="233">
        <f t="shared" si="3"/>
        <v>0.25212472990044466</v>
      </c>
    </row>
    <row r="105" spans="3:9" x14ac:dyDescent="0.25">
      <c r="C105" s="232" t="s">
        <v>429</v>
      </c>
      <c r="D105" s="231">
        <v>1570957495</v>
      </c>
      <c r="E105" s="231">
        <v>1751465652.6100001</v>
      </c>
      <c r="F105" s="231">
        <v>249493393.39000005</v>
      </c>
      <c r="G105" s="231">
        <v>201978140.24000001</v>
      </c>
      <c r="H105" s="538">
        <f t="shared" si="2"/>
        <v>-47515253.150000036</v>
      </c>
      <c r="I105" s="539">
        <f t="shared" si="3"/>
        <v>-0.19044693931324153</v>
      </c>
    </row>
    <row r="106" spans="3:9" x14ac:dyDescent="0.25">
      <c r="C106" s="230" t="s">
        <v>397</v>
      </c>
      <c r="D106" s="215">
        <v>1000000000</v>
      </c>
      <c r="E106" s="215">
        <v>1016974261.61</v>
      </c>
      <c r="F106" s="215">
        <v>238419282.26000002</v>
      </c>
      <c r="G106" s="215">
        <v>20182645.32</v>
      </c>
      <c r="H106" s="538">
        <f t="shared" si="2"/>
        <v>-218236636.94000003</v>
      </c>
      <c r="I106" s="539">
        <f t="shared" si="3"/>
        <v>-0.91534809966422725</v>
      </c>
    </row>
    <row r="107" spans="3:9" x14ac:dyDescent="0.25">
      <c r="C107" s="230" t="s">
        <v>170</v>
      </c>
      <c r="D107" s="215">
        <v>224513064</v>
      </c>
      <c r="E107" s="215">
        <v>276935759</v>
      </c>
      <c r="F107" s="215">
        <v>1311518.83</v>
      </c>
      <c r="G107" s="215">
        <v>123488530.59</v>
      </c>
      <c r="H107" s="538">
        <f t="shared" si="2"/>
        <v>122177011.76000001</v>
      </c>
      <c r="I107" s="539">
        <f t="shared" si="3"/>
        <v>93.156887240421852</v>
      </c>
    </row>
    <row r="108" spans="3:9" x14ac:dyDescent="0.25">
      <c r="C108" s="230" t="s">
        <v>153</v>
      </c>
      <c r="D108" s="215">
        <v>42609614</v>
      </c>
      <c r="E108" s="215">
        <v>116117</v>
      </c>
      <c r="F108" s="215"/>
      <c r="G108" s="215"/>
      <c r="H108" s="538">
        <f t="shared" si="2"/>
        <v>0</v>
      </c>
      <c r="I108" s="539" t="str">
        <f t="shared" si="3"/>
        <v>0.0%</v>
      </c>
    </row>
    <row r="109" spans="3:9" x14ac:dyDescent="0.25">
      <c r="C109" s="230" t="s">
        <v>392</v>
      </c>
      <c r="D109" s="215">
        <v>7040167</v>
      </c>
      <c r="E109" s="215">
        <v>0</v>
      </c>
      <c r="F109" s="215">
        <v>0</v>
      </c>
      <c r="G109" s="215"/>
      <c r="H109" s="538">
        <f t="shared" si="2"/>
        <v>0</v>
      </c>
      <c r="I109" s="539" t="str">
        <f t="shared" si="3"/>
        <v>0.0%</v>
      </c>
    </row>
    <row r="110" spans="3:9" x14ac:dyDescent="0.25">
      <c r="C110" s="230" t="s">
        <v>128</v>
      </c>
      <c r="D110" s="215">
        <v>168487718</v>
      </c>
      <c r="E110" s="215">
        <v>255819300</v>
      </c>
      <c r="F110" s="215">
        <v>0</v>
      </c>
      <c r="G110" s="215">
        <v>0</v>
      </c>
      <c r="H110" s="538">
        <f t="shared" si="2"/>
        <v>0</v>
      </c>
      <c r="I110" s="539" t="str">
        <f t="shared" si="3"/>
        <v>0.0%</v>
      </c>
    </row>
    <row r="111" spans="3:9" x14ac:dyDescent="0.25">
      <c r="C111" s="230" t="s">
        <v>391</v>
      </c>
      <c r="D111" s="215"/>
      <c r="E111" s="215"/>
      <c r="F111" s="215">
        <v>5875617.2999999998</v>
      </c>
      <c r="G111" s="215"/>
      <c r="H111" s="538">
        <f t="shared" si="2"/>
        <v>-5875617.2999999998</v>
      </c>
      <c r="I111" s="539">
        <f t="shared" si="3"/>
        <v>-1</v>
      </c>
    </row>
    <row r="112" spans="3:9" x14ac:dyDescent="0.25">
      <c r="C112" s="230" t="s">
        <v>390</v>
      </c>
      <c r="D112" s="215">
        <v>128306932</v>
      </c>
      <c r="E112" s="215">
        <v>201620215</v>
      </c>
      <c r="F112" s="215">
        <v>3886975</v>
      </c>
      <c r="G112" s="215">
        <v>58306964.329999998</v>
      </c>
      <c r="H112" s="538">
        <f t="shared" si="2"/>
        <v>54419989.329999998</v>
      </c>
      <c r="I112" s="539">
        <f t="shared" si="3"/>
        <v>14.000601838190367</v>
      </c>
    </row>
    <row r="113" spans="3:9" x14ac:dyDescent="0.25">
      <c r="C113" s="232" t="s">
        <v>428</v>
      </c>
      <c r="D113" s="231">
        <v>4905265143</v>
      </c>
      <c r="E113" s="231">
        <v>5192720685.6199999</v>
      </c>
      <c r="F113" s="231">
        <v>239240315.77000004</v>
      </c>
      <c r="G113" s="231">
        <v>313598882.11000007</v>
      </c>
      <c r="H113" s="538">
        <f t="shared" si="2"/>
        <v>74358566.340000033</v>
      </c>
      <c r="I113" s="539">
        <f t="shared" si="3"/>
        <v>0.31081118623621362</v>
      </c>
    </row>
    <row r="114" spans="3:9" x14ac:dyDescent="0.25">
      <c r="C114" s="230" t="s">
        <v>397</v>
      </c>
      <c r="D114" s="215">
        <v>900000000</v>
      </c>
      <c r="E114" s="215">
        <v>556000000</v>
      </c>
      <c r="F114" s="215">
        <v>9766634.4900000002</v>
      </c>
      <c r="G114" s="215">
        <v>118563820</v>
      </c>
      <c r="H114" s="538">
        <f t="shared" si="2"/>
        <v>108797185.51000001</v>
      </c>
      <c r="I114" s="539">
        <f t="shared" si="3"/>
        <v>11.139680267690657</v>
      </c>
    </row>
    <row r="115" spans="3:9" x14ac:dyDescent="0.25">
      <c r="C115" s="230" t="s">
        <v>170</v>
      </c>
      <c r="D115" s="215">
        <v>3640446329</v>
      </c>
      <c r="E115" s="215">
        <v>4177933353</v>
      </c>
      <c r="F115" s="215">
        <v>48530466.340000004</v>
      </c>
      <c r="G115" s="215">
        <v>185197141.47</v>
      </c>
      <c r="H115" s="538">
        <f t="shared" si="2"/>
        <v>136666675.13</v>
      </c>
      <c r="I115" s="539">
        <f t="shared" si="3"/>
        <v>2.8161005948825175</v>
      </c>
    </row>
    <row r="116" spans="3:9" x14ac:dyDescent="0.25">
      <c r="C116" s="230" t="s">
        <v>392</v>
      </c>
      <c r="D116" s="215">
        <v>12210754</v>
      </c>
      <c r="E116" s="215">
        <v>49975276.969999999</v>
      </c>
      <c r="F116" s="215">
        <v>8432693.0500000007</v>
      </c>
      <c r="G116" s="215">
        <v>0</v>
      </c>
      <c r="H116" s="538">
        <f t="shared" si="2"/>
        <v>-8432693.0500000007</v>
      </c>
      <c r="I116" s="539">
        <f t="shared" si="3"/>
        <v>-1</v>
      </c>
    </row>
    <row r="117" spans="3:9" x14ac:dyDescent="0.25">
      <c r="C117" s="230" t="s">
        <v>128</v>
      </c>
      <c r="D117" s="215">
        <v>223697782</v>
      </c>
      <c r="E117" s="215">
        <v>316597782</v>
      </c>
      <c r="F117" s="215">
        <v>159182193.40000001</v>
      </c>
      <c r="G117" s="215">
        <v>244632.35</v>
      </c>
      <c r="H117" s="538">
        <f t="shared" si="2"/>
        <v>-158937561.05000001</v>
      </c>
      <c r="I117" s="539">
        <f t="shared" si="3"/>
        <v>-0.99846319274301443</v>
      </c>
    </row>
    <row r="118" spans="3:9" x14ac:dyDescent="0.25">
      <c r="C118" s="230" t="s">
        <v>391</v>
      </c>
      <c r="D118" s="215"/>
      <c r="E118" s="215"/>
      <c r="F118" s="215">
        <v>0</v>
      </c>
      <c r="G118" s="215"/>
      <c r="H118" s="538">
        <f t="shared" si="2"/>
        <v>0</v>
      </c>
      <c r="I118" s="539" t="str">
        <f t="shared" si="3"/>
        <v>0.0%</v>
      </c>
    </row>
    <row r="119" spans="3:9" x14ac:dyDescent="0.25">
      <c r="C119" s="230" t="s">
        <v>390</v>
      </c>
      <c r="D119" s="215">
        <v>128910278</v>
      </c>
      <c r="E119" s="215">
        <v>92214273.650000006</v>
      </c>
      <c r="F119" s="215">
        <v>13328328.49</v>
      </c>
      <c r="G119" s="215">
        <v>9593288.2899999991</v>
      </c>
      <c r="H119" s="538">
        <f t="shared" si="2"/>
        <v>-3735040.2000000011</v>
      </c>
      <c r="I119" s="539">
        <f t="shared" si="3"/>
        <v>-0.28023320424630388</v>
      </c>
    </row>
    <row r="120" spans="3:9" x14ac:dyDescent="0.25">
      <c r="C120" s="232" t="s">
        <v>427</v>
      </c>
      <c r="D120" s="231">
        <v>224237198</v>
      </c>
      <c r="E120" s="231">
        <v>184421543.07999998</v>
      </c>
      <c r="F120" s="231">
        <v>0</v>
      </c>
      <c r="G120" s="231">
        <v>54080941.350000001</v>
      </c>
      <c r="H120" s="538">
        <f t="shared" si="2"/>
        <v>54080941.350000001</v>
      </c>
      <c r="I120" s="539" t="str">
        <f t="shared" si="3"/>
        <v>0.0%</v>
      </c>
    </row>
    <row r="121" spans="3:9" x14ac:dyDescent="0.25">
      <c r="C121" s="230" t="s">
        <v>170</v>
      </c>
      <c r="D121" s="215">
        <v>92765802</v>
      </c>
      <c r="E121" s="215">
        <v>108146605</v>
      </c>
      <c r="F121" s="215">
        <v>0</v>
      </c>
      <c r="G121" s="215">
        <v>48463989.050000004</v>
      </c>
      <c r="H121" s="538">
        <f t="shared" si="2"/>
        <v>48463989.050000004</v>
      </c>
      <c r="I121" s="539" t="str">
        <f t="shared" si="3"/>
        <v>0.0%</v>
      </c>
    </row>
    <row r="122" spans="3:9" x14ac:dyDescent="0.25">
      <c r="C122" s="230" t="s">
        <v>153</v>
      </c>
      <c r="D122" s="215">
        <v>5000000</v>
      </c>
      <c r="E122" s="215">
        <v>4596614</v>
      </c>
      <c r="F122" s="215"/>
      <c r="G122" s="215"/>
      <c r="H122" s="538">
        <f t="shared" si="2"/>
        <v>0</v>
      </c>
      <c r="I122" s="539" t="str">
        <f t="shared" si="3"/>
        <v>0.0%</v>
      </c>
    </row>
    <row r="123" spans="3:9" x14ac:dyDescent="0.25">
      <c r="C123" s="230" t="s">
        <v>392</v>
      </c>
      <c r="D123" s="215">
        <v>2000000</v>
      </c>
      <c r="E123" s="215">
        <v>0</v>
      </c>
      <c r="F123" s="215">
        <v>0</v>
      </c>
      <c r="G123" s="215"/>
      <c r="H123" s="538">
        <f t="shared" si="2"/>
        <v>0</v>
      </c>
      <c r="I123" s="539" t="str">
        <f t="shared" si="3"/>
        <v>0.0%</v>
      </c>
    </row>
    <row r="124" spans="3:9" x14ac:dyDescent="0.25">
      <c r="C124" s="230" t="s">
        <v>390</v>
      </c>
      <c r="D124" s="215">
        <v>124471396</v>
      </c>
      <c r="E124" s="215">
        <v>71678324.079999998</v>
      </c>
      <c r="F124" s="215">
        <v>0</v>
      </c>
      <c r="G124" s="215">
        <v>5616952.2999999998</v>
      </c>
      <c r="H124" s="538">
        <f t="shared" si="2"/>
        <v>5616952.2999999998</v>
      </c>
      <c r="I124" s="539" t="str">
        <f t="shared" si="3"/>
        <v>0.0%</v>
      </c>
    </row>
    <row r="125" spans="3:9" x14ac:dyDescent="0.25">
      <c r="C125" s="232" t="s">
        <v>426</v>
      </c>
      <c r="D125" s="231">
        <v>257316285</v>
      </c>
      <c r="E125" s="231">
        <v>486956692.59000003</v>
      </c>
      <c r="F125" s="231">
        <v>0</v>
      </c>
      <c r="G125" s="231">
        <v>42114230.920000002</v>
      </c>
      <c r="H125" s="538">
        <f t="shared" si="2"/>
        <v>42114230.920000002</v>
      </c>
      <c r="I125" s="539" t="str">
        <f t="shared" si="3"/>
        <v>0.0%</v>
      </c>
    </row>
    <row r="126" spans="3:9" x14ac:dyDescent="0.25">
      <c r="C126" s="230" t="s">
        <v>170</v>
      </c>
      <c r="D126" s="215">
        <v>119273002</v>
      </c>
      <c r="E126" s="215">
        <v>114720357.59</v>
      </c>
      <c r="F126" s="215">
        <v>0</v>
      </c>
      <c r="G126" s="215">
        <v>6817798.5</v>
      </c>
      <c r="H126" s="538">
        <f t="shared" si="2"/>
        <v>6817798.5</v>
      </c>
      <c r="I126" s="539" t="str">
        <f t="shared" si="3"/>
        <v>0.0%</v>
      </c>
    </row>
    <row r="127" spans="3:9" x14ac:dyDescent="0.25">
      <c r="C127" s="230" t="s">
        <v>128</v>
      </c>
      <c r="D127" s="215">
        <v>74223502</v>
      </c>
      <c r="E127" s="215">
        <v>296361706</v>
      </c>
      <c r="F127" s="215">
        <v>0</v>
      </c>
      <c r="G127" s="215">
        <v>543588.24</v>
      </c>
      <c r="H127" s="538">
        <f t="shared" si="2"/>
        <v>543588.24</v>
      </c>
      <c r="I127" s="539" t="str">
        <f t="shared" si="3"/>
        <v>0.0%</v>
      </c>
    </row>
    <row r="128" spans="3:9" x14ac:dyDescent="0.25">
      <c r="C128" s="230" t="s">
        <v>391</v>
      </c>
      <c r="D128" s="215">
        <v>4103995</v>
      </c>
      <c r="E128" s="215">
        <v>703995</v>
      </c>
      <c r="F128" s="215">
        <v>0</v>
      </c>
      <c r="G128" s="215"/>
      <c r="H128" s="538">
        <f t="shared" si="2"/>
        <v>0</v>
      </c>
      <c r="I128" s="539" t="str">
        <f t="shared" si="3"/>
        <v>0.0%</v>
      </c>
    </row>
    <row r="129" spans="3:9" x14ac:dyDescent="0.25">
      <c r="C129" s="230" t="s">
        <v>390</v>
      </c>
      <c r="D129" s="215">
        <v>59715786</v>
      </c>
      <c r="E129" s="215">
        <v>75170634</v>
      </c>
      <c r="F129" s="215">
        <v>0</v>
      </c>
      <c r="G129" s="215">
        <v>34752844.18</v>
      </c>
      <c r="H129" s="538">
        <f t="shared" si="2"/>
        <v>34752844.18</v>
      </c>
      <c r="I129" s="539" t="str">
        <f t="shared" si="3"/>
        <v>0.0%</v>
      </c>
    </row>
    <row r="130" spans="3:9" x14ac:dyDescent="0.25">
      <c r="C130" s="232" t="s">
        <v>399</v>
      </c>
      <c r="D130" s="231">
        <v>9806189</v>
      </c>
      <c r="E130" s="231">
        <v>9806189</v>
      </c>
      <c r="F130" s="231">
        <v>93465.9</v>
      </c>
      <c r="G130" s="231">
        <v>300399.92</v>
      </c>
      <c r="H130" s="538">
        <f t="shared" si="2"/>
        <v>206934.02</v>
      </c>
      <c r="I130" s="539">
        <f t="shared" si="3"/>
        <v>2.2140055357087451</v>
      </c>
    </row>
    <row r="131" spans="3:9" ht="15.75" thickBot="1" x14ac:dyDescent="0.3">
      <c r="C131" s="230" t="s">
        <v>180</v>
      </c>
      <c r="D131" s="215">
        <v>9806189</v>
      </c>
      <c r="E131" s="215">
        <v>9806189</v>
      </c>
      <c r="F131" s="215">
        <v>93465.9</v>
      </c>
      <c r="G131" s="215">
        <v>300399.92</v>
      </c>
      <c r="H131" s="538">
        <f t="shared" si="2"/>
        <v>206934.02</v>
      </c>
      <c r="I131" s="539">
        <f t="shared" si="3"/>
        <v>2.2140055357087451</v>
      </c>
    </row>
    <row r="132" spans="3:9" x14ac:dyDescent="0.25">
      <c r="C132" s="236" t="s">
        <v>425</v>
      </c>
      <c r="D132" s="235">
        <v>2931548425</v>
      </c>
      <c r="E132" s="235">
        <v>3706113499.6299996</v>
      </c>
      <c r="F132" s="234">
        <v>304617425.45999998</v>
      </c>
      <c r="G132" s="234">
        <v>123113234.67</v>
      </c>
      <c r="H132" s="234">
        <f t="shared" si="2"/>
        <v>-181504190.78999996</v>
      </c>
      <c r="I132" s="233">
        <f t="shared" si="3"/>
        <v>-0.59584309898198418</v>
      </c>
    </row>
    <row r="133" spans="3:9" x14ac:dyDescent="0.25">
      <c r="C133" s="232" t="s">
        <v>424</v>
      </c>
      <c r="D133" s="231">
        <v>746919014</v>
      </c>
      <c r="E133" s="231">
        <v>496225683.23999995</v>
      </c>
      <c r="F133" s="231">
        <v>4439659.46</v>
      </c>
      <c r="G133" s="231">
        <v>11237319.41</v>
      </c>
      <c r="H133" s="538">
        <f t="shared" si="2"/>
        <v>6797659.9500000002</v>
      </c>
      <c r="I133" s="539">
        <f t="shared" si="3"/>
        <v>1.531121927536307</v>
      </c>
    </row>
    <row r="134" spans="3:9" x14ac:dyDescent="0.25">
      <c r="C134" s="230" t="s">
        <v>131</v>
      </c>
      <c r="D134" s="215">
        <v>26924929</v>
      </c>
      <c r="E134" s="215">
        <v>11637445</v>
      </c>
      <c r="F134" s="215"/>
      <c r="G134" s="215">
        <v>0</v>
      </c>
      <c r="H134" s="538">
        <f t="shared" si="2"/>
        <v>0</v>
      </c>
      <c r="I134" s="539" t="str">
        <f t="shared" si="3"/>
        <v>0.0%</v>
      </c>
    </row>
    <row r="135" spans="3:9" x14ac:dyDescent="0.25">
      <c r="C135" s="230" t="s">
        <v>170</v>
      </c>
      <c r="D135" s="215">
        <v>365618771</v>
      </c>
      <c r="E135" s="215">
        <v>309207371</v>
      </c>
      <c r="F135" s="215"/>
      <c r="G135" s="215">
        <v>8280979</v>
      </c>
      <c r="H135" s="538">
        <f t="shared" si="2"/>
        <v>8280979</v>
      </c>
      <c r="I135" s="539" t="str">
        <f t="shared" si="3"/>
        <v>0.0%</v>
      </c>
    </row>
    <row r="136" spans="3:9" x14ac:dyDescent="0.25">
      <c r="C136" s="230" t="s">
        <v>393</v>
      </c>
      <c r="D136" s="215">
        <v>58125000</v>
      </c>
      <c r="E136" s="215">
        <v>31821042.430000007</v>
      </c>
      <c r="F136" s="215">
        <v>0</v>
      </c>
      <c r="G136" s="215"/>
      <c r="H136" s="538">
        <f t="shared" si="2"/>
        <v>0</v>
      </c>
      <c r="I136" s="539" t="str">
        <f t="shared" si="3"/>
        <v>0.0%</v>
      </c>
    </row>
    <row r="137" spans="3:9" x14ac:dyDescent="0.25">
      <c r="C137" s="230" t="s">
        <v>153</v>
      </c>
      <c r="D137" s="215">
        <v>15596660</v>
      </c>
      <c r="E137" s="215">
        <v>3000000</v>
      </c>
      <c r="F137" s="215"/>
      <c r="G137" s="215"/>
      <c r="H137" s="538">
        <f t="shared" si="2"/>
        <v>0</v>
      </c>
      <c r="I137" s="539" t="str">
        <f t="shared" si="3"/>
        <v>0.0%</v>
      </c>
    </row>
    <row r="138" spans="3:9" x14ac:dyDescent="0.25">
      <c r="C138" s="230" t="s">
        <v>392</v>
      </c>
      <c r="D138" s="215">
        <v>198730</v>
      </c>
      <c r="E138" s="215">
        <v>3366565.08</v>
      </c>
      <c r="F138" s="215">
        <v>0</v>
      </c>
      <c r="G138" s="215"/>
      <c r="H138" s="538">
        <f t="shared" si="2"/>
        <v>0</v>
      </c>
      <c r="I138" s="539" t="str">
        <f t="shared" si="3"/>
        <v>0.0%</v>
      </c>
    </row>
    <row r="139" spans="3:9" x14ac:dyDescent="0.25">
      <c r="C139" s="230" t="s">
        <v>391</v>
      </c>
      <c r="D139" s="215">
        <v>42879051</v>
      </c>
      <c r="E139" s="215">
        <v>4311514.1499999985</v>
      </c>
      <c r="F139" s="215">
        <v>0</v>
      </c>
      <c r="G139" s="215"/>
      <c r="H139" s="538">
        <f t="shared" si="2"/>
        <v>0</v>
      </c>
      <c r="I139" s="539" t="str">
        <f t="shared" si="3"/>
        <v>0.0%</v>
      </c>
    </row>
    <row r="140" spans="3:9" x14ac:dyDescent="0.25">
      <c r="C140" s="230" t="s">
        <v>390</v>
      </c>
      <c r="D140" s="215">
        <v>237575873</v>
      </c>
      <c r="E140" s="215">
        <v>132881745.57999998</v>
      </c>
      <c r="F140" s="215">
        <v>4439659.46</v>
      </c>
      <c r="G140" s="215">
        <v>2956340.41</v>
      </c>
      <c r="H140" s="538">
        <f t="shared" si="2"/>
        <v>-1483319.0499999998</v>
      </c>
      <c r="I140" s="539">
        <f t="shared" si="3"/>
        <v>-0.33410649248309687</v>
      </c>
    </row>
    <row r="141" spans="3:9" x14ac:dyDescent="0.25">
      <c r="C141" s="232" t="s">
        <v>423</v>
      </c>
      <c r="D141" s="231">
        <v>1300879786</v>
      </c>
      <c r="E141" s="231">
        <v>2377029002.8499999</v>
      </c>
      <c r="F141" s="231">
        <v>243859512.72</v>
      </c>
      <c r="G141" s="231">
        <v>61642877.859999999</v>
      </c>
      <c r="H141" s="538">
        <f t="shared" si="2"/>
        <v>-182216634.86000001</v>
      </c>
      <c r="I141" s="539">
        <f t="shared" si="3"/>
        <v>-0.74721971198729298</v>
      </c>
    </row>
    <row r="142" spans="3:9" x14ac:dyDescent="0.25">
      <c r="C142" s="230" t="s">
        <v>397</v>
      </c>
      <c r="D142" s="215"/>
      <c r="E142" s="215">
        <v>5807292</v>
      </c>
      <c r="F142" s="215"/>
      <c r="G142" s="215">
        <v>0</v>
      </c>
      <c r="H142" s="538">
        <f t="shared" ref="H142:H205" si="4">G142-F142</f>
        <v>0</v>
      </c>
      <c r="I142" s="539" t="str">
        <f t="shared" ref="I142:I205" si="5">IFERROR(H142/F142,"0.0%")</f>
        <v>0.0%</v>
      </c>
    </row>
    <row r="143" spans="3:9" x14ac:dyDescent="0.25">
      <c r="C143" s="230" t="s">
        <v>170</v>
      </c>
      <c r="D143" s="215">
        <v>607980238</v>
      </c>
      <c r="E143" s="215">
        <v>655665881</v>
      </c>
      <c r="F143" s="215">
        <v>120104501.65000001</v>
      </c>
      <c r="G143" s="215">
        <v>27051382.619999997</v>
      </c>
      <c r="H143" s="538">
        <f t="shared" si="4"/>
        <v>-93053119.030000001</v>
      </c>
      <c r="I143" s="539">
        <f t="shared" si="5"/>
        <v>-0.77476795417018407</v>
      </c>
    </row>
    <row r="144" spans="3:9" x14ac:dyDescent="0.25">
      <c r="C144" s="230" t="s">
        <v>393</v>
      </c>
      <c r="D144" s="215"/>
      <c r="E144" s="215">
        <v>103351668.14</v>
      </c>
      <c r="F144" s="215">
        <v>11623473.649999999</v>
      </c>
      <c r="G144" s="215">
        <v>0</v>
      </c>
      <c r="H144" s="538">
        <f t="shared" si="4"/>
        <v>-11623473.649999999</v>
      </c>
      <c r="I144" s="539">
        <f t="shared" si="5"/>
        <v>-1</v>
      </c>
    </row>
    <row r="145" spans="3:9" x14ac:dyDescent="0.25">
      <c r="C145" s="230" t="s">
        <v>153</v>
      </c>
      <c r="D145" s="215">
        <v>83968171</v>
      </c>
      <c r="E145" s="215">
        <v>96373684</v>
      </c>
      <c r="F145" s="215"/>
      <c r="G145" s="215">
        <v>23447401</v>
      </c>
      <c r="H145" s="538">
        <f t="shared" si="4"/>
        <v>23447401</v>
      </c>
      <c r="I145" s="539" t="str">
        <f t="shared" si="5"/>
        <v>0.0%</v>
      </c>
    </row>
    <row r="146" spans="3:9" x14ac:dyDescent="0.25">
      <c r="C146" s="230" t="s">
        <v>392</v>
      </c>
      <c r="D146" s="215">
        <v>49326379</v>
      </c>
      <c r="E146" s="215">
        <v>78073547.489999995</v>
      </c>
      <c r="F146" s="215">
        <v>34036873.200000003</v>
      </c>
      <c r="G146" s="215">
        <v>0</v>
      </c>
      <c r="H146" s="538">
        <f t="shared" si="4"/>
        <v>-34036873.200000003</v>
      </c>
      <c r="I146" s="539">
        <f t="shared" si="5"/>
        <v>-1</v>
      </c>
    </row>
    <row r="147" spans="3:9" x14ac:dyDescent="0.25">
      <c r="C147" s="230" t="s">
        <v>128</v>
      </c>
      <c r="D147" s="215">
        <v>311388206</v>
      </c>
      <c r="E147" s="215">
        <v>1156999120.8699999</v>
      </c>
      <c r="F147" s="215">
        <v>0</v>
      </c>
      <c r="G147" s="215">
        <v>2587666.85</v>
      </c>
      <c r="H147" s="538">
        <f t="shared" si="4"/>
        <v>2587666.85</v>
      </c>
      <c r="I147" s="539" t="str">
        <f t="shared" si="5"/>
        <v>0.0%</v>
      </c>
    </row>
    <row r="148" spans="3:9" x14ac:dyDescent="0.25">
      <c r="C148" s="230" t="s">
        <v>391</v>
      </c>
      <c r="D148" s="215">
        <v>13954365</v>
      </c>
      <c r="E148" s="215">
        <v>66730084.989999995</v>
      </c>
      <c r="F148" s="215">
        <v>3500971.28</v>
      </c>
      <c r="G148" s="215">
        <v>2966535.99</v>
      </c>
      <c r="H148" s="538">
        <f t="shared" si="4"/>
        <v>-534435.28999999957</v>
      </c>
      <c r="I148" s="539">
        <f t="shared" si="5"/>
        <v>-0.15265343450632352</v>
      </c>
    </row>
    <row r="149" spans="3:9" x14ac:dyDescent="0.25">
      <c r="C149" s="230" t="s">
        <v>390</v>
      </c>
      <c r="D149" s="215">
        <v>234262427</v>
      </c>
      <c r="E149" s="215">
        <v>214027724.36000001</v>
      </c>
      <c r="F149" s="215">
        <v>74593692.939999998</v>
      </c>
      <c r="G149" s="215">
        <v>5589891.4000000004</v>
      </c>
      <c r="H149" s="538">
        <f t="shared" si="4"/>
        <v>-69003801.539999992</v>
      </c>
      <c r="I149" s="539">
        <f t="shared" si="5"/>
        <v>-0.9250621442687349</v>
      </c>
    </row>
    <row r="150" spans="3:9" x14ac:dyDescent="0.25">
      <c r="C150" s="232" t="s">
        <v>422</v>
      </c>
      <c r="D150" s="231">
        <v>883749625</v>
      </c>
      <c r="E150" s="231">
        <v>832858813.54000008</v>
      </c>
      <c r="F150" s="231">
        <v>56318253.280000001</v>
      </c>
      <c r="G150" s="231">
        <v>50233037.399999999</v>
      </c>
      <c r="H150" s="538">
        <f t="shared" si="4"/>
        <v>-6085215.8800000027</v>
      </c>
      <c r="I150" s="539">
        <f t="shared" si="5"/>
        <v>-0.10805050806078556</v>
      </c>
    </row>
    <row r="151" spans="3:9" x14ac:dyDescent="0.25">
      <c r="C151" s="230" t="s">
        <v>170</v>
      </c>
      <c r="D151" s="215">
        <v>271729879</v>
      </c>
      <c r="E151" s="215">
        <v>273923594</v>
      </c>
      <c r="F151" s="215">
        <v>47134059.219999999</v>
      </c>
      <c r="G151" s="215">
        <v>48088763.799999997</v>
      </c>
      <c r="H151" s="538">
        <f t="shared" si="4"/>
        <v>954704.57999999821</v>
      </c>
      <c r="I151" s="539">
        <f t="shared" si="5"/>
        <v>2.0255089330284044E-2</v>
      </c>
    </row>
    <row r="152" spans="3:9" x14ac:dyDescent="0.25">
      <c r="C152" s="230" t="s">
        <v>164</v>
      </c>
      <c r="D152" s="215">
        <v>47785043</v>
      </c>
      <c r="E152" s="215">
        <v>47785043</v>
      </c>
      <c r="F152" s="215">
        <v>0</v>
      </c>
      <c r="G152" s="215">
        <v>2144273.6</v>
      </c>
      <c r="H152" s="538">
        <f t="shared" si="4"/>
        <v>2144273.6</v>
      </c>
      <c r="I152" s="539" t="str">
        <f t="shared" si="5"/>
        <v>0.0%</v>
      </c>
    </row>
    <row r="153" spans="3:9" x14ac:dyDescent="0.25">
      <c r="C153" s="230" t="s">
        <v>153</v>
      </c>
      <c r="D153" s="215">
        <v>548658869</v>
      </c>
      <c r="E153" s="215">
        <v>481804056.35000002</v>
      </c>
      <c r="F153" s="215"/>
      <c r="G153" s="215">
        <v>0</v>
      </c>
      <c r="H153" s="538">
        <f t="shared" si="4"/>
        <v>0</v>
      </c>
      <c r="I153" s="539" t="str">
        <f t="shared" si="5"/>
        <v>0.0%</v>
      </c>
    </row>
    <row r="154" spans="3:9" x14ac:dyDescent="0.25">
      <c r="C154" s="230" t="s">
        <v>391</v>
      </c>
      <c r="D154" s="215">
        <v>24700</v>
      </c>
      <c r="E154" s="215">
        <v>10086995.189999999</v>
      </c>
      <c r="F154" s="215">
        <v>0</v>
      </c>
      <c r="G154" s="215"/>
      <c r="H154" s="538">
        <f t="shared" si="4"/>
        <v>0</v>
      </c>
      <c r="I154" s="539" t="str">
        <f t="shared" si="5"/>
        <v>0.0%</v>
      </c>
    </row>
    <row r="155" spans="3:9" ht="15.75" thickBot="1" x14ac:dyDescent="0.3">
      <c r="C155" s="230" t="s">
        <v>390</v>
      </c>
      <c r="D155" s="215">
        <v>15551134</v>
      </c>
      <c r="E155" s="215">
        <v>19259125</v>
      </c>
      <c r="F155" s="215">
        <v>9184194.0600000005</v>
      </c>
      <c r="G155" s="215"/>
      <c r="H155" s="538">
        <f t="shared" si="4"/>
        <v>-9184194.0600000005</v>
      </c>
      <c r="I155" s="539">
        <f t="shared" si="5"/>
        <v>-1</v>
      </c>
    </row>
    <row r="156" spans="3:9" x14ac:dyDescent="0.25">
      <c r="C156" s="236" t="s">
        <v>421</v>
      </c>
      <c r="D156" s="235">
        <v>3810193481</v>
      </c>
      <c r="E156" s="235">
        <v>4369780802.8999996</v>
      </c>
      <c r="F156" s="234">
        <v>367291712.85999995</v>
      </c>
      <c r="G156" s="234">
        <v>399173708.57999998</v>
      </c>
      <c r="H156" s="234">
        <f t="shared" si="4"/>
        <v>31881995.720000029</v>
      </c>
      <c r="I156" s="233">
        <f t="shared" si="5"/>
        <v>8.6802926948020859E-2</v>
      </c>
    </row>
    <row r="157" spans="3:9" x14ac:dyDescent="0.25">
      <c r="C157" s="232" t="s">
        <v>420</v>
      </c>
      <c r="D157" s="231">
        <v>642205428</v>
      </c>
      <c r="E157" s="231">
        <v>788232736.59000003</v>
      </c>
      <c r="F157" s="231">
        <v>166174542.44999999</v>
      </c>
      <c r="G157" s="231">
        <v>84252607.390000001</v>
      </c>
      <c r="H157" s="538">
        <f t="shared" si="4"/>
        <v>-81921935.059999987</v>
      </c>
      <c r="I157" s="539">
        <f t="shared" si="5"/>
        <v>-0.49298727622282673</v>
      </c>
    </row>
    <row r="158" spans="3:9" x14ac:dyDescent="0.25">
      <c r="C158" s="230" t="s">
        <v>170</v>
      </c>
      <c r="D158" s="215">
        <v>298699472</v>
      </c>
      <c r="E158" s="215">
        <v>393546257</v>
      </c>
      <c r="F158" s="215">
        <v>1116773.6100000001</v>
      </c>
      <c r="G158" s="215">
        <v>15016918</v>
      </c>
      <c r="H158" s="538">
        <f t="shared" si="4"/>
        <v>13900144.390000001</v>
      </c>
      <c r="I158" s="539">
        <f t="shared" si="5"/>
        <v>12.446698476336667</v>
      </c>
    </row>
    <row r="159" spans="3:9" x14ac:dyDescent="0.25">
      <c r="C159" s="230" t="s">
        <v>164</v>
      </c>
      <c r="D159" s="215"/>
      <c r="E159" s="215"/>
      <c r="F159" s="215">
        <v>15676149.410000002</v>
      </c>
      <c r="G159" s="215"/>
      <c r="H159" s="538">
        <f t="shared" si="4"/>
        <v>-15676149.410000002</v>
      </c>
      <c r="I159" s="539">
        <f t="shared" si="5"/>
        <v>-1</v>
      </c>
    </row>
    <row r="160" spans="3:9" x14ac:dyDescent="0.25">
      <c r="C160" s="230" t="s">
        <v>153</v>
      </c>
      <c r="D160" s="215">
        <v>119786893</v>
      </c>
      <c r="E160" s="215">
        <v>51078600</v>
      </c>
      <c r="F160" s="215"/>
      <c r="G160" s="215">
        <v>37928196.609999999</v>
      </c>
      <c r="H160" s="538">
        <f t="shared" si="4"/>
        <v>37928196.609999999</v>
      </c>
      <c r="I160" s="539" t="str">
        <f t="shared" si="5"/>
        <v>0.0%</v>
      </c>
    </row>
    <row r="161" spans="3:9" x14ac:dyDescent="0.25">
      <c r="C161" s="230" t="s">
        <v>392</v>
      </c>
      <c r="D161" s="215">
        <v>2291849</v>
      </c>
      <c r="E161" s="215">
        <v>0</v>
      </c>
      <c r="F161" s="215"/>
      <c r="G161" s="215"/>
      <c r="H161" s="538">
        <f t="shared" si="4"/>
        <v>0</v>
      </c>
      <c r="I161" s="539" t="str">
        <f t="shared" si="5"/>
        <v>0.0%</v>
      </c>
    </row>
    <row r="162" spans="3:9" x14ac:dyDescent="0.25">
      <c r="C162" s="230" t="s">
        <v>391</v>
      </c>
      <c r="D162" s="215"/>
      <c r="E162" s="215">
        <v>2597192.66</v>
      </c>
      <c r="F162" s="215">
        <v>1752640.8099999998</v>
      </c>
      <c r="G162" s="215"/>
      <c r="H162" s="538">
        <f t="shared" si="4"/>
        <v>-1752640.8099999998</v>
      </c>
      <c r="I162" s="539">
        <f t="shared" si="5"/>
        <v>-1</v>
      </c>
    </row>
    <row r="163" spans="3:9" x14ac:dyDescent="0.25">
      <c r="C163" s="230" t="s">
        <v>390</v>
      </c>
      <c r="D163" s="215">
        <v>221427214</v>
      </c>
      <c r="E163" s="215">
        <v>341010686.93000001</v>
      </c>
      <c r="F163" s="215">
        <v>147628978.61999997</v>
      </c>
      <c r="G163" s="215">
        <v>31307492.779999997</v>
      </c>
      <c r="H163" s="538">
        <f t="shared" si="4"/>
        <v>-116321485.83999997</v>
      </c>
      <c r="I163" s="539">
        <f t="shared" si="5"/>
        <v>-0.78793125121737695</v>
      </c>
    </row>
    <row r="164" spans="3:9" x14ac:dyDescent="0.25">
      <c r="C164" s="232" t="s">
        <v>419</v>
      </c>
      <c r="D164" s="231">
        <v>1994538093</v>
      </c>
      <c r="E164" s="231">
        <v>1201431317.1500001</v>
      </c>
      <c r="F164" s="231">
        <v>157441606.58000001</v>
      </c>
      <c r="G164" s="231">
        <v>64322469.670000002</v>
      </c>
      <c r="H164" s="538">
        <f t="shared" si="4"/>
        <v>-93119136.910000011</v>
      </c>
      <c r="I164" s="539">
        <f t="shared" si="5"/>
        <v>-0.59145189720027314</v>
      </c>
    </row>
    <row r="165" spans="3:9" x14ac:dyDescent="0.25">
      <c r="C165" s="230" t="s">
        <v>397</v>
      </c>
      <c r="D165" s="215">
        <v>82480910</v>
      </c>
      <c r="E165" s="215">
        <v>0</v>
      </c>
      <c r="F165" s="215"/>
      <c r="G165" s="215"/>
      <c r="H165" s="538">
        <f t="shared" si="4"/>
        <v>0</v>
      </c>
      <c r="I165" s="539" t="str">
        <f t="shared" si="5"/>
        <v>0.0%</v>
      </c>
    </row>
    <row r="166" spans="3:9" x14ac:dyDescent="0.25">
      <c r="C166" s="230" t="s">
        <v>134</v>
      </c>
      <c r="D166" s="215">
        <v>30507427</v>
      </c>
      <c r="E166" s="215">
        <v>68992032.150000006</v>
      </c>
      <c r="F166" s="215">
        <v>0</v>
      </c>
      <c r="G166" s="215">
        <v>17293937.059999999</v>
      </c>
      <c r="H166" s="538">
        <f t="shared" si="4"/>
        <v>17293937.059999999</v>
      </c>
      <c r="I166" s="539" t="str">
        <f t="shared" si="5"/>
        <v>0.0%</v>
      </c>
    </row>
    <row r="167" spans="3:9" x14ac:dyDescent="0.25">
      <c r="C167" s="230" t="s">
        <v>180</v>
      </c>
      <c r="D167" s="215">
        <v>31500000</v>
      </c>
      <c r="E167" s="215">
        <v>10000000</v>
      </c>
      <c r="F167" s="215">
        <v>0</v>
      </c>
      <c r="G167" s="215"/>
      <c r="H167" s="538">
        <f t="shared" si="4"/>
        <v>0</v>
      </c>
      <c r="I167" s="539" t="str">
        <f t="shared" si="5"/>
        <v>0.0%</v>
      </c>
    </row>
    <row r="168" spans="3:9" x14ac:dyDescent="0.25">
      <c r="C168" s="230" t="s">
        <v>170</v>
      </c>
      <c r="D168" s="215">
        <v>632056888</v>
      </c>
      <c r="E168" s="215">
        <v>550742064</v>
      </c>
      <c r="F168" s="215">
        <v>0</v>
      </c>
      <c r="G168" s="215">
        <v>16296783.940000001</v>
      </c>
      <c r="H168" s="538">
        <f t="shared" si="4"/>
        <v>16296783.940000001</v>
      </c>
      <c r="I168" s="539" t="str">
        <f t="shared" si="5"/>
        <v>0.0%</v>
      </c>
    </row>
    <row r="169" spans="3:9" x14ac:dyDescent="0.25">
      <c r="C169" s="230" t="s">
        <v>393</v>
      </c>
      <c r="D169" s="215">
        <v>518386281</v>
      </c>
      <c r="E169" s="215">
        <v>153456404.56</v>
      </c>
      <c r="F169" s="215">
        <v>102896172.72</v>
      </c>
      <c r="G169" s="215">
        <v>12831689.75</v>
      </c>
      <c r="H169" s="538">
        <f t="shared" si="4"/>
        <v>-90064482.969999999</v>
      </c>
      <c r="I169" s="539">
        <f t="shared" si="5"/>
        <v>-0.87529478103216274</v>
      </c>
    </row>
    <row r="170" spans="3:9" x14ac:dyDescent="0.25">
      <c r="C170" s="230" t="s">
        <v>164</v>
      </c>
      <c r="D170" s="215"/>
      <c r="E170" s="215"/>
      <c r="F170" s="215">
        <v>33283715.580000002</v>
      </c>
      <c r="G170" s="215"/>
      <c r="H170" s="538">
        <f t="shared" si="4"/>
        <v>-33283715.580000002</v>
      </c>
      <c r="I170" s="539">
        <f t="shared" si="5"/>
        <v>-1</v>
      </c>
    </row>
    <row r="171" spans="3:9" x14ac:dyDescent="0.25">
      <c r="C171" s="230" t="s">
        <v>153</v>
      </c>
      <c r="D171" s="215">
        <v>35000000</v>
      </c>
      <c r="E171" s="215">
        <v>25511000</v>
      </c>
      <c r="F171" s="215"/>
      <c r="G171" s="215">
        <v>5500000</v>
      </c>
      <c r="H171" s="538">
        <f t="shared" si="4"/>
        <v>5500000</v>
      </c>
      <c r="I171" s="539" t="str">
        <f t="shared" si="5"/>
        <v>0.0%</v>
      </c>
    </row>
    <row r="172" spans="3:9" x14ac:dyDescent="0.25">
      <c r="C172" s="230" t="s">
        <v>392</v>
      </c>
      <c r="D172" s="215">
        <v>66184702</v>
      </c>
      <c r="E172" s="215">
        <v>52192511.469999999</v>
      </c>
      <c r="F172" s="215">
        <v>14708619.539999999</v>
      </c>
      <c r="G172" s="215"/>
      <c r="H172" s="538">
        <f t="shared" si="4"/>
        <v>-14708619.539999999</v>
      </c>
      <c r="I172" s="539">
        <f t="shared" si="5"/>
        <v>-1</v>
      </c>
    </row>
    <row r="173" spans="3:9" x14ac:dyDescent="0.25">
      <c r="C173" s="230" t="s">
        <v>391</v>
      </c>
      <c r="D173" s="215">
        <v>33829985</v>
      </c>
      <c r="E173" s="215">
        <v>25789992</v>
      </c>
      <c r="F173" s="215">
        <v>0</v>
      </c>
      <c r="G173" s="215">
        <v>1151190.31</v>
      </c>
      <c r="H173" s="538">
        <f t="shared" si="4"/>
        <v>1151190.31</v>
      </c>
      <c r="I173" s="539" t="str">
        <f t="shared" si="5"/>
        <v>0.0%</v>
      </c>
    </row>
    <row r="174" spans="3:9" x14ac:dyDescent="0.25">
      <c r="C174" s="230" t="s">
        <v>390</v>
      </c>
      <c r="D174" s="215">
        <v>464591900</v>
      </c>
      <c r="E174" s="215">
        <v>304747312.97000003</v>
      </c>
      <c r="F174" s="215">
        <v>2335571.4900000002</v>
      </c>
      <c r="G174" s="215">
        <v>11248868.609999999</v>
      </c>
      <c r="H174" s="538">
        <f t="shared" si="4"/>
        <v>8913297.1199999992</v>
      </c>
      <c r="I174" s="539">
        <f t="shared" si="5"/>
        <v>3.8163238240247566</v>
      </c>
    </row>
    <row r="175" spans="3:9" x14ac:dyDescent="0.25">
      <c r="C175" s="230" t="s">
        <v>126</v>
      </c>
      <c r="D175" s="215">
        <v>100000000</v>
      </c>
      <c r="E175" s="215">
        <v>10000000</v>
      </c>
      <c r="F175" s="215">
        <v>4217527.25</v>
      </c>
      <c r="G175" s="215"/>
      <c r="H175" s="538">
        <f t="shared" si="4"/>
        <v>-4217527.25</v>
      </c>
      <c r="I175" s="539">
        <f t="shared" si="5"/>
        <v>-1</v>
      </c>
    </row>
    <row r="176" spans="3:9" x14ac:dyDescent="0.25">
      <c r="C176" s="232" t="s">
        <v>418</v>
      </c>
      <c r="D176" s="231">
        <v>464694984</v>
      </c>
      <c r="E176" s="231">
        <v>331964596.29999995</v>
      </c>
      <c r="F176" s="231">
        <v>43018980.949999996</v>
      </c>
      <c r="G176" s="231">
        <v>22970696.199999996</v>
      </c>
      <c r="H176" s="538">
        <f t="shared" si="4"/>
        <v>-20048284.75</v>
      </c>
      <c r="I176" s="539">
        <f t="shared" si="5"/>
        <v>-0.46603346493264625</v>
      </c>
    </row>
    <row r="177" spans="3:9" x14ac:dyDescent="0.25">
      <c r="C177" s="230" t="s">
        <v>134</v>
      </c>
      <c r="D177" s="215">
        <v>15000000</v>
      </c>
      <c r="E177" s="215">
        <v>28604522.32</v>
      </c>
      <c r="F177" s="215">
        <v>17920147.129999999</v>
      </c>
      <c r="G177" s="215">
        <v>0</v>
      </c>
      <c r="H177" s="538">
        <f t="shared" si="4"/>
        <v>-17920147.129999999</v>
      </c>
      <c r="I177" s="539">
        <f t="shared" si="5"/>
        <v>-1</v>
      </c>
    </row>
    <row r="178" spans="3:9" x14ac:dyDescent="0.25">
      <c r="C178" s="230" t="s">
        <v>170</v>
      </c>
      <c r="D178" s="215">
        <v>240322552</v>
      </c>
      <c r="E178" s="215">
        <v>187051142</v>
      </c>
      <c r="F178" s="215">
        <v>0</v>
      </c>
      <c r="G178" s="215">
        <v>21245850.659999996</v>
      </c>
      <c r="H178" s="538">
        <f t="shared" si="4"/>
        <v>21245850.659999996</v>
      </c>
      <c r="I178" s="539" t="str">
        <f t="shared" si="5"/>
        <v>0.0%</v>
      </c>
    </row>
    <row r="179" spans="3:9" x14ac:dyDescent="0.25">
      <c r="C179" s="230" t="s">
        <v>393</v>
      </c>
      <c r="D179" s="215"/>
      <c r="E179" s="215">
        <v>12210251.76</v>
      </c>
      <c r="F179" s="215">
        <v>6178481.3200000003</v>
      </c>
      <c r="G179" s="215"/>
      <c r="H179" s="538">
        <f t="shared" si="4"/>
        <v>-6178481.3200000003</v>
      </c>
      <c r="I179" s="539">
        <f t="shared" si="5"/>
        <v>-1</v>
      </c>
    </row>
    <row r="180" spans="3:9" x14ac:dyDescent="0.25">
      <c r="C180" s="230" t="s">
        <v>164</v>
      </c>
      <c r="D180" s="215"/>
      <c r="E180" s="215"/>
      <c r="F180" s="215">
        <v>18920352.499999996</v>
      </c>
      <c r="G180" s="215"/>
      <c r="H180" s="538">
        <f t="shared" si="4"/>
        <v>-18920352.499999996</v>
      </c>
      <c r="I180" s="539">
        <f t="shared" si="5"/>
        <v>-1</v>
      </c>
    </row>
    <row r="181" spans="3:9" x14ac:dyDescent="0.25">
      <c r="C181" s="230" t="s">
        <v>153</v>
      </c>
      <c r="D181" s="215">
        <v>13421241</v>
      </c>
      <c r="E181" s="215">
        <v>13421241</v>
      </c>
      <c r="F181" s="215"/>
      <c r="G181" s="215"/>
      <c r="H181" s="538">
        <f t="shared" si="4"/>
        <v>0</v>
      </c>
      <c r="I181" s="539" t="str">
        <f t="shared" si="5"/>
        <v>0.0%</v>
      </c>
    </row>
    <row r="182" spans="3:9" x14ac:dyDescent="0.25">
      <c r="C182" s="230" t="s">
        <v>392</v>
      </c>
      <c r="D182" s="215">
        <v>65464844</v>
      </c>
      <c r="E182" s="215">
        <v>7066988</v>
      </c>
      <c r="F182" s="215"/>
      <c r="G182" s="215"/>
      <c r="H182" s="538">
        <f t="shared" si="4"/>
        <v>0</v>
      </c>
      <c r="I182" s="539" t="str">
        <f t="shared" si="5"/>
        <v>0.0%</v>
      </c>
    </row>
    <row r="183" spans="3:9" x14ac:dyDescent="0.25">
      <c r="C183" s="230" t="s">
        <v>391</v>
      </c>
      <c r="D183" s="215">
        <v>425768</v>
      </c>
      <c r="E183" s="215">
        <v>304480</v>
      </c>
      <c r="F183" s="215">
        <v>0</v>
      </c>
      <c r="G183" s="215"/>
      <c r="H183" s="538">
        <f t="shared" si="4"/>
        <v>0</v>
      </c>
      <c r="I183" s="539" t="str">
        <f t="shared" si="5"/>
        <v>0.0%</v>
      </c>
    </row>
    <row r="184" spans="3:9" x14ac:dyDescent="0.25">
      <c r="C184" s="230" t="s">
        <v>390</v>
      </c>
      <c r="D184" s="215">
        <v>130060579</v>
      </c>
      <c r="E184" s="215">
        <v>83305971.219999999</v>
      </c>
      <c r="F184" s="215">
        <v>0</v>
      </c>
      <c r="G184" s="215">
        <v>1724845.54</v>
      </c>
      <c r="H184" s="538">
        <f t="shared" si="4"/>
        <v>1724845.54</v>
      </c>
      <c r="I184" s="539" t="str">
        <f t="shared" si="5"/>
        <v>0.0%</v>
      </c>
    </row>
    <row r="185" spans="3:9" x14ac:dyDescent="0.25">
      <c r="C185" s="232" t="s">
        <v>417</v>
      </c>
      <c r="D185" s="231">
        <v>708754976</v>
      </c>
      <c r="E185" s="231">
        <v>2048152152.8600001</v>
      </c>
      <c r="F185" s="231">
        <v>656582.88</v>
      </c>
      <c r="G185" s="231">
        <v>227627935.31999999</v>
      </c>
      <c r="H185" s="538">
        <f t="shared" si="4"/>
        <v>226971352.44</v>
      </c>
      <c r="I185" s="539">
        <f t="shared" si="5"/>
        <v>345.68576085931448</v>
      </c>
    </row>
    <row r="186" spans="3:9" x14ac:dyDescent="0.25">
      <c r="C186" s="230" t="s">
        <v>136</v>
      </c>
      <c r="D186" s="215">
        <v>11311894</v>
      </c>
      <c r="E186" s="215">
        <v>11311894</v>
      </c>
      <c r="F186" s="215">
        <v>511124.33999999997</v>
      </c>
      <c r="G186" s="215"/>
      <c r="H186" s="538">
        <f t="shared" si="4"/>
        <v>-511124.33999999997</v>
      </c>
      <c r="I186" s="539">
        <f t="shared" si="5"/>
        <v>-1</v>
      </c>
    </row>
    <row r="187" spans="3:9" x14ac:dyDescent="0.25">
      <c r="C187" s="230" t="s">
        <v>172</v>
      </c>
      <c r="D187" s="215">
        <v>53100000</v>
      </c>
      <c r="E187" s="215">
        <v>150151459</v>
      </c>
      <c r="F187" s="215">
        <v>92000</v>
      </c>
      <c r="G187" s="215">
        <v>5742423.1600000001</v>
      </c>
      <c r="H187" s="538">
        <f t="shared" si="4"/>
        <v>5650423.1600000001</v>
      </c>
      <c r="I187" s="539">
        <f t="shared" si="5"/>
        <v>61.417643043478265</v>
      </c>
    </row>
    <row r="188" spans="3:9" x14ac:dyDescent="0.25">
      <c r="C188" s="230" t="s">
        <v>170</v>
      </c>
      <c r="D188" s="215">
        <v>289069762</v>
      </c>
      <c r="E188" s="215">
        <v>1776055994.29</v>
      </c>
      <c r="F188" s="215">
        <v>53458.54</v>
      </c>
      <c r="G188" s="215">
        <v>221885512.16</v>
      </c>
      <c r="H188" s="538">
        <f t="shared" si="4"/>
        <v>221832053.62</v>
      </c>
      <c r="I188" s="539">
        <f t="shared" si="5"/>
        <v>4149.6092788916421</v>
      </c>
    </row>
    <row r="189" spans="3:9" x14ac:dyDescent="0.25">
      <c r="C189" s="230" t="s">
        <v>392</v>
      </c>
      <c r="D189" s="215">
        <v>498000</v>
      </c>
      <c r="E189" s="215">
        <v>0</v>
      </c>
      <c r="F189" s="215"/>
      <c r="G189" s="215"/>
      <c r="H189" s="538">
        <f t="shared" si="4"/>
        <v>0</v>
      </c>
      <c r="I189" s="539" t="str">
        <f t="shared" si="5"/>
        <v>0.0%</v>
      </c>
    </row>
    <row r="190" spans="3:9" x14ac:dyDescent="0.25">
      <c r="C190" s="230" t="s">
        <v>391</v>
      </c>
      <c r="D190" s="215">
        <v>309424658</v>
      </c>
      <c r="E190" s="215">
        <v>109996622.94</v>
      </c>
      <c r="F190" s="215">
        <v>0</v>
      </c>
      <c r="G190" s="215">
        <v>0</v>
      </c>
      <c r="H190" s="538">
        <f t="shared" si="4"/>
        <v>0</v>
      </c>
      <c r="I190" s="539" t="str">
        <f t="shared" si="5"/>
        <v>0.0%</v>
      </c>
    </row>
    <row r="191" spans="3:9" ht="15.75" thickBot="1" x14ac:dyDescent="0.3">
      <c r="C191" s="230" t="s">
        <v>390</v>
      </c>
      <c r="D191" s="215">
        <v>45350662</v>
      </c>
      <c r="E191" s="215">
        <v>636182.63000000268</v>
      </c>
      <c r="F191" s="215">
        <v>0</v>
      </c>
      <c r="G191" s="215"/>
      <c r="H191" s="538">
        <f t="shared" si="4"/>
        <v>0</v>
      </c>
      <c r="I191" s="539" t="str">
        <f t="shared" si="5"/>
        <v>0.0%</v>
      </c>
    </row>
    <row r="192" spans="3:9" x14ac:dyDescent="0.25">
      <c r="C192" s="236" t="s">
        <v>416</v>
      </c>
      <c r="D192" s="235">
        <v>3684608203</v>
      </c>
      <c r="E192" s="235">
        <v>4669311706.7800007</v>
      </c>
      <c r="F192" s="234">
        <v>289479815.15999997</v>
      </c>
      <c r="G192" s="234">
        <v>694136931.9000001</v>
      </c>
      <c r="H192" s="234">
        <f t="shared" si="4"/>
        <v>404657116.74000013</v>
      </c>
      <c r="I192" s="233">
        <f t="shared" si="5"/>
        <v>1.3978767967512342</v>
      </c>
    </row>
    <row r="193" spans="3:9" x14ac:dyDescent="0.25">
      <c r="C193" s="232" t="s">
        <v>415</v>
      </c>
      <c r="D193" s="231">
        <v>2176625371</v>
      </c>
      <c r="E193" s="231">
        <v>2622728588.75</v>
      </c>
      <c r="F193" s="231">
        <v>185892970.06</v>
      </c>
      <c r="G193" s="231">
        <v>257648789.09000003</v>
      </c>
      <c r="H193" s="538">
        <f t="shared" si="4"/>
        <v>71755819.030000031</v>
      </c>
      <c r="I193" s="539">
        <f t="shared" si="5"/>
        <v>0.38600609268247027</v>
      </c>
    </row>
    <row r="194" spans="3:9" x14ac:dyDescent="0.25">
      <c r="C194" s="230" t="s">
        <v>134</v>
      </c>
      <c r="D194" s="215">
        <v>2772824</v>
      </c>
      <c r="E194" s="215">
        <v>10485524.75</v>
      </c>
      <c r="F194" s="215"/>
      <c r="G194" s="215">
        <v>0</v>
      </c>
      <c r="H194" s="538">
        <f t="shared" si="4"/>
        <v>0</v>
      </c>
      <c r="I194" s="539" t="str">
        <f t="shared" si="5"/>
        <v>0.0%</v>
      </c>
    </row>
    <row r="195" spans="3:9" x14ac:dyDescent="0.25">
      <c r="C195" s="230" t="s">
        <v>170</v>
      </c>
      <c r="D195" s="215">
        <v>511607065</v>
      </c>
      <c r="E195" s="215">
        <v>417200871</v>
      </c>
      <c r="F195" s="215">
        <v>129871140.26000001</v>
      </c>
      <c r="G195" s="215">
        <v>45885783.799999997</v>
      </c>
      <c r="H195" s="538">
        <f t="shared" si="4"/>
        <v>-83985356.460000008</v>
      </c>
      <c r="I195" s="539">
        <f t="shared" si="5"/>
        <v>-0.64668221355308519</v>
      </c>
    </row>
    <row r="196" spans="3:9" x14ac:dyDescent="0.25">
      <c r="C196" s="230" t="s">
        <v>164</v>
      </c>
      <c r="D196" s="215">
        <v>1050000000</v>
      </c>
      <c r="E196" s="215">
        <v>1350000000</v>
      </c>
      <c r="F196" s="215">
        <v>26796144.370000005</v>
      </c>
      <c r="G196" s="215">
        <v>136190910.29000002</v>
      </c>
      <c r="H196" s="538">
        <f t="shared" si="4"/>
        <v>109394765.92000002</v>
      </c>
      <c r="I196" s="539">
        <f t="shared" si="5"/>
        <v>4.0824815842712967</v>
      </c>
    </row>
    <row r="197" spans="3:9" x14ac:dyDescent="0.25">
      <c r="C197" s="230" t="s">
        <v>153</v>
      </c>
      <c r="D197" s="215">
        <v>244900196</v>
      </c>
      <c r="E197" s="215">
        <v>345498827</v>
      </c>
      <c r="F197" s="215"/>
      <c r="G197" s="215">
        <v>62480995.799999997</v>
      </c>
      <c r="H197" s="538">
        <f t="shared" si="4"/>
        <v>62480995.799999997</v>
      </c>
      <c r="I197" s="539" t="str">
        <f t="shared" si="5"/>
        <v>0.0%</v>
      </c>
    </row>
    <row r="198" spans="3:9" x14ac:dyDescent="0.25">
      <c r="C198" s="230" t="s">
        <v>392</v>
      </c>
      <c r="D198" s="215">
        <v>26420997</v>
      </c>
      <c r="E198" s="215">
        <v>28058245</v>
      </c>
      <c r="F198" s="215">
        <v>0</v>
      </c>
      <c r="G198" s="215"/>
      <c r="H198" s="538">
        <f t="shared" si="4"/>
        <v>0</v>
      </c>
      <c r="I198" s="539" t="str">
        <f t="shared" si="5"/>
        <v>0.0%</v>
      </c>
    </row>
    <row r="199" spans="3:9" x14ac:dyDescent="0.25">
      <c r="C199" s="230" t="s">
        <v>391</v>
      </c>
      <c r="D199" s="215">
        <v>16405415</v>
      </c>
      <c r="E199" s="215">
        <v>17028015.77</v>
      </c>
      <c r="F199" s="215">
        <v>13122010.43</v>
      </c>
      <c r="G199" s="215">
        <v>0</v>
      </c>
      <c r="H199" s="538">
        <f t="shared" si="4"/>
        <v>-13122010.43</v>
      </c>
      <c r="I199" s="539">
        <f t="shared" si="5"/>
        <v>-1</v>
      </c>
    </row>
    <row r="200" spans="3:9" x14ac:dyDescent="0.25">
      <c r="C200" s="230" t="s">
        <v>390</v>
      </c>
      <c r="D200" s="215">
        <v>324518874</v>
      </c>
      <c r="E200" s="215">
        <v>454457105.23000002</v>
      </c>
      <c r="F200" s="215">
        <v>16103675</v>
      </c>
      <c r="G200" s="215">
        <v>13091099.199999999</v>
      </c>
      <c r="H200" s="538">
        <f t="shared" si="4"/>
        <v>-3012575.8000000007</v>
      </c>
      <c r="I200" s="539">
        <f t="shared" si="5"/>
        <v>-0.18707380768675477</v>
      </c>
    </row>
    <row r="201" spans="3:9" x14ac:dyDescent="0.25">
      <c r="C201" s="232" t="s">
        <v>414</v>
      </c>
      <c r="D201" s="231">
        <v>542758310</v>
      </c>
      <c r="E201" s="231">
        <v>1312373528.8299999</v>
      </c>
      <c r="F201" s="231">
        <v>64609237.640000001</v>
      </c>
      <c r="G201" s="231">
        <v>404479729.40000004</v>
      </c>
      <c r="H201" s="538">
        <f t="shared" si="4"/>
        <v>339870491.76000005</v>
      </c>
      <c r="I201" s="539">
        <f t="shared" si="5"/>
        <v>5.2604008989201265</v>
      </c>
    </row>
    <row r="202" spans="3:9" x14ac:dyDescent="0.25">
      <c r="C202" s="230" t="s">
        <v>397</v>
      </c>
      <c r="D202" s="215">
        <v>11217391</v>
      </c>
      <c r="E202" s="215">
        <v>5829389</v>
      </c>
      <c r="F202" s="215">
        <v>0</v>
      </c>
      <c r="G202" s="215"/>
      <c r="H202" s="538">
        <f t="shared" si="4"/>
        <v>0</v>
      </c>
      <c r="I202" s="539" t="str">
        <f t="shared" si="5"/>
        <v>0.0%</v>
      </c>
    </row>
    <row r="203" spans="3:9" x14ac:dyDescent="0.25">
      <c r="C203" s="230" t="s">
        <v>170</v>
      </c>
      <c r="D203" s="215">
        <v>362627184</v>
      </c>
      <c r="E203" s="215">
        <v>1188817852</v>
      </c>
      <c r="F203" s="215">
        <v>50224999.909999996</v>
      </c>
      <c r="G203" s="215">
        <v>396672346.54000002</v>
      </c>
      <c r="H203" s="538">
        <f t="shared" si="4"/>
        <v>346447346.63</v>
      </c>
      <c r="I203" s="539">
        <f t="shared" si="5"/>
        <v>6.8979063663675779</v>
      </c>
    </row>
    <row r="204" spans="3:9" x14ac:dyDescent="0.25">
      <c r="C204" s="230" t="s">
        <v>393</v>
      </c>
      <c r="D204" s="215">
        <v>67462</v>
      </c>
      <c r="E204" s="215">
        <v>721942.51999999979</v>
      </c>
      <c r="F204" s="215"/>
      <c r="G204" s="215"/>
      <c r="H204" s="538">
        <f t="shared" si="4"/>
        <v>0</v>
      </c>
      <c r="I204" s="539" t="str">
        <f t="shared" si="5"/>
        <v>0.0%</v>
      </c>
    </row>
    <row r="205" spans="3:9" x14ac:dyDescent="0.25">
      <c r="C205" s="230" t="s">
        <v>164</v>
      </c>
      <c r="D205" s="215"/>
      <c r="E205" s="215"/>
      <c r="F205" s="215">
        <v>14384237.73</v>
      </c>
      <c r="G205" s="215"/>
      <c r="H205" s="538">
        <f t="shared" si="4"/>
        <v>-14384237.73</v>
      </c>
      <c r="I205" s="539">
        <f t="shared" si="5"/>
        <v>-1</v>
      </c>
    </row>
    <row r="206" spans="3:9" x14ac:dyDescent="0.25">
      <c r="C206" s="230" t="s">
        <v>392</v>
      </c>
      <c r="D206" s="215">
        <v>24367708</v>
      </c>
      <c r="E206" s="215">
        <v>18425395.920000002</v>
      </c>
      <c r="F206" s="215">
        <v>0</v>
      </c>
      <c r="G206" s="215"/>
      <c r="H206" s="538">
        <f t="shared" ref="H206:H269" si="6">G206-F206</f>
        <v>0</v>
      </c>
      <c r="I206" s="539" t="str">
        <f t="shared" ref="I206:I269" si="7">IFERROR(H206/F206,"0.0%")</f>
        <v>0.0%</v>
      </c>
    </row>
    <row r="207" spans="3:9" x14ac:dyDescent="0.25">
      <c r="C207" s="230" t="s">
        <v>391</v>
      </c>
      <c r="D207" s="215"/>
      <c r="E207" s="215">
        <v>3312162.3599999994</v>
      </c>
      <c r="F207" s="215"/>
      <c r="G207" s="215">
        <v>0</v>
      </c>
      <c r="H207" s="538">
        <f t="shared" si="6"/>
        <v>0</v>
      </c>
      <c r="I207" s="539" t="str">
        <f t="shared" si="7"/>
        <v>0.0%</v>
      </c>
    </row>
    <row r="208" spans="3:9" x14ac:dyDescent="0.25">
      <c r="C208" s="230" t="s">
        <v>390</v>
      </c>
      <c r="D208" s="215">
        <v>144478565</v>
      </c>
      <c r="E208" s="215">
        <v>95266787.030000001</v>
      </c>
      <c r="F208" s="215">
        <v>0</v>
      </c>
      <c r="G208" s="215">
        <v>7807382.8600000003</v>
      </c>
      <c r="H208" s="538">
        <f t="shared" si="6"/>
        <v>7807382.8600000003</v>
      </c>
      <c r="I208" s="539" t="str">
        <f t="shared" si="7"/>
        <v>0.0%</v>
      </c>
    </row>
    <row r="209" spans="3:9" x14ac:dyDescent="0.25">
      <c r="C209" s="232" t="s">
        <v>413</v>
      </c>
      <c r="D209" s="231">
        <v>835122585</v>
      </c>
      <c r="E209" s="231">
        <v>604107652.20000005</v>
      </c>
      <c r="F209" s="231">
        <v>38977607.460000001</v>
      </c>
      <c r="G209" s="231">
        <v>32008413.41</v>
      </c>
      <c r="H209" s="538">
        <f t="shared" si="6"/>
        <v>-6969194.0500000007</v>
      </c>
      <c r="I209" s="539">
        <f t="shared" si="7"/>
        <v>-0.17879994448484296</v>
      </c>
    </row>
    <row r="210" spans="3:9" x14ac:dyDescent="0.25">
      <c r="C210" s="230" t="s">
        <v>134</v>
      </c>
      <c r="D210" s="215">
        <v>20000000</v>
      </c>
      <c r="E210" s="215">
        <v>26700000.379999999</v>
      </c>
      <c r="F210" s="215"/>
      <c r="G210" s="215"/>
      <c r="H210" s="538">
        <f t="shared" si="6"/>
        <v>0</v>
      </c>
      <c r="I210" s="539" t="str">
        <f t="shared" si="7"/>
        <v>0.0%</v>
      </c>
    </row>
    <row r="211" spans="3:9" x14ac:dyDescent="0.25">
      <c r="C211" s="230" t="s">
        <v>170</v>
      </c>
      <c r="D211" s="215">
        <v>440861938</v>
      </c>
      <c r="E211" s="215">
        <v>348317147</v>
      </c>
      <c r="F211" s="215">
        <v>0</v>
      </c>
      <c r="G211" s="215">
        <v>8120882.4299999997</v>
      </c>
      <c r="H211" s="538">
        <f t="shared" si="6"/>
        <v>8120882.4299999997</v>
      </c>
      <c r="I211" s="539" t="str">
        <f t="shared" si="7"/>
        <v>0.0%</v>
      </c>
    </row>
    <row r="212" spans="3:9" x14ac:dyDescent="0.25">
      <c r="C212" s="230" t="s">
        <v>164</v>
      </c>
      <c r="D212" s="215"/>
      <c r="E212" s="215"/>
      <c r="F212" s="215">
        <v>12073908.220000001</v>
      </c>
      <c r="G212" s="215"/>
      <c r="H212" s="538">
        <f t="shared" si="6"/>
        <v>-12073908.220000001</v>
      </c>
      <c r="I212" s="539">
        <f t="shared" si="7"/>
        <v>-1</v>
      </c>
    </row>
    <row r="213" spans="3:9" x14ac:dyDescent="0.25">
      <c r="C213" s="230" t="s">
        <v>392</v>
      </c>
      <c r="D213" s="215">
        <v>170613010</v>
      </c>
      <c r="E213" s="215">
        <v>121087295.84</v>
      </c>
      <c r="F213" s="215">
        <v>7495620.7599999998</v>
      </c>
      <c r="G213" s="215">
        <v>15007681.379999999</v>
      </c>
      <c r="H213" s="538">
        <f t="shared" si="6"/>
        <v>7512060.6199999992</v>
      </c>
      <c r="I213" s="539">
        <f t="shared" si="7"/>
        <v>1.0021932619760767</v>
      </c>
    </row>
    <row r="214" spans="3:9" x14ac:dyDescent="0.25">
      <c r="C214" s="230" t="s">
        <v>128</v>
      </c>
      <c r="D214" s="215">
        <v>777731</v>
      </c>
      <c r="E214" s="215">
        <v>0</v>
      </c>
      <c r="F214" s="215"/>
      <c r="G214" s="215"/>
      <c r="H214" s="538">
        <f t="shared" si="6"/>
        <v>0</v>
      </c>
      <c r="I214" s="539" t="str">
        <f t="shared" si="7"/>
        <v>0.0%</v>
      </c>
    </row>
    <row r="215" spans="3:9" x14ac:dyDescent="0.25">
      <c r="C215" s="230" t="s">
        <v>391</v>
      </c>
      <c r="D215" s="215">
        <v>5185528</v>
      </c>
      <c r="E215" s="215">
        <v>16594683.73</v>
      </c>
      <c r="F215" s="215">
        <v>3103162.02</v>
      </c>
      <c r="G215" s="215">
        <v>2239849.6</v>
      </c>
      <c r="H215" s="538">
        <f t="shared" si="6"/>
        <v>-863312.41999999993</v>
      </c>
      <c r="I215" s="539">
        <f t="shared" si="7"/>
        <v>-0.27820410743490598</v>
      </c>
    </row>
    <row r="216" spans="3:9" x14ac:dyDescent="0.25">
      <c r="C216" s="230" t="s">
        <v>390</v>
      </c>
      <c r="D216" s="215">
        <v>197684378</v>
      </c>
      <c r="E216" s="215">
        <v>91408525.25</v>
      </c>
      <c r="F216" s="215">
        <v>16304916.460000001</v>
      </c>
      <c r="G216" s="215">
        <v>6640000</v>
      </c>
      <c r="H216" s="538">
        <f t="shared" si="6"/>
        <v>-9664916.4600000009</v>
      </c>
      <c r="I216" s="539">
        <f t="shared" si="7"/>
        <v>-0.59276086962545527</v>
      </c>
    </row>
    <row r="217" spans="3:9" x14ac:dyDescent="0.25">
      <c r="C217" s="232" t="s">
        <v>399</v>
      </c>
      <c r="D217" s="231">
        <v>130101937</v>
      </c>
      <c r="E217" s="231">
        <v>130101937</v>
      </c>
      <c r="F217" s="231"/>
      <c r="G217" s="231">
        <v>0</v>
      </c>
      <c r="H217" s="538">
        <f t="shared" si="6"/>
        <v>0</v>
      </c>
      <c r="I217" s="539" t="str">
        <f t="shared" si="7"/>
        <v>0.0%</v>
      </c>
    </row>
    <row r="218" spans="3:9" x14ac:dyDescent="0.25">
      <c r="C218" s="230" t="s">
        <v>392</v>
      </c>
      <c r="D218" s="215">
        <v>38119937</v>
      </c>
      <c r="E218" s="215">
        <v>38119937</v>
      </c>
      <c r="F218" s="215"/>
      <c r="G218" s="215">
        <v>0</v>
      </c>
      <c r="H218" s="538">
        <f t="shared" si="6"/>
        <v>0</v>
      </c>
      <c r="I218" s="539" t="str">
        <f t="shared" si="7"/>
        <v>0.0%</v>
      </c>
    </row>
    <row r="219" spans="3:9" ht="15.75" thickBot="1" x14ac:dyDescent="0.3">
      <c r="C219" s="230" t="s">
        <v>128</v>
      </c>
      <c r="D219" s="215">
        <v>91982000</v>
      </c>
      <c r="E219" s="215">
        <v>91982000</v>
      </c>
      <c r="F219" s="215"/>
      <c r="G219" s="215"/>
      <c r="H219" s="538">
        <f t="shared" si="6"/>
        <v>0</v>
      </c>
      <c r="I219" s="539" t="str">
        <f t="shared" si="7"/>
        <v>0.0%</v>
      </c>
    </row>
    <row r="220" spans="3:9" x14ac:dyDescent="0.25">
      <c r="C220" s="236" t="s">
        <v>412</v>
      </c>
      <c r="D220" s="235">
        <v>4264790686</v>
      </c>
      <c r="E220" s="235">
        <v>3361502763.9200001</v>
      </c>
      <c r="F220" s="234">
        <v>224248424.43000001</v>
      </c>
      <c r="G220" s="234">
        <v>137999909.38</v>
      </c>
      <c r="H220" s="234">
        <f t="shared" si="6"/>
        <v>-86248515.050000012</v>
      </c>
      <c r="I220" s="233">
        <f t="shared" si="7"/>
        <v>-0.38461146502691623</v>
      </c>
    </row>
    <row r="221" spans="3:9" x14ac:dyDescent="0.25">
      <c r="C221" s="232" t="s">
        <v>411</v>
      </c>
      <c r="D221" s="231">
        <v>1835873973</v>
      </c>
      <c r="E221" s="231">
        <v>1241697117.79</v>
      </c>
      <c r="F221" s="231">
        <v>105462188.61</v>
      </c>
      <c r="G221" s="231">
        <v>39014820.509999998</v>
      </c>
      <c r="H221" s="538">
        <f t="shared" si="6"/>
        <v>-66447368.100000001</v>
      </c>
      <c r="I221" s="539">
        <f t="shared" si="7"/>
        <v>-0.63005868715396085</v>
      </c>
    </row>
    <row r="222" spans="3:9" x14ac:dyDescent="0.25">
      <c r="C222" s="230" t="s">
        <v>170</v>
      </c>
      <c r="D222" s="215">
        <v>1066484228</v>
      </c>
      <c r="E222" s="215">
        <v>668427946</v>
      </c>
      <c r="F222" s="215">
        <v>83394266.280000001</v>
      </c>
      <c r="G222" s="215">
        <v>0</v>
      </c>
      <c r="H222" s="538">
        <f t="shared" si="6"/>
        <v>-83394266.280000001</v>
      </c>
      <c r="I222" s="539">
        <f t="shared" si="7"/>
        <v>-1</v>
      </c>
    </row>
    <row r="223" spans="3:9" x14ac:dyDescent="0.25">
      <c r="C223" s="230" t="s">
        <v>393</v>
      </c>
      <c r="D223" s="215">
        <v>60999999</v>
      </c>
      <c r="E223" s="215">
        <v>240631678.21000001</v>
      </c>
      <c r="F223" s="215">
        <v>22067922.329999998</v>
      </c>
      <c r="G223" s="215">
        <v>0</v>
      </c>
      <c r="H223" s="538">
        <f t="shared" si="6"/>
        <v>-22067922.329999998</v>
      </c>
      <c r="I223" s="539">
        <f t="shared" si="7"/>
        <v>-1</v>
      </c>
    </row>
    <row r="224" spans="3:9" x14ac:dyDescent="0.25">
      <c r="C224" s="230" t="s">
        <v>153</v>
      </c>
      <c r="D224" s="215">
        <v>454913935</v>
      </c>
      <c r="E224" s="215">
        <v>157146856</v>
      </c>
      <c r="F224" s="215"/>
      <c r="G224" s="215">
        <v>15788867.82</v>
      </c>
      <c r="H224" s="538">
        <f t="shared" si="6"/>
        <v>15788867.82</v>
      </c>
      <c r="I224" s="539" t="str">
        <f t="shared" si="7"/>
        <v>0.0%</v>
      </c>
    </row>
    <row r="225" spans="3:9" x14ac:dyDescent="0.25">
      <c r="C225" s="230" t="s">
        <v>392</v>
      </c>
      <c r="D225" s="215">
        <v>73520872</v>
      </c>
      <c r="E225" s="215">
        <v>52520872</v>
      </c>
      <c r="F225" s="215"/>
      <c r="G225" s="215"/>
      <c r="H225" s="538">
        <f t="shared" si="6"/>
        <v>0</v>
      </c>
      <c r="I225" s="539" t="str">
        <f t="shared" si="7"/>
        <v>0.0%</v>
      </c>
    </row>
    <row r="226" spans="3:9" x14ac:dyDescent="0.25">
      <c r="C226" s="230" t="s">
        <v>128</v>
      </c>
      <c r="D226" s="215">
        <v>50031562</v>
      </c>
      <c r="E226" s="215">
        <v>38981619</v>
      </c>
      <c r="F226" s="215">
        <v>0</v>
      </c>
      <c r="G226" s="215">
        <v>19688070.960000001</v>
      </c>
      <c r="H226" s="538">
        <f t="shared" si="6"/>
        <v>19688070.960000001</v>
      </c>
      <c r="I226" s="539" t="str">
        <f t="shared" si="7"/>
        <v>0.0%</v>
      </c>
    </row>
    <row r="227" spans="3:9" x14ac:dyDescent="0.25">
      <c r="C227" s="230" t="s">
        <v>391</v>
      </c>
      <c r="D227" s="215">
        <v>26588621</v>
      </c>
      <c r="E227" s="215">
        <v>41135239</v>
      </c>
      <c r="F227" s="215"/>
      <c r="G227" s="215">
        <v>2322222.5699999998</v>
      </c>
      <c r="H227" s="538">
        <f t="shared" si="6"/>
        <v>2322222.5699999998</v>
      </c>
      <c r="I227" s="539" t="str">
        <f t="shared" si="7"/>
        <v>0.0%</v>
      </c>
    </row>
    <row r="228" spans="3:9" x14ac:dyDescent="0.25">
      <c r="C228" s="230" t="s">
        <v>390</v>
      </c>
      <c r="D228" s="215">
        <v>103334756</v>
      </c>
      <c r="E228" s="215">
        <v>42852907.579999998</v>
      </c>
      <c r="F228" s="215">
        <v>0</v>
      </c>
      <c r="G228" s="215">
        <v>1215659.1599999999</v>
      </c>
      <c r="H228" s="538">
        <f t="shared" si="6"/>
        <v>1215659.1599999999</v>
      </c>
      <c r="I228" s="539" t="str">
        <f t="shared" si="7"/>
        <v>0.0%</v>
      </c>
    </row>
    <row r="229" spans="3:9" x14ac:dyDescent="0.25">
      <c r="C229" s="232" t="s">
        <v>410</v>
      </c>
      <c r="D229" s="231">
        <v>1838115789</v>
      </c>
      <c r="E229" s="231">
        <v>1521228127.6400001</v>
      </c>
      <c r="F229" s="231">
        <v>111808834.07000001</v>
      </c>
      <c r="G229" s="231">
        <v>85039798.13000001</v>
      </c>
      <c r="H229" s="538">
        <f t="shared" si="6"/>
        <v>-26769035.939999998</v>
      </c>
      <c r="I229" s="539">
        <f t="shared" si="7"/>
        <v>-0.23941789718727183</v>
      </c>
    </row>
    <row r="230" spans="3:9" x14ac:dyDescent="0.25">
      <c r="C230" s="230" t="s">
        <v>136</v>
      </c>
      <c r="D230" s="215">
        <v>23503889</v>
      </c>
      <c r="E230" s="215">
        <v>23882678</v>
      </c>
      <c r="F230" s="215">
        <v>0</v>
      </c>
      <c r="G230" s="215"/>
      <c r="H230" s="538">
        <f t="shared" si="6"/>
        <v>0</v>
      </c>
      <c r="I230" s="539" t="str">
        <f t="shared" si="7"/>
        <v>0.0%</v>
      </c>
    </row>
    <row r="231" spans="3:9" x14ac:dyDescent="0.25">
      <c r="C231" s="230" t="s">
        <v>397</v>
      </c>
      <c r="D231" s="215">
        <v>44422301</v>
      </c>
      <c r="E231" s="215">
        <v>45976804</v>
      </c>
      <c r="F231" s="215"/>
      <c r="G231" s="215">
        <v>13845339.34</v>
      </c>
      <c r="H231" s="538">
        <f t="shared" si="6"/>
        <v>13845339.34</v>
      </c>
      <c r="I231" s="539" t="str">
        <f t="shared" si="7"/>
        <v>0.0%</v>
      </c>
    </row>
    <row r="232" spans="3:9" x14ac:dyDescent="0.25">
      <c r="C232" s="230" t="s">
        <v>134</v>
      </c>
      <c r="D232" s="215">
        <v>73589468</v>
      </c>
      <c r="E232" s="215">
        <v>97099590.430000007</v>
      </c>
      <c r="F232" s="215"/>
      <c r="G232" s="215"/>
      <c r="H232" s="538">
        <f t="shared" si="6"/>
        <v>0</v>
      </c>
      <c r="I232" s="539" t="str">
        <f t="shared" si="7"/>
        <v>0.0%</v>
      </c>
    </row>
    <row r="233" spans="3:9" x14ac:dyDescent="0.25">
      <c r="C233" s="230" t="s">
        <v>170</v>
      </c>
      <c r="D233" s="215">
        <v>394838999</v>
      </c>
      <c r="E233" s="215">
        <v>396900905.99000001</v>
      </c>
      <c r="F233" s="215">
        <v>58835031.200000003</v>
      </c>
      <c r="G233" s="215">
        <v>0</v>
      </c>
      <c r="H233" s="538">
        <f t="shared" si="6"/>
        <v>-58835031.200000003</v>
      </c>
      <c r="I233" s="539">
        <f t="shared" si="7"/>
        <v>-1</v>
      </c>
    </row>
    <row r="234" spans="3:9" x14ac:dyDescent="0.25">
      <c r="C234" s="230" t="s">
        <v>393</v>
      </c>
      <c r="D234" s="215">
        <v>61050750</v>
      </c>
      <c r="E234" s="215">
        <v>136334183.82999998</v>
      </c>
      <c r="F234" s="215">
        <v>8737031.6999999993</v>
      </c>
      <c r="G234" s="215">
        <v>11537497.15</v>
      </c>
      <c r="H234" s="538">
        <f t="shared" si="6"/>
        <v>2800465.4500000011</v>
      </c>
      <c r="I234" s="539">
        <f t="shared" si="7"/>
        <v>0.32052824645239658</v>
      </c>
    </row>
    <row r="235" spans="3:9" x14ac:dyDescent="0.25">
      <c r="C235" s="230" t="s">
        <v>164</v>
      </c>
      <c r="D235" s="215"/>
      <c r="E235" s="215">
        <v>7955889</v>
      </c>
      <c r="F235" s="215"/>
      <c r="G235" s="215">
        <v>0</v>
      </c>
      <c r="H235" s="538">
        <f t="shared" si="6"/>
        <v>0</v>
      </c>
      <c r="I235" s="539" t="str">
        <f t="shared" si="7"/>
        <v>0.0%</v>
      </c>
    </row>
    <row r="236" spans="3:9" x14ac:dyDescent="0.25">
      <c r="C236" s="230" t="s">
        <v>153</v>
      </c>
      <c r="D236" s="215">
        <v>506317025</v>
      </c>
      <c r="E236" s="215">
        <v>181528526</v>
      </c>
      <c r="F236" s="215"/>
      <c r="G236" s="215">
        <v>13098025.25</v>
      </c>
      <c r="H236" s="538">
        <f t="shared" si="6"/>
        <v>13098025.25</v>
      </c>
      <c r="I236" s="539" t="str">
        <f t="shared" si="7"/>
        <v>0.0%</v>
      </c>
    </row>
    <row r="237" spans="3:9" x14ac:dyDescent="0.25">
      <c r="C237" s="230" t="s">
        <v>128</v>
      </c>
      <c r="D237" s="215">
        <v>474930452</v>
      </c>
      <c r="E237" s="215">
        <v>526778508.67000002</v>
      </c>
      <c r="F237" s="215">
        <v>0</v>
      </c>
      <c r="G237" s="215">
        <v>43078766.25</v>
      </c>
      <c r="H237" s="538">
        <f t="shared" si="6"/>
        <v>43078766.25</v>
      </c>
      <c r="I237" s="539" t="str">
        <f t="shared" si="7"/>
        <v>0.0%</v>
      </c>
    </row>
    <row r="238" spans="3:9" x14ac:dyDescent="0.25">
      <c r="C238" s="230" t="s">
        <v>391</v>
      </c>
      <c r="D238" s="215">
        <v>9467926</v>
      </c>
      <c r="E238" s="215">
        <v>9788143.3599999994</v>
      </c>
      <c r="F238" s="215"/>
      <c r="G238" s="215">
        <v>0</v>
      </c>
      <c r="H238" s="538">
        <f t="shared" si="6"/>
        <v>0</v>
      </c>
      <c r="I238" s="539" t="str">
        <f t="shared" si="7"/>
        <v>0.0%</v>
      </c>
    </row>
    <row r="239" spans="3:9" x14ac:dyDescent="0.25">
      <c r="C239" s="230" t="s">
        <v>390</v>
      </c>
      <c r="D239" s="215">
        <v>172549730</v>
      </c>
      <c r="E239" s="215">
        <v>94982898.139999986</v>
      </c>
      <c r="F239" s="215">
        <v>44236771.170000002</v>
      </c>
      <c r="G239" s="215">
        <v>3480170.14</v>
      </c>
      <c r="H239" s="538">
        <f t="shared" si="6"/>
        <v>-40756601.030000001</v>
      </c>
      <c r="I239" s="539">
        <f t="shared" si="7"/>
        <v>-0.9213285678869767</v>
      </c>
    </row>
    <row r="240" spans="3:9" x14ac:dyDescent="0.25">
      <c r="C240" s="230" t="s">
        <v>126</v>
      </c>
      <c r="D240" s="215">
        <v>77445249</v>
      </c>
      <c r="E240" s="215">
        <v>0.2199999988079071</v>
      </c>
      <c r="F240" s="215"/>
      <c r="G240" s="215"/>
      <c r="H240" s="538">
        <f t="shared" si="6"/>
        <v>0</v>
      </c>
      <c r="I240" s="539" t="str">
        <f t="shared" si="7"/>
        <v>0.0%</v>
      </c>
    </row>
    <row r="241" spans="3:9" x14ac:dyDescent="0.25">
      <c r="C241" s="232" t="s">
        <v>409</v>
      </c>
      <c r="D241" s="231">
        <v>590800924</v>
      </c>
      <c r="E241" s="231">
        <v>598577518.49000001</v>
      </c>
      <c r="F241" s="231">
        <v>6977401.75</v>
      </c>
      <c r="G241" s="231">
        <v>13945290.739999998</v>
      </c>
      <c r="H241" s="538">
        <f t="shared" si="6"/>
        <v>6967888.9899999984</v>
      </c>
      <c r="I241" s="539">
        <f t="shared" si="7"/>
        <v>0.99863663289848525</v>
      </c>
    </row>
    <row r="242" spans="3:9" x14ac:dyDescent="0.25">
      <c r="C242" s="230" t="s">
        <v>170</v>
      </c>
      <c r="D242" s="215">
        <v>501549284</v>
      </c>
      <c r="E242" s="215">
        <v>391916188</v>
      </c>
      <c r="F242" s="215">
        <v>0</v>
      </c>
      <c r="G242" s="215">
        <v>5453380.2699999996</v>
      </c>
      <c r="H242" s="538">
        <f t="shared" si="6"/>
        <v>5453380.2699999996</v>
      </c>
      <c r="I242" s="539" t="str">
        <f t="shared" si="7"/>
        <v>0.0%</v>
      </c>
    </row>
    <row r="243" spans="3:9" x14ac:dyDescent="0.25">
      <c r="C243" s="230" t="s">
        <v>393</v>
      </c>
      <c r="D243" s="215"/>
      <c r="E243" s="215">
        <v>22745241.82</v>
      </c>
      <c r="F243" s="215">
        <v>0</v>
      </c>
      <c r="G243" s="215"/>
      <c r="H243" s="538">
        <f t="shared" si="6"/>
        <v>0</v>
      </c>
      <c r="I243" s="539" t="str">
        <f t="shared" si="7"/>
        <v>0.0%</v>
      </c>
    </row>
    <row r="244" spans="3:9" x14ac:dyDescent="0.25">
      <c r="C244" s="230" t="s">
        <v>153</v>
      </c>
      <c r="D244" s="215">
        <v>31727144</v>
      </c>
      <c r="E244" s="215">
        <v>20978787</v>
      </c>
      <c r="F244" s="215"/>
      <c r="G244" s="215"/>
      <c r="H244" s="538">
        <f t="shared" si="6"/>
        <v>0</v>
      </c>
      <c r="I244" s="539" t="str">
        <f t="shared" si="7"/>
        <v>0.0%</v>
      </c>
    </row>
    <row r="245" spans="3:9" x14ac:dyDescent="0.25">
      <c r="C245" s="230" t="s">
        <v>392</v>
      </c>
      <c r="D245" s="215"/>
      <c r="E245" s="215">
        <v>2115700.92</v>
      </c>
      <c r="F245" s="215"/>
      <c r="G245" s="215">
        <v>1593164.79</v>
      </c>
      <c r="H245" s="538">
        <f t="shared" si="6"/>
        <v>1593164.79</v>
      </c>
      <c r="I245" s="539" t="str">
        <f t="shared" si="7"/>
        <v>0.0%</v>
      </c>
    </row>
    <row r="246" spans="3:9" x14ac:dyDescent="0.25">
      <c r="C246" s="230" t="s">
        <v>128</v>
      </c>
      <c r="D246" s="215"/>
      <c r="E246" s="215">
        <v>66216929</v>
      </c>
      <c r="F246" s="215">
        <v>0</v>
      </c>
      <c r="G246" s="215">
        <v>3568608</v>
      </c>
      <c r="H246" s="538">
        <f t="shared" si="6"/>
        <v>3568608</v>
      </c>
      <c r="I246" s="539" t="str">
        <f t="shared" si="7"/>
        <v>0.0%</v>
      </c>
    </row>
    <row r="247" spans="3:9" x14ac:dyDescent="0.25">
      <c r="C247" s="230" t="s">
        <v>391</v>
      </c>
      <c r="D247" s="215">
        <v>13747368</v>
      </c>
      <c r="E247" s="215">
        <v>15121975.92</v>
      </c>
      <c r="F247" s="215">
        <v>0</v>
      </c>
      <c r="G247" s="215">
        <v>0</v>
      </c>
      <c r="H247" s="538">
        <f t="shared" si="6"/>
        <v>0</v>
      </c>
      <c r="I247" s="539" t="str">
        <f t="shared" si="7"/>
        <v>0.0%</v>
      </c>
    </row>
    <row r="248" spans="3:9" ht="15.75" thickBot="1" x14ac:dyDescent="0.3">
      <c r="C248" s="230" t="s">
        <v>390</v>
      </c>
      <c r="D248" s="215">
        <v>43777128</v>
      </c>
      <c r="E248" s="215">
        <v>79482695.829999998</v>
      </c>
      <c r="F248" s="215">
        <v>6977401.75</v>
      </c>
      <c r="G248" s="215">
        <v>3330137.68</v>
      </c>
      <c r="H248" s="538">
        <f t="shared" si="6"/>
        <v>-3647264.07</v>
      </c>
      <c r="I248" s="539">
        <f t="shared" si="7"/>
        <v>-0.52272524940963871</v>
      </c>
    </row>
    <row r="249" spans="3:9" x14ac:dyDescent="0.25">
      <c r="C249" s="236" t="s">
        <v>408</v>
      </c>
      <c r="D249" s="235">
        <v>4407199784</v>
      </c>
      <c r="E249" s="235">
        <v>3852711671.3299999</v>
      </c>
      <c r="F249" s="234">
        <v>199876593.18000001</v>
      </c>
      <c r="G249" s="234">
        <v>343346240.80000007</v>
      </c>
      <c r="H249" s="234">
        <f t="shared" si="6"/>
        <v>143469647.62000006</v>
      </c>
      <c r="I249" s="233">
        <f t="shared" si="7"/>
        <v>0.71779113970987918</v>
      </c>
    </row>
    <row r="250" spans="3:9" x14ac:dyDescent="0.25">
      <c r="C250" s="232" t="s">
        <v>407</v>
      </c>
      <c r="D250" s="231">
        <v>1670250027</v>
      </c>
      <c r="E250" s="231">
        <v>1304134833.5800002</v>
      </c>
      <c r="F250" s="231">
        <v>68538904.219999999</v>
      </c>
      <c r="G250" s="231">
        <v>204214703.08000001</v>
      </c>
      <c r="H250" s="538">
        <f t="shared" si="6"/>
        <v>135675798.86000001</v>
      </c>
      <c r="I250" s="539">
        <f t="shared" si="7"/>
        <v>1.9795443245561712</v>
      </c>
    </row>
    <row r="251" spans="3:9" x14ac:dyDescent="0.25">
      <c r="C251" s="230" t="s">
        <v>170</v>
      </c>
      <c r="D251" s="215">
        <v>786646450</v>
      </c>
      <c r="E251" s="215">
        <v>465620817</v>
      </c>
      <c r="F251" s="215">
        <v>30469478.040000003</v>
      </c>
      <c r="G251" s="215">
        <v>1450727.9</v>
      </c>
      <c r="H251" s="538">
        <f t="shared" si="6"/>
        <v>-29018750.140000004</v>
      </c>
      <c r="I251" s="539">
        <f t="shared" si="7"/>
        <v>-0.95238750404271777</v>
      </c>
    </row>
    <row r="252" spans="3:9" x14ac:dyDescent="0.25">
      <c r="C252" s="230" t="s">
        <v>393</v>
      </c>
      <c r="D252" s="215"/>
      <c r="E252" s="215">
        <v>18047821.41</v>
      </c>
      <c r="F252" s="215">
        <v>4055344</v>
      </c>
      <c r="G252" s="215"/>
      <c r="H252" s="538">
        <f t="shared" si="6"/>
        <v>-4055344</v>
      </c>
      <c r="I252" s="539">
        <f t="shared" si="7"/>
        <v>-1</v>
      </c>
    </row>
    <row r="253" spans="3:9" x14ac:dyDescent="0.25">
      <c r="C253" s="230" t="s">
        <v>167</v>
      </c>
      <c r="D253" s="215">
        <v>6985767</v>
      </c>
      <c r="E253" s="215">
        <v>6985767</v>
      </c>
      <c r="F253" s="215"/>
      <c r="G253" s="215"/>
      <c r="H253" s="538">
        <f t="shared" si="6"/>
        <v>0</v>
      </c>
      <c r="I253" s="539" t="str">
        <f t="shared" si="7"/>
        <v>0.0%</v>
      </c>
    </row>
    <row r="254" spans="3:9" x14ac:dyDescent="0.25">
      <c r="C254" s="230" t="s">
        <v>153</v>
      </c>
      <c r="D254" s="215">
        <v>48830264</v>
      </c>
      <c r="E254" s="215">
        <v>56089468</v>
      </c>
      <c r="F254" s="215"/>
      <c r="G254" s="215"/>
      <c r="H254" s="538">
        <f t="shared" si="6"/>
        <v>0</v>
      </c>
      <c r="I254" s="539" t="str">
        <f t="shared" si="7"/>
        <v>0.0%</v>
      </c>
    </row>
    <row r="255" spans="3:9" x14ac:dyDescent="0.25">
      <c r="C255" s="230" t="s">
        <v>392</v>
      </c>
      <c r="D255" s="215">
        <v>65411478</v>
      </c>
      <c r="E255" s="215">
        <v>65209958</v>
      </c>
      <c r="F255" s="215"/>
      <c r="G255" s="215">
        <v>17302523.98</v>
      </c>
      <c r="H255" s="538">
        <f t="shared" si="6"/>
        <v>17302523.98</v>
      </c>
      <c r="I255" s="539" t="str">
        <f t="shared" si="7"/>
        <v>0.0%</v>
      </c>
    </row>
    <row r="256" spans="3:9" x14ac:dyDescent="0.25">
      <c r="C256" s="230" t="s">
        <v>128</v>
      </c>
      <c r="D256" s="215">
        <v>365794055</v>
      </c>
      <c r="E256" s="215">
        <v>317356600.95999998</v>
      </c>
      <c r="F256" s="215">
        <v>0</v>
      </c>
      <c r="G256" s="215">
        <v>164958477.80000001</v>
      </c>
      <c r="H256" s="538">
        <f t="shared" si="6"/>
        <v>164958477.80000001</v>
      </c>
      <c r="I256" s="539" t="str">
        <f t="shared" si="7"/>
        <v>0.0%</v>
      </c>
    </row>
    <row r="257" spans="3:9" x14ac:dyDescent="0.25">
      <c r="C257" s="230" t="s">
        <v>391</v>
      </c>
      <c r="D257" s="215">
        <v>62733992</v>
      </c>
      <c r="E257" s="215">
        <v>105275537.44</v>
      </c>
      <c r="F257" s="215">
        <v>0</v>
      </c>
      <c r="G257" s="215">
        <v>4501976.75</v>
      </c>
      <c r="H257" s="538">
        <f t="shared" si="6"/>
        <v>4501976.75</v>
      </c>
      <c r="I257" s="539" t="str">
        <f t="shared" si="7"/>
        <v>0.0%</v>
      </c>
    </row>
    <row r="258" spans="3:9" x14ac:dyDescent="0.25">
      <c r="C258" s="230" t="s">
        <v>390</v>
      </c>
      <c r="D258" s="215">
        <v>333848021</v>
      </c>
      <c r="E258" s="215">
        <v>269548863.76999998</v>
      </c>
      <c r="F258" s="215">
        <v>34014082.18</v>
      </c>
      <c r="G258" s="215">
        <v>16000996.65</v>
      </c>
      <c r="H258" s="538">
        <f t="shared" si="6"/>
        <v>-18013085.530000001</v>
      </c>
      <c r="I258" s="539">
        <f t="shared" si="7"/>
        <v>-0.52957729197795456</v>
      </c>
    </row>
    <row r="259" spans="3:9" x14ac:dyDescent="0.25">
      <c r="C259" s="232" t="s">
        <v>406</v>
      </c>
      <c r="D259" s="231">
        <v>1595945099</v>
      </c>
      <c r="E259" s="231">
        <v>1523570675.3400002</v>
      </c>
      <c r="F259" s="231">
        <v>100831314.06999999</v>
      </c>
      <c r="G259" s="231">
        <v>88708533.230000004</v>
      </c>
      <c r="H259" s="538">
        <f t="shared" si="6"/>
        <v>-12122780.839999989</v>
      </c>
      <c r="I259" s="539">
        <f t="shared" si="7"/>
        <v>-0.12022833334874528</v>
      </c>
    </row>
    <row r="260" spans="3:9" x14ac:dyDescent="0.25">
      <c r="C260" s="230" t="s">
        <v>170</v>
      </c>
      <c r="D260" s="215">
        <v>763003501</v>
      </c>
      <c r="E260" s="215">
        <v>925162701.30999994</v>
      </c>
      <c r="F260" s="215">
        <v>63587893.700000003</v>
      </c>
      <c r="G260" s="215">
        <v>61063546.780000001</v>
      </c>
      <c r="H260" s="538">
        <f t="shared" si="6"/>
        <v>-2524346.9200000018</v>
      </c>
      <c r="I260" s="539">
        <f t="shared" si="7"/>
        <v>-3.9698545951365606E-2</v>
      </c>
    </row>
    <row r="261" spans="3:9" x14ac:dyDescent="0.25">
      <c r="C261" s="230" t="s">
        <v>393</v>
      </c>
      <c r="D261" s="215"/>
      <c r="E261" s="215">
        <v>5500000</v>
      </c>
      <c r="F261" s="215"/>
      <c r="G261" s="215">
        <v>0</v>
      </c>
      <c r="H261" s="538">
        <f t="shared" si="6"/>
        <v>0</v>
      </c>
      <c r="I261" s="539" t="str">
        <f t="shared" si="7"/>
        <v>0.0%</v>
      </c>
    </row>
    <row r="262" spans="3:9" x14ac:dyDescent="0.25">
      <c r="C262" s="230" t="s">
        <v>153</v>
      </c>
      <c r="D262" s="215">
        <v>509146641</v>
      </c>
      <c r="E262" s="215">
        <v>294533112</v>
      </c>
      <c r="F262" s="215"/>
      <c r="G262" s="215">
        <v>15496847.1</v>
      </c>
      <c r="H262" s="538">
        <f t="shared" si="6"/>
        <v>15496847.1</v>
      </c>
      <c r="I262" s="539" t="str">
        <f t="shared" si="7"/>
        <v>0.0%</v>
      </c>
    </row>
    <row r="263" spans="3:9" x14ac:dyDescent="0.25">
      <c r="C263" s="230" t="s">
        <v>392</v>
      </c>
      <c r="D263" s="215">
        <v>108115924</v>
      </c>
      <c r="E263" s="215">
        <v>79732103.980000004</v>
      </c>
      <c r="F263" s="215"/>
      <c r="G263" s="215"/>
      <c r="H263" s="538">
        <f t="shared" si="6"/>
        <v>0</v>
      </c>
      <c r="I263" s="539" t="str">
        <f t="shared" si="7"/>
        <v>0.0%</v>
      </c>
    </row>
    <row r="264" spans="3:9" x14ac:dyDescent="0.25">
      <c r="C264" s="230" t="s">
        <v>391</v>
      </c>
      <c r="D264" s="215">
        <v>37081316</v>
      </c>
      <c r="E264" s="215">
        <v>44284615.149999999</v>
      </c>
      <c r="F264" s="215">
        <v>0</v>
      </c>
      <c r="G264" s="215">
        <v>6004182.4800000004</v>
      </c>
      <c r="H264" s="538">
        <f t="shared" si="6"/>
        <v>6004182.4800000004</v>
      </c>
      <c r="I264" s="539" t="str">
        <f t="shared" si="7"/>
        <v>0.0%</v>
      </c>
    </row>
    <row r="265" spans="3:9" x14ac:dyDescent="0.25">
      <c r="C265" s="230" t="s">
        <v>390</v>
      </c>
      <c r="D265" s="215">
        <v>178597717</v>
      </c>
      <c r="E265" s="215">
        <v>156358151.91</v>
      </c>
      <c r="F265" s="215">
        <v>37243420.369999997</v>
      </c>
      <c r="G265" s="215">
        <v>6143956.8700000001</v>
      </c>
      <c r="H265" s="538">
        <f t="shared" si="6"/>
        <v>-31099463.499999996</v>
      </c>
      <c r="I265" s="539">
        <f t="shared" si="7"/>
        <v>-0.83503242159388158</v>
      </c>
    </row>
    <row r="266" spans="3:9" x14ac:dyDescent="0.25">
      <c r="C266" s="230" t="s">
        <v>126</v>
      </c>
      <c r="D266" s="215"/>
      <c r="E266" s="215">
        <v>17999990.989999998</v>
      </c>
      <c r="F266" s="215"/>
      <c r="G266" s="215"/>
      <c r="H266" s="538">
        <f t="shared" si="6"/>
        <v>0</v>
      </c>
      <c r="I266" s="539" t="str">
        <f t="shared" si="7"/>
        <v>0.0%</v>
      </c>
    </row>
    <row r="267" spans="3:9" x14ac:dyDescent="0.25">
      <c r="C267" s="232" t="s">
        <v>405</v>
      </c>
      <c r="D267" s="231">
        <v>1141004658</v>
      </c>
      <c r="E267" s="231">
        <v>1025006162.41</v>
      </c>
      <c r="F267" s="231">
        <v>30506374.890000001</v>
      </c>
      <c r="G267" s="231">
        <v>50423004.490000002</v>
      </c>
      <c r="H267" s="538">
        <f t="shared" si="6"/>
        <v>19916629.600000001</v>
      </c>
      <c r="I267" s="539">
        <f t="shared" si="7"/>
        <v>0.6528677914637665</v>
      </c>
    </row>
    <row r="268" spans="3:9" x14ac:dyDescent="0.25">
      <c r="C268" s="230" t="s">
        <v>136</v>
      </c>
      <c r="D268" s="215">
        <v>26976614</v>
      </c>
      <c r="E268" s="215">
        <v>6976614</v>
      </c>
      <c r="F268" s="215"/>
      <c r="G268" s="215"/>
      <c r="H268" s="538">
        <f t="shared" si="6"/>
        <v>0</v>
      </c>
      <c r="I268" s="539" t="str">
        <f t="shared" si="7"/>
        <v>0.0%</v>
      </c>
    </row>
    <row r="269" spans="3:9" x14ac:dyDescent="0.25">
      <c r="C269" s="230" t="s">
        <v>180</v>
      </c>
      <c r="D269" s="215">
        <v>3355957</v>
      </c>
      <c r="E269" s="215">
        <v>0</v>
      </c>
      <c r="F269" s="215">
        <v>0</v>
      </c>
      <c r="G269" s="215"/>
      <c r="H269" s="538">
        <f t="shared" si="6"/>
        <v>0</v>
      </c>
      <c r="I269" s="539" t="str">
        <f t="shared" si="7"/>
        <v>0.0%</v>
      </c>
    </row>
    <row r="270" spans="3:9" x14ac:dyDescent="0.25">
      <c r="C270" s="230" t="s">
        <v>170</v>
      </c>
      <c r="D270" s="215">
        <v>1059200201</v>
      </c>
      <c r="E270" s="215">
        <v>911047776.74000001</v>
      </c>
      <c r="F270" s="215">
        <v>4557621.03</v>
      </c>
      <c r="G270" s="215">
        <v>47936184.420000002</v>
      </c>
      <c r="H270" s="538">
        <f t="shared" ref="H270:H318" si="8">G270-F270</f>
        <v>43378563.390000001</v>
      </c>
      <c r="I270" s="539">
        <f t="shared" ref="I270:I318" si="9">IFERROR(H270/F270,"0.0%")</f>
        <v>9.5178083268586278</v>
      </c>
    </row>
    <row r="271" spans="3:9" x14ac:dyDescent="0.25">
      <c r="C271" s="230" t="s">
        <v>153</v>
      </c>
      <c r="D271" s="215">
        <v>16195995</v>
      </c>
      <c r="E271" s="215">
        <v>4195995</v>
      </c>
      <c r="F271" s="215"/>
      <c r="G271" s="215"/>
      <c r="H271" s="538">
        <f t="shared" si="8"/>
        <v>0</v>
      </c>
      <c r="I271" s="539" t="str">
        <f t="shared" si="9"/>
        <v>0.0%</v>
      </c>
    </row>
    <row r="272" spans="3:9" ht="15.75" thickBot="1" x14ac:dyDescent="0.3">
      <c r="C272" s="230" t="s">
        <v>390</v>
      </c>
      <c r="D272" s="215">
        <v>35275891</v>
      </c>
      <c r="E272" s="215">
        <v>102785776.67</v>
      </c>
      <c r="F272" s="215">
        <v>25948753.859999999</v>
      </c>
      <c r="G272" s="215">
        <v>2486820.0699999998</v>
      </c>
      <c r="H272" s="538">
        <f t="shared" si="8"/>
        <v>-23461933.789999999</v>
      </c>
      <c r="I272" s="539">
        <f t="shared" si="9"/>
        <v>-0.90416418131610421</v>
      </c>
    </row>
    <row r="273" spans="3:9" x14ac:dyDescent="0.25">
      <c r="C273" s="236" t="s">
        <v>404</v>
      </c>
      <c r="D273" s="235">
        <v>31137714595</v>
      </c>
      <c r="E273" s="235">
        <v>40668479348.510002</v>
      </c>
      <c r="F273" s="234">
        <v>4050665081.7400007</v>
      </c>
      <c r="G273" s="234">
        <v>4965145872.8799992</v>
      </c>
      <c r="H273" s="234">
        <f t="shared" si="8"/>
        <v>914480791.13999844</v>
      </c>
      <c r="I273" s="233">
        <f t="shared" si="9"/>
        <v>0.22576065230926837</v>
      </c>
    </row>
    <row r="274" spans="3:9" x14ac:dyDescent="0.25">
      <c r="C274" s="232" t="s">
        <v>403</v>
      </c>
      <c r="D274" s="231">
        <v>6834958632</v>
      </c>
      <c r="E274" s="231">
        <v>10423973159.389999</v>
      </c>
      <c r="F274" s="231">
        <v>997024753.11000013</v>
      </c>
      <c r="G274" s="231">
        <v>1692718843.6799998</v>
      </c>
      <c r="H274" s="538">
        <f t="shared" si="8"/>
        <v>695694090.56999969</v>
      </c>
      <c r="I274" s="539">
        <f t="shared" si="9"/>
        <v>0.69777012897617086</v>
      </c>
    </row>
    <row r="275" spans="3:9" x14ac:dyDescent="0.25">
      <c r="C275" s="230" t="s">
        <v>136</v>
      </c>
      <c r="D275" s="215">
        <v>918279819</v>
      </c>
      <c r="E275" s="215">
        <v>1199967527</v>
      </c>
      <c r="F275" s="215">
        <v>39159836.469999999</v>
      </c>
      <c r="G275" s="215">
        <v>275464668.60000002</v>
      </c>
      <c r="H275" s="538">
        <f t="shared" si="8"/>
        <v>236304832.13000003</v>
      </c>
      <c r="I275" s="539">
        <f t="shared" si="9"/>
        <v>6.0343671841181221</v>
      </c>
    </row>
    <row r="276" spans="3:9" x14ac:dyDescent="0.25">
      <c r="C276" s="230" t="s">
        <v>134</v>
      </c>
      <c r="D276" s="215">
        <v>897036591</v>
      </c>
      <c r="E276" s="215">
        <v>531047425.18000007</v>
      </c>
      <c r="F276" s="215">
        <v>30279045.870000001</v>
      </c>
      <c r="G276" s="215">
        <v>16355122.34</v>
      </c>
      <c r="H276" s="538">
        <f t="shared" si="8"/>
        <v>-13923923.530000001</v>
      </c>
      <c r="I276" s="539">
        <f t="shared" si="9"/>
        <v>-0.45985344418648288</v>
      </c>
    </row>
    <row r="277" spans="3:9" x14ac:dyDescent="0.25">
      <c r="C277" s="230" t="s">
        <v>170</v>
      </c>
      <c r="D277" s="215">
        <v>1201399948</v>
      </c>
      <c r="E277" s="215">
        <v>2228082014.9899998</v>
      </c>
      <c r="F277" s="215">
        <v>117852028.3</v>
      </c>
      <c r="G277" s="215">
        <v>657634552.99000001</v>
      </c>
      <c r="H277" s="538">
        <f t="shared" si="8"/>
        <v>539782524.69000006</v>
      </c>
      <c r="I277" s="539">
        <f t="shared" si="9"/>
        <v>4.5801716990050316</v>
      </c>
    </row>
    <row r="278" spans="3:9" x14ac:dyDescent="0.25">
      <c r="C278" s="230" t="s">
        <v>393</v>
      </c>
      <c r="D278" s="215">
        <v>1135979999</v>
      </c>
      <c r="E278" s="215">
        <v>1154515434.7</v>
      </c>
      <c r="F278" s="215">
        <v>3135862.17</v>
      </c>
      <c r="G278" s="215">
        <v>131381263.84999999</v>
      </c>
      <c r="H278" s="538">
        <f t="shared" si="8"/>
        <v>128245401.67999999</v>
      </c>
      <c r="I278" s="539">
        <f t="shared" si="9"/>
        <v>40.896377049632889</v>
      </c>
    </row>
    <row r="279" spans="3:9" x14ac:dyDescent="0.25">
      <c r="C279" s="230" t="s">
        <v>153</v>
      </c>
      <c r="D279" s="215">
        <v>88736439</v>
      </c>
      <c r="E279" s="215">
        <v>398031000</v>
      </c>
      <c r="F279" s="215"/>
      <c r="G279" s="215">
        <v>359242849.13</v>
      </c>
      <c r="H279" s="538">
        <f t="shared" si="8"/>
        <v>359242849.13</v>
      </c>
      <c r="I279" s="539" t="str">
        <f t="shared" si="9"/>
        <v>0.0%</v>
      </c>
    </row>
    <row r="280" spans="3:9" x14ac:dyDescent="0.25">
      <c r="C280" s="230" t="s">
        <v>392</v>
      </c>
      <c r="D280" s="215">
        <v>41902153</v>
      </c>
      <c r="E280" s="215">
        <v>181404153</v>
      </c>
      <c r="F280" s="215"/>
      <c r="G280" s="215">
        <v>11475000</v>
      </c>
      <c r="H280" s="538">
        <f t="shared" si="8"/>
        <v>11475000</v>
      </c>
      <c r="I280" s="539" t="str">
        <f t="shared" si="9"/>
        <v>0.0%</v>
      </c>
    </row>
    <row r="281" spans="3:9" x14ac:dyDescent="0.25">
      <c r="C281" s="230" t="s">
        <v>128</v>
      </c>
      <c r="D281" s="215">
        <v>594966419</v>
      </c>
      <c r="E281" s="215">
        <v>1485562973</v>
      </c>
      <c r="F281" s="215">
        <v>46312856.079999998</v>
      </c>
      <c r="G281" s="215">
        <v>0</v>
      </c>
      <c r="H281" s="538">
        <f t="shared" si="8"/>
        <v>-46312856.079999998</v>
      </c>
      <c r="I281" s="539">
        <f t="shared" si="9"/>
        <v>-1</v>
      </c>
    </row>
    <row r="282" spans="3:9" x14ac:dyDescent="0.25">
      <c r="C282" s="230" t="s">
        <v>391</v>
      </c>
      <c r="D282" s="215">
        <v>1052943365</v>
      </c>
      <c r="E282" s="215">
        <v>2620938598.4699998</v>
      </c>
      <c r="F282" s="215">
        <v>634256605.84000003</v>
      </c>
      <c r="G282" s="215">
        <v>169231731.02000001</v>
      </c>
      <c r="H282" s="538">
        <f t="shared" si="8"/>
        <v>-465024874.82000005</v>
      </c>
      <c r="I282" s="539">
        <f t="shared" si="9"/>
        <v>-0.73318097208325961</v>
      </c>
    </row>
    <row r="283" spans="3:9" x14ac:dyDescent="0.25">
      <c r="C283" s="230" t="s">
        <v>390</v>
      </c>
      <c r="D283" s="215">
        <v>192150122</v>
      </c>
      <c r="E283" s="215">
        <v>320667624.05000001</v>
      </c>
      <c r="F283" s="215">
        <v>17358806.190000001</v>
      </c>
      <c r="G283" s="215">
        <v>47202243.75</v>
      </c>
      <c r="H283" s="538">
        <f t="shared" si="8"/>
        <v>29843437.559999999</v>
      </c>
      <c r="I283" s="539">
        <f t="shared" si="9"/>
        <v>1.7192102517506129</v>
      </c>
    </row>
    <row r="284" spans="3:9" x14ac:dyDescent="0.25">
      <c r="C284" s="230" t="s">
        <v>126</v>
      </c>
      <c r="D284" s="215">
        <v>711563777</v>
      </c>
      <c r="E284" s="215">
        <v>303756409.00000006</v>
      </c>
      <c r="F284" s="215">
        <v>108669712.19000001</v>
      </c>
      <c r="G284" s="215">
        <v>24731412</v>
      </c>
      <c r="H284" s="538">
        <f t="shared" si="8"/>
        <v>-83938300.190000013</v>
      </c>
      <c r="I284" s="539">
        <f t="shared" si="9"/>
        <v>-0.77241669733366769</v>
      </c>
    </row>
    <row r="285" spans="3:9" x14ac:dyDescent="0.25">
      <c r="C285" s="232" t="s">
        <v>402</v>
      </c>
      <c r="D285" s="231">
        <v>23638967274</v>
      </c>
      <c r="E285" s="231">
        <v>28667740039.119995</v>
      </c>
      <c r="F285" s="231">
        <v>2504260155.8400006</v>
      </c>
      <c r="G285" s="231">
        <v>3263549493.8400002</v>
      </c>
      <c r="H285" s="538">
        <f t="shared" si="8"/>
        <v>759289337.99999952</v>
      </c>
      <c r="I285" s="539">
        <f t="shared" si="9"/>
        <v>0.30319906509286459</v>
      </c>
    </row>
    <row r="286" spans="3:9" x14ac:dyDescent="0.25">
      <c r="C286" s="230" t="s">
        <v>136</v>
      </c>
      <c r="D286" s="215">
        <v>77067013</v>
      </c>
      <c r="E286" s="215">
        <v>47011014</v>
      </c>
      <c r="F286" s="215"/>
      <c r="G286" s="215"/>
      <c r="H286" s="538">
        <f t="shared" si="8"/>
        <v>0</v>
      </c>
      <c r="I286" s="539" t="str">
        <f t="shared" si="9"/>
        <v>0.0%</v>
      </c>
    </row>
    <row r="287" spans="3:9" x14ac:dyDescent="0.25">
      <c r="C287" s="230" t="s">
        <v>397</v>
      </c>
      <c r="D287" s="215">
        <v>259696494</v>
      </c>
      <c r="E287" s="215">
        <v>596105472.64999998</v>
      </c>
      <c r="F287" s="215">
        <v>0</v>
      </c>
      <c r="G287" s="215">
        <v>83173707.680000007</v>
      </c>
      <c r="H287" s="538">
        <f t="shared" si="8"/>
        <v>83173707.680000007</v>
      </c>
      <c r="I287" s="539" t="str">
        <f t="shared" si="9"/>
        <v>0.0%</v>
      </c>
    </row>
    <row r="288" spans="3:9" x14ac:dyDescent="0.25">
      <c r="C288" s="230" t="s">
        <v>134</v>
      </c>
      <c r="D288" s="215">
        <v>1587445897</v>
      </c>
      <c r="E288" s="215">
        <v>751059134.08000016</v>
      </c>
      <c r="F288" s="215">
        <v>156801567.66</v>
      </c>
      <c r="G288" s="215">
        <v>137683523.5</v>
      </c>
      <c r="H288" s="538">
        <f t="shared" si="8"/>
        <v>-19118044.159999996</v>
      </c>
      <c r="I288" s="539">
        <f t="shared" si="9"/>
        <v>-0.12192508305436413</v>
      </c>
    </row>
    <row r="289" spans="3:9" x14ac:dyDescent="0.25">
      <c r="C289" s="230" t="s">
        <v>172</v>
      </c>
      <c r="D289" s="215">
        <v>10554785</v>
      </c>
      <c r="E289" s="215">
        <v>554785</v>
      </c>
      <c r="F289" s="215">
        <v>0</v>
      </c>
      <c r="G289" s="215"/>
      <c r="H289" s="538">
        <f t="shared" si="8"/>
        <v>0</v>
      </c>
      <c r="I289" s="539" t="str">
        <f t="shared" si="9"/>
        <v>0.0%</v>
      </c>
    </row>
    <row r="290" spans="3:9" x14ac:dyDescent="0.25">
      <c r="C290" s="230" t="s">
        <v>170</v>
      </c>
      <c r="D290" s="215">
        <v>15378209183</v>
      </c>
      <c r="E290" s="215">
        <v>20395878397.27</v>
      </c>
      <c r="F290" s="215">
        <v>1444213397.22</v>
      </c>
      <c r="G290" s="215">
        <v>2667849524.0100002</v>
      </c>
      <c r="H290" s="538">
        <f t="shared" si="8"/>
        <v>1223636126.7900002</v>
      </c>
      <c r="I290" s="539">
        <f t="shared" si="9"/>
        <v>0.84726822860486262</v>
      </c>
    </row>
    <row r="291" spans="3:9" x14ac:dyDescent="0.25">
      <c r="C291" s="230" t="s">
        <v>395</v>
      </c>
      <c r="D291" s="215">
        <v>1000000000</v>
      </c>
      <c r="E291" s="215">
        <v>0</v>
      </c>
      <c r="F291" s="215"/>
      <c r="G291" s="215"/>
      <c r="H291" s="538">
        <f t="shared" si="8"/>
        <v>0</v>
      </c>
      <c r="I291" s="539" t="str">
        <f t="shared" si="9"/>
        <v>0.0%</v>
      </c>
    </row>
    <row r="292" spans="3:9" x14ac:dyDescent="0.25">
      <c r="C292" s="230" t="s">
        <v>393</v>
      </c>
      <c r="D292" s="215">
        <v>176265454</v>
      </c>
      <c r="E292" s="215">
        <v>170329971.37</v>
      </c>
      <c r="F292" s="215">
        <v>6368123.9199999999</v>
      </c>
      <c r="G292" s="215">
        <v>0</v>
      </c>
      <c r="H292" s="538">
        <f t="shared" si="8"/>
        <v>-6368123.9199999999</v>
      </c>
      <c r="I292" s="539">
        <f t="shared" si="9"/>
        <v>-1</v>
      </c>
    </row>
    <row r="293" spans="3:9" x14ac:dyDescent="0.25">
      <c r="C293" s="230" t="s">
        <v>164</v>
      </c>
      <c r="D293" s="215">
        <v>631100000</v>
      </c>
      <c r="E293" s="215">
        <v>631100000</v>
      </c>
      <c r="F293" s="215"/>
      <c r="G293" s="215"/>
      <c r="H293" s="538">
        <f t="shared" si="8"/>
        <v>0</v>
      </c>
      <c r="I293" s="539" t="str">
        <f t="shared" si="9"/>
        <v>0.0%</v>
      </c>
    </row>
    <row r="294" spans="3:9" x14ac:dyDescent="0.25">
      <c r="C294" s="230" t="s">
        <v>153</v>
      </c>
      <c r="D294" s="215">
        <v>292507981</v>
      </c>
      <c r="E294" s="215">
        <v>595337231</v>
      </c>
      <c r="F294" s="215"/>
      <c r="G294" s="215">
        <v>30319061.210000001</v>
      </c>
      <c r="H294" s="538">
        <f t="shared" si="8"/>
        <v>30319061.210000001</v>
      </c>
      <c r="I294" s="539" t="str">
        <f t="shared" si="9"/>
        <v>0.0%</v>
      </c>
    </row>
    <row r="295" spans="3:9" x14ac:dyDescent="0.25">
      <c r="C295" s="230" t="s">
        <v>392</v>
      </c>
      <c r="D295" s="215">
        <v>3132687087</v>
      </c>
      <c r="E295" s="215">
        <v>2355039771.3699999</v>
      </c>
      <c r="F295" s="215">
        <v>571365666.61000013</v>
      </c>
      <c r="G295" s="215">
        <v>202227345.86000001</v>
      </c>
      <c r="H295" s="538">
        <f t="shared" si="8"/>
        <v>-369138320.75000012</v>
      </c>
      <c r="I295" s="539">
        <f t="shared" si="9"/>
        <v>-0.64606318216520464</v>
      </c>
    </row>
    <row r="296" spans="3:9" x14ac:dyDescent="0.25">
      <c r="C296" s="230" t="s">
        <v>128</v>
      </c>
      <c r="D296" s="215">
        <v>92614224</v>
      </c>
      <c r="E296" s="215">
        <v>169846804.66</v>
      </c>
      <c r="F296" s="215">
        <v>0</v>
      </c>
      <c r="G296" s="215">
        <v>0</v>
      </c>
      <c r="H296" s="538">
        <f t="shared" si="8"/>
        <v>0</v>
      </c>
      <c r="I296" s="539" t="str">
        <f t="shared" si="9"/>
        <v>0.0%</v>
      </c>
    </row>
    <row r="297" spans="3:9" x14ac:dyDescent="0.25">
      <c r="C297" s="230" t="s">
        <v>391</v>
      </c>
      <c r="D297" s="215">
        <v>510839444</v>
      </c>
      <c r="E297" s="215">
        <v>999143751.02999997</v>
      </c>
      <c r="F297" s="215">
        <v>189796607.20999998</v>
      </c>
      <c r="G297" s="215">
        <v>14484740.17</v>
      </c>
      <c r="H297" s="538">
        <f t="shared" si="8"/>
        <v>-175311867.03999999</v>
      </c>
      <c r="I297" s="539">
        <f t="shared" si="9"/>
        <v>-0.92368282877694763</v>
      </c>
    </row>
    <row r="298" spans="3:9" x14ac:dyDescent="0.25">
      <c r="C298" s="230" t="s">
        <v>390</v>
      </c>
      <c r="D298" s="215">
        <v>477357712</v>
      </c>
      <c r="E298" s="215">
        <v>1943711706.6900001</v>
      </c>
      <c r="F298" s="215">
        <v>133729921.95999999</v>
      </c>
      <c r="G298" s="215">
        <v>127811591.41</v>
      </c>
      <c r="H298" s="538">
        <f t="shared" si="8"/>
        <v>-5918330.549999997</v>
      </c>
      <c r="I298" s="539">
        <f t="shared" si="9"/>
        <v>-4.4255843892365622E-2</v>
      </c>
    </row>
    <row r="299" spans="3:9" x14ac:dyDescent="0.25">
      <c r="C299" s="230" t="s">
        <v>126</v>
      </c>
      <c r="D299" s="215">
        <v>12622000</v>
      </c>
      <c r="E299" s="215">
        <v>12622000</v>
      </c>
      <c r="F299" s="215">
        <v>1984871.26</v>
      </c>
      <c r="G299" s="215"/>
      <c r="H299" s="538">
        <f t="shared" si="8"/>
        <v>-1984871.26</v>
      </c>
      <c r="I299" s="539">
        <f t="shared" si="9"/>
        <v>-1</v>
      </c>
    </row>
    <row r="300" spans="3:9" x14ac:dyDescent="0.25">
      <c r="C300" s="232" t="s">
        <v>399</v>
      </c>
      <c r="D300" s="231">
        <v>663788689</v>
      </c>
      <c r="E300" s="231">
        <v>1576766150</v>
      </c>
      <c r="F300" s="231">
        <v>549380172.78999996</v>
      </c>
      <c r="G300" s="231">
        <v>8877535.3599999994</v>
      </c>
      <c r="H300" s="538">
        <f t="shared" si="8"/>
        <v>-540502637.42999995</v>
      </c>
      <c r="I300" s="539">
        <f t="shared" si="9"/>
        <v>-0.98384081588726457</v>
      </c>
    </row>
    <row r="301" spans="3:9" ht="15.75" thickBot="1" x14ac:dyDescent="0.3">
      <c r="C301" s="230" t="s">
        <v>134</v>
      </c>
      <c r="D301" s="215">
        <v>663788689</v>
      </c>
      <c r="E301" s="215">
        <v>1576766150</v>
      </c>
      <c r="F301" s="215">
        <v>549380172.78999996</v>
      </c>
      <c r="G301" s="215">
        <v>8877535.3599999994</v>
      </c>
      <c r="H301" s="538">
        <f t="shared" si="8"/>
        <v>-540502637.42999995</v>
      </c>
      <c r="I301" s="539">
        <f t="shared" si="9"/>
        <v>-0.98384081588726457</v>
      </c>
    </row>
    <row r="302" spans="3:9" x14ac:dyDescent="0.25">
      <c r="C302" s="236" t="s">
        <v>401</v>
      </c>
      <c r="D302" s="235"/>
      <c r="E302" s="235"/>
      <c r="F302" s="234">
        <v>57259.7</v>
      </c>
      <c r="G302" s="234"/>
      <c r="H302" s="234">
        <f t="shared" si="8"/>
        <v>-57259.7</v>
      </c>
      <c r="I302" s="233">
        <f t="shared" si="9"/>
        <v>-1</v>
      </c>
    </row>
    <row r="303" spans="3:9" x14ac:dyDescent="0.25">
      <c r="C303" s="232" t="s">
        <v>399</v>
      </c>
      <c r="D303" s="231"/>
      <c r="E303" s="231"/>
      <c r="F303" s="231">
        <v>57259.7</v>
      </c>
      <c r="G303" s="231"/>
      <c r="H303" s="538">
        <f t="shared" si="8"/>
        <v>-57259.7</v>
      </c>
      <c r="I303" s="539">
        <f t="shared" si="9"/>
        <v>-1</v>
      </c>
    </row>
    <row r="304" spans="3:9" ht="15.75" thickBot="1" x14ac:dyDescent="0.3">
      <c r="C304" s="230" t="s">
        <v>170</v>
      </c>
      <c r="D304" s="215"/>
      <c r="E304" s="215"/>
      <c r="F304" s="215">
        <v>57259.7</v>
      </c>
      <c r="G304" s="215"/>
      <c r="H304" s="538">
        <f t="shared" si="8"/>
        <v>-57259.7</v>
      </c>
      <c r="I304" s="539">
        <f t="shared" si="9"/>
        <v>-1</v>
      </c>
    </row>
    <row r="305" spans="3:9" x14ac:dyDescent="0.25">
      <c r="C305" s="236" t="s">
        <v>400</v>
      </c>
      <c r="D305" s="235">
        <v>4914082280</v>
      </c>
      <c r="E305" s="235">
        <v>6077912169.79</v>
      </c>
      <c r="F305" s="234">
        <v>54680710.850000001</v>
      </c>
      <c r="G305" s="234">
        <v>104062968.07000001</v>
      </c>
      <c r="H305" s="234">
        <f t="shared" si="8"/>
        <v>49382257.220000006</v>
      </c>
      <c r="I305" s="233">
        <f t="shared" si="9"/>
        <v>0.9031019614113156</v>
      </c>
    </row>
    <row r="306" spans="3:9" x14ac:dyDescent="0.25">
      <c r="C306" s="232" t="s">
        <v>399</v>
      </c>
      <c r="D306" s="231">
        <v>4914082280</v>
      </c>
      <c r="E306" s="231">
        <v>6077912169.79</v>
      </c>
      <c r="F306" s="231">
        <v>54680710.850000001</v>
      </c>
      <c r="G306" s="231">
        <v>104062968.07000001</v>
      </c>
      <c r="H306" s="538">
        <f t="shared" si="8"/>
        <v>49382257.220000006</v>
      </c>
      <c r="I306" s="539">
        <f t="shared" si="9"/>
        <v>0.9031019614113156</v>
      </c>
    </row>
    <row r="307" spans="3:9" x14ac:dyDescent="0.25">
      <c r="C307" s="230" t="s">
        <v>136</v>
      </c>
      <c r="D307" s="215">
        <v>870613572</v>
      </c>
      <c r="E307" s="215">
        <v>870613572</v>
      </c>
      <c r="F307" s="215">
        <v>14828367.52</v>
      </c>
      <c r="G307" s="215">
        <v>27665246.73</v>
      </c>
      <c r="H307" s="538">
        <f t="shared" si="8"/>
        <v>12836879.210000001</v>
      </c>
      <c r="I307" s="539">
        <f t="shared" si="9"/>
        <v>0.86569740011407548</v>
      </c>
    </row>
    <row r="308" spans="3:9" x14ac:dyDescent="0.25">
      <c r="C308" s="230" t="s">
        <v>180</v>
      </c>
      <c r="D308" s="215">
        <v>836680000</v>
      </c>
      <c r="E308" s="215">
        <v>845130000</v>
      </c>
      <c r="F308" s="215">
        <v>3602531.84</v>
      </c>
      <c r="G308" s="215">
        <v>9080100.4600000009</v>
      </c>
      <c r="H308" s="538">
        <f t="shared" si="8"/>
        <v>5477568.620000001</v>
      </c>
      <c r="I308" s="539">
        <f t="shared" si="9"/>
        <v>1.5204775039545524</v>
      </c>
    </row>
    <row r="309" spans="3:9" x14ac:dyDescent="0.25">
      <c r="C309" s="230" t="s">
        <v>177</v>
      </c>
      <c r="D309" s="215">
        <v>50000001</v>
      </c>
      <c r="E309" s="215">
        <v>1394529872</v>
      </c>
      <c r="F309" s="215"/>
      <c r="G309" s="215">
        <v>29538543.469999999</v>
      </c>
      <c r="H309" s="538">
        <f t="shared" si="8"/>
        <v>29538543.469999999</v>
      </c>
      <c r="I309" s="539" t="str">
        <f t="shared" si="9"/>
        <v>0.0%</v>
      </c>
    </row>
    <row r="310" spans="3:9" x14ac:dyDescent="0.25">
      <c r="C310" s="230" t="s">
        <v>170</v>
      </c>
      <c r="D310" s="215">
        <v>502458283</v>
      </c>
      <c r="E310" s="215">
        <v>504458283</v>
      </c>
      <c r="F310" s="215">
        <v>16378692.199999999</v>
      </c>
      <c r="G310" s="215"/>
      <c r="H310" s="538">
        <f t="shared" si="8"/>
        <v>-16378692.199999999</v>
      </c>
      <c r="I310" s="539">
        <f t="shared" si="9"/>
        <v>-1</v>
      </c>
    </row>
    <row r="311" spans="3:9" x14ac:dyDescent="0.25">
      <c r="C311" s="230" t="s">
        <v>167</v>
      </c>
      <c r="D311" s="215">
        <v>297930833</v>
      </c>
      <c r="E311" s="215">
        <v>297930833</v>
      </c>
      <c r="F311" s="215"/>
      <c r="G311" s="215">
        <v>7157289.54</v>
      </c>
      <c r="H311" s="538">
        <f t="shared" si="8"/>
        <v>7157289.54</v>
      </c>
      <c r="I311" s="539" t="str">
        <f t="shared" si="9"/>
        <v>0.0%</v>
      </c>
    </row>
    <row r="312" spans="3:9" x14ac:dyDescent="0.25">
      <c r="C312" s="230" t="s">
        <v>164</v>
      </c>
      <c r="D312" s="215"/>
      <c r="E312" s="215">
        <v>34000000</v>
      </c>
      <c r="F312" s="215"/>
      <c r="G312" s="215"/>
      <c r="H312" s="538">
        <f t="shared" si="8"/>
        <v>0</v>
      </c>
      <c r="I312" s="539" t="str">
        <f t="shared" si="9"/>
        <v>0.0%</v>
      </c>
    </row>
    <row r="313" spans="3:9" x14ac:dyDescent="0.25">
      <c r="C313" s="230" t="s">
        <v>153</v>
      </c>
      <c r="D313" s="215">
        <v>36324599</v>
      </c>
      <c r="E313" s="215">
        <v>31758371</v>
      </c>
      <c r="F313" s="215"/>
      <c r="G313" s="215"/>
      <c r="H313" s="538">
        <f t="shared" si="8"/>
        <v>0</v>
      </c>
      <c r="I313" s="539" t="str">
        <f t="shared" si="9"/>
        <v>0.0%</v>
      </c>
    </row>
    <row r="314" spans="3:9" x14ac:dyDescent="0.25">
      <c r="C314" s="230" t="s">
        <v>392</v>
      </c>
      <c r="D314" s="215">
        <v>448560056</v>
      </c>
      <c r="E314" s="215">
        <v>323447732.86000001</v>
      </c>
      <c r="F314" s="215">
        <v>1300074.9099999999</v>
      </c>
      <c r="G314" s="215">
        <v>0</v>
      </c>
      <c r="H314" s="538">
        <f t="shared" si="8"/>
        <v>-1300074.9099999999</v>
      </c>
      <c r="I314" s="539">
        <f t="shared" si="9"/>
        <v>-1</v>
      </c>
    </row>
    <row r="315" spans="3:9" x14ac:dyDescent="0.25">
      <c r="C315" s="230" t="s">
        <v>128</v>
      </c>
      <c r="D315" s="215">
        <v>1131302631</v>
      </c>
      <c r="E315" s="215">
        <v>978379751</v>
      </c>
      <c r="F315" s="215">
        <v>17684122.140000001</v>
      </c>
      <c r="G315" s="215">
        <v>26089683.680000003</v>
      </c>
      <c r="H315" s="538">
        <f t="shared" si="8"/>
        <v>8405561.5400000028</v>
      </c>
      <c r="I315" s="539">
        <f t="shared" si="9"/>
        <v>0.47531686749591756</v>
      </c>
    </row>
    <row r="316" spans="3:9" x14ac:dyDescent="0.25">
      <c r="C316" s="230" t="s">
        <v>391</v>
      </c>
      <c r="D316" s="215">
        <v>6002305</v>
      </c>
      <c r="E316" s="215">
        <v>63453754.930000007</v>
      </c>
      <c r="F316" s="215"/>
      <c r="G316" s="215">
        <v>4532104.1900000004</v>
      </c>
      <c r="H316" s="538">
        <f t="shared" si="8"/>
        <v>4532104.1900000004</v>
      </c>
      <c r="I316" s="539" t="str">
        <f t="shared" si="9"/>
        <v>0.0%</v>
      </c>
    </row>
    <row r="317" spans="3:9" x14ac:dyDescent="0.25">
      <c r="C317" s="230" t="s">
        <v>126</v>
      </c>
      <c r="D317" s="215">
        <v>734210000</v>
      </c>
      <c r="E317" s="215">
        <v>734210000</v>
      </c>
      <c r="F317" s="215">
        <v>886922.23999999999</v>
      </c>
      <c r="G317" s="215"/>
      <c r="H317" s="538">
        <f t="shared" si="8"/>
        <v>-886922.23999999999</v>
      </c>
      <c r="I317" s="539">
        <f t="shared" si="9"/>
        <v>-1</v>
      </c>
    </row>
    <row r="318" spans="3:9" ht="15.75" thickBot="1" x14ac:dyDescent="0.3">
      <c r="C318" s="229" t="s">
        <v>144</v>
      </c>
      <c r="D318" s="228">
        <v>79003383385</v>
      </c>
      <c r="E318" s="228">
        <v>94016434298.109985</v>
      </c>
      <c r="F318" s="228">
        <v>6830810613.4699993</v>
      </c>
      <c r="G318" s="228">
        <v>8959701726.6100025</v>
      </c>
      <c r="H318" s="228">
        <f t="shared" si="8"/>
        <v>2128891113.1400032</v>
      </c>
      <c r="I318" s="227">
        <f t="shared" si="9"/>
        <v>0.31166009916040444</v>
      </c>
    </row>
    <row r="320" spans="3:9" x14ac:dyDescent="0.25">
      <c r="C320" s="127" t="s">
        <v>69</v>
      </c>
    </row>
    <row r="321" spans="3:9" x14ac:dyDescent="0.25">
      <c r="C321" s="2" t="s">
        <v>79</v>
      </c>
    </row>
    <row r="322" spans="3:9" x14ac:dyDescent="0.25">
      <c r="C322" s="521" t="s">
        <v>70</v>
      </c>
      <c r="D322" s="521"/>
      <c r="E322" s="521"/>
      <c r="F322" s="521"/>
      <c r="G322" s="521"/>
      <c r="H322" s="521"/>
      <c r="I322" s="521"/>
    </row>
    <row r="323" spans="3:9" x14ac:dyDescent="0.25">
      <c r="C323" s="127" t="s">
        <v>71</v>
      </c>
    </row>
  </sheetData>
  <mergeCells count="11">
    <mergeCell ref="C322:I322"/>
    <mergeCell ref="C2:G2"/>
    <mergeCell ref="C3:G3"/>
    <mergeCell ref="C4:G4"/>
    <mergeCell ref="C6:H6"/>
    <mergeCell ref="C7:G7"/>
    <mergeCell ref="C10:C11"/>
    <mergeCell ref="D10:D12"/>
    <mergeCell ref="E10:E12"/>
    <mergeCell ref="F10:G11"/>
    <mergeCell ref="H10:I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3E90-74E1-4976-8CA9-589523066F9E}">
  <dimension ref="C1:H894"/>
  <sheetViews>
    <sheetView showGridLines="0" workbookViewId="0">
      <selection activeCell="G14" sqref="G14"/>
    </sheetView>
  </sheetViews>
  <sheetFormatPr baseColWidth="10" defaultColWidth="11.42578125" defaultRowHeight="15" x14ac:dyDescent="0.25"/>
  <cols>
    <col min="1" max="2" width="11.42578125" style="82"/>
    <col min="3" max="3" width="83.7109375" style="82" customWidth="1"/>
    <col min="4" max="4" width="19" style="82" customWidth="1"/>
    <col min="5" max="5" width="14.42578125" style="82" bestFit="1" customWidth="1"/>
    <col min="6" max="6" width="17.28515625" style="82" bestFit="1" customWidth="1"/>
    <col min="7" max="7" width="15.5703125" style="82" bestFit="1" customWidth="1"/>
    <col min="8" max="8" width="12.42578125" style="82" bestFit="1" customWidth="1"/>
    <col min="9" max="9" width="18.85546875" style="82" customWidth="1"/>
    <col min="10" max="10" width="11.42578125" style="82"/>
    <col min="11" max="12" width="14" style="82" bestFit="1" customWidth="1"/>
    <col min="13" max="13" width="11.5703125" style="82" bestFit="1" customWidth="1"/>
    <col min="14" max="15" width="12.140625" style="82" bestFit="1" customWidth="1"/>
    <col min="16" max="16384" width="11.42578125" style="82"/>
  </cols>
  <sheetData>
    <row r="1" spans="3:8" x14ac:dyDescent="0.25">
      <c r="C1" s="225"/>
      <c r="D1" s="225"/>
      <c r="E1" s="225"/>
      <c r="F1" s="225"/>
      <c r="G1" s="225"/>
    </row>
    <row r="2" spans="3:8" x14ac:dyDescent="0.25">
      <c r="C2" s="508" t="s">
        <v>0</v>
      </c>
      <c r="D2" s="508"/>
      <c r="E2" s="508"/>
      <c r="F2" s="508"/>
      <c r="G2" s="508"/>
    </row>
    <row r="3" spans="3:8" x14ac:dyDescent="0.25">
      <c r="C3" s="508" t="s">
        <v>1</v>
      </c>
      <c r="D3" s="508"/>
      <c r="E3" s="508"/>
      <c r="F3" s="508"/>
      <c r="G3" s="508"/>
    </row>
    <row r="4" spans="3:8" x14ac:dyDescent="0.25">
      <c r="C4" s="509" t="s">
        <v>2</v>
      </c>
      <c r="D4" s="509"/>
      <c r="E4" s="509"/>
      <c r="F4" s="509"/>
      <c r="G4" s="509"/>
    </row>
    <row r="5" spans="3:8" x14ac:dyDescent="0.25">
      <c r="C5" s="225"/>
      <c r="D5" s="225"/>
      <c r="E5" s="225"/>
      <c r="F5" s="225"/>
      <c r="G5" s="225"/>
    </row>
    <row r="6" spans="3:8" ht="15.75" x14ac:dyDescent="0.25">
      <c r="C6" s="522" t="s">
        <v>829</v>
      </c>
      <c r="D6" s="522"/>
      <c r="E6" s="522"/>
      <c r="F6" s="522"/>
      <c r="G6" s="522"/>
      <c r="H6" s="522"/>
    </row>
    <row r="7" spans="3:8" ht="15.75" x14ac:dyDescent="0.25">
      <c r="C7" s="511" t="s">
        <v>387</v>
      </c>
      <c r="D7" s="511"/>
      <c r="E7" s="511"/>
      <c r="F7" s="511"/>
      <c r="G7" s="511"/>
    </row>
    <row r="8" spans="3:8" x14ac:dyDescent="0.25">
      <c r="C8" s="225"/>
      <c r="D8" s="225"/>
      <c r="E8" s="225"/>
      <c r="F8" s="225"/>
      <c r="G8" s="225"/>
    </row>
    <row r="10" spans="3:8" ht="15.75" thickBot="1" x14ac:dyDescent="0.3"/>
    <row r="11" spans="3:8" x14ac:dyDescent="0.25">
      <c r="C11" s="535" t="s">
        <v>35</v>
      </c>
      <c r="D11" s="530" t="s">
        <v>38</v>
      </c>
      <c r="E11" s="530" t="s">
        <v>828</v>
      </c>
      <c r="F11" s="530" t="s">
        <v>827</v>
      </c>
      <c r="G11" s="530" t="s">
        <v>448</v>
      </c>
      <c r="H11" s="530" t="s">
        <v>826</v>
      </c>
    </row>
    <row r="12" spans="3:8" x14ac:dyDescent="0.25">
      <c r="C12" s="536"/>
      <c r="D12" s="537"/>
      <c r="E12" s="531"/>
      <c r="F12" s="531"/>
      <c r="G12" s="533"/>
      <c r="H12" s="533"/>
    </row>
    <row r="13" spans="3:8" ht="15.75" thickBot="1" x14ac:dyDescent="0.3">
      <c r="C13" s="245" t="s">
        <v>825</v>
      </c>
      <c r="D13" s="244" t="s">
        <v>824</v>
      </c>
      <c r="E13" s="532"/>
      <c r="F13" s="532"/>
      <c r="G13" s="534"/>
      <c r="H13" s="534"/>
    </row>
    <row r="14" spans="3:8" x14ac:dyDescent="0.25">
      <c r="C14" s="243" t="s">
        <v>823</v>
      </c>
      <c r="D14" s="242">
        <v>3010779124</v>
      </c>
      <c r="E14" s="242">
        <v>3010779124</v>
      </c>
      <c r="F14" s="242">
        <v>250898248</v>
      </c>
      <c r="G14" s="242">
        <v>250898248</v>
      </c>
      <c r="H14" s="242">
        <v>250898248</v>
      </c>
    </row>
    <row r="15" spans="3:8" x14ac:dyDescent="0.25">
      <c r="C15" s="241" t="s">
        <v>822</v>
      </c>
      <c r="D15" s="231">
        <v>3010779124</v>
      </c>
      <c r="E15" s="231">
        <v>3010779124</v>
      </c>
      <c r="F15" s="231">
        <v>250898248</v>
      </c>
      <c r="G15" s="231">
        <v>250898248</v>
      </c>
      <c r="H15" s="231">
        <v>250898248</v>
      </c>
    </row>
    <row r="16" spans="3:8" x14ac:dyDescent="0.25">
      <c r="C16" s="217" t="s">
        <v>821</v>
      </c>
      <c r="D16" s="215">
        <v>3010779124</v>
      </c>
      <c r="E16" s="215">
        <v>3010779124</v>
      </c>
      <c r="F16" s="215">
        <v>250898248</v>
      </c>
      <c r="G16" s="215">
        <v>250898248</v>
      </c>
      <c r="H16" s="215">
        <v>250898248</v>
      </c>
    </row>
    <row r="17" spans="3:8" x14ac:dyDescent="0.25">
      <c r="C17" s="216" t="s">
        <v>454</v>
      </c>
      <c r="D17" s="215">
        <v>2589079124</v>
      </c>
      <c r="E17" s="215">
        <v>2589079124</v>
      </c>
      <c r="F17" s="215">
        <v>215756580</v>
      </c>
      <c r="G17" s="215">
        <v>215756580</v>
      </c>
      <c r="H17" s="215">
        <v>215756580</v>
      </c>
    </row>
    <row r="18" spans="3:8" x14ac:dyDescent="0.25">
      <c r="C18" s="216" t="s">
        <v>452</v>
      </c>
      <c r="D18" s="215">
        <v>421700000</v>
      </c>
      <c r="E18" s="215">
        <v>421700000</v>
      </c>
      <c r="F18" s="215">
        <v>35141668</v>
      </c>
      <c r="G18" s="215">
        <v>35141668</v>
      </c>
      <c r="H18" s="215">
        <v>35141668</v>
      </c>
    </row>
    <row r="19" spans="3:8" x14ac:dyDescent="0.25">
      <c r="C19" s="243" t="s">
        <v>820</v>
      </c>
      <c r="D19" s="242">
        <v>5896375178</v>
      </c>
      <c r="E19" s="242">
        <v>5896375178</v>
      </c>
      <c r="F19" s="242">
        <v>491364582</v>
      </c>
      <c r="G19" s="242">
        <v>491364582</v>
      </c>
      <c r="H19" s="242">
        <v>491364582</v>
      </c>
    </row>
    <row r="20" spans="3:8" x14ac:dyDescent="0.25">
      <c r="C20" s="241" t="s">
        <v>819</v>
      </c>
      <c r="D20" s="231">
        <v>5896375178</v>
      </c>
      <c r="E20" s="231">
        <v>5896375178</v>
      </c>
      <c r="F20" s="231">
        <v>491364582</v>
      </c>
      <c r="G20" s="231">
        <v>491364582</v>
      </c>
      <c r="H20" s="231">
        <v>491364582</v>
      </c>
    </row>
    <row r="21" spans="3:8" x14ac:dyDescent="0.25">
      <c r="C21" s="217" t="s">
        <v>818</v>
      </c>
      <c r="D21" s="215">
        <v>5896375178</v>
      </c>
      <c r="E21" s="215">
        <v>5896375178</v>
      </c>
      <c r="F21" s="215">
        <v>491364582</v>
      </c>
      <c r="G21" s="215">
        <v>491364582</v>
      </c>
      <c r="H21" s="215">
        <v>491364582</v>
      </c>
    </row>
    <row r="22" spans="3:8" x14ac:dyDescent="0.25">
      <c r="C22" s="216" t="s">
        <v>454</v>
      </c>
      <c r="D22" s="215">
        <v>5265722343</v>
      </c>
      <c r="E22" s="215">
        <v>5265722343</v>
      </c>
      <c r="F22" s="215">
        <v>452600735.84000003</v>
      </c>
      <c r="G22" s="215">
        <v>452600735.84000003</v>
      </c>
      <c r="H22" s="215">
        <v>452600735.84000003</v>
      </c>
    </row>
    <row r="23" spans="3:8" x14ac:dyDescent="0.25">
      <c r="C23" s="216" t="s">
        <v>452</v>
      </c>
      <c r="D23" s="215">
        <v>630652835</v>
      </c>
      <c r="E23" s="215">
        <v>630652835</v>
      </c>
      <c r="F23" s="215">
        <v>38763846.159999996</v>
      </c>
      <c r="G23" s="215">
        <v>38763846.159999996</v>
      </c>
      <c r="H23" s="215">
        <v>38763846.159999996</v>
      </c>
    </row>
    <row r="24" spans="3:8" x14ac:dyDescent="0.25">
      <c r="C24" s="243" t="s">
        <v>817</v>
      </c>
      <c r="D24" s="242">
        <v>127178682615</v>
      </c>
      <c r="E24" s="242">
        <v>128895930467.86002</v>
      </c>
      <c r="F24" s="242">
        <v>6334609851.0999994</v>
      </c>
      <c r="G24" s="242">
        <v>7385995745.7599993</v>
      </c>
      <c r="H24" s="242">
        <v>10868412782.269997</v>
      </c>
    </row>
    <row r="25" spans="3:8" x14ac:dyDescent="0.25">
      <c r="C25" s="241" t="s">
        <v>816</v>
      </c>
      <c r="D25" s="231">
        <v>19893447878</v>
      </c>
      <c r="E25" s="231">
        <v>22636145311.579998</v>
      </c>
      <c r="F25" s="231">
        <v>1828741651.1799996</v>
      </c>
      <c r="G25" s="231">
        <v>1919011195.8399999</v>
      </c>
      <c r="H25" s="231">
        <v>2584541837.52</v>
      </c>
    </row>
    <row r="26" spans="3:8" x14ac:dyDescent="0.25">
      <c r="C26" s="217" t="s">
        <v>815</v>
      </c>
      <c r="D26" s="215">
        <v>9722664971</v>
      </c>
      <c r="E26" s="215">
        <v>10538793334.450001</v>
      </c>
      <c r="F26" s="215">
        <v>710272297.43999994</v>
      </c>
      <c r="G26" s="215">
        <v>837218220</v>
      </c>
      <c r="H26" s="215">
        <v>1016436872.79</v>
      </c>
    </row>
    <row r="27" spans="3:8" x14ac:dyDescent="0.25">
      <c r="C27" s="216" t="s">
        <v>489</v>
      </c>
      <c r="D27" s="215">
        <v>2378416989</v>
      </c>
      <c r="E27" s="215">
        <v>3188813593.75</v>
      </c>
      <c r="F27" s="215">
        <v>66574753.499999993</v>
      </c>
      <c r="G27" s="215">
        <v>193520676.06</v>
      </c>
      <c r="H27" s="215">
        <v>236108179.40000001</v>
      </c>
    </row>
    <row r="28" spans="3:8" x14ac:dyDescent="0.25">
      <c r="C28" s="216" t="s">
        <v>571</v>
      </c>
      <c r="D28" s="215">
        <v>5242781293</v>
      </c>
      <c r="E28" s="215">
        <v>4418359001.9100018</v>
      </c>
      <c r="F28" s="215">
        <v>474819659.38999993</v>
      </c>
      <c r="G28" s="215">
        <v>474819659.38999993</v>
      </c>
      <c r="H28" s="215">
        <v>537877276.18999994</v>
      </c>
    </row>
    <row r="29" spans="3:8" x14ac:dyDescent="0.25">
      <c r="C29" s="216" t="s">
        <v>454</v>
      </c>
      <c r="D29" s="215">
        <v>0</v>
      </c>
      <c r="E29" s="215">
        <v>685000000</v>
      </c>
      <c r="F29" s="215">
        <v>0</v>
      </c>
      <c r="G29" s="215">
        <v>0</v>
      </c>
      <c r="H29" s="215">
        <v>75000000</v>
      </c>
    </row>
    <row r="30" spans="3:8" x14ac:dyDescent="0.25">
      <c r="C30" s="216" t="s">
        <v>452</v>
      </c>
      <c r="D30" s="215">
        <v>1870951806</v>
      </c>
      <c r="E30" s="215">
        <v>2002812105.79</v>
      </c>
      <c r="F30" s="215">
        <v>149712349.11000001</v>
      </c>
      <c r="G30" s="215">
        <v>149712349.11000001</v>
      </c>
      <c r="H30" s="215">
        <v>148722823.72</v>
      </c>
    </row>
    <row r="31" spans="3:8" x14ac:dyDescent="0.25">
      <c r="C31" s="216" t="s">
        <v>451</v>
      </c>
      <c r="D31" s="215">
        <v>230514883</v>
      </c>
      <c r="E31" s="215">
        <v>243808633</v>
      </c>
      <c r="F31" s="215">
        <v>19165535.440000001</v>
      </c>
      <c r="G31" s="215">
        <v>19165535.440000001</v>
      </c>
      <c r="H31" s="215">
        <v>18728593.48</v>
      </c>
    </row>
    <row r="32" spans="3:8" x14ac:dyDescent="0.25">
      <c r="C32" s="217" t="s">
        <v>814</v>
      </c>
      <c r="D32" s="215">
        <v>86746493</v>
      </c>
      <c r="E32" s="215">
        <v>91246493</v>
      </c>
      <c r="F32" s="215">
        <v>5124356.8600000003</v>
      </c>
      <c r="G32" s="215">
        <v>6289062.0600000005</v>
      </c>
      <c r="H32" s="215">
        <v>5307715.0600000005</v>
      </c>
    </row>
    <row r="33" spans="3:8" x14ac:dyDescent="0.25">
      <c r="C33" s="216" t="s">
        <v>489</v>
      </c>
      <c r="D33" s="215">
        <v>86746493</v>
      </c>
      <c r="E33" s="215">
        <v>91246493</v>
      </c>
      <c r="F33" s="215">
        <v>5124356.8600000003</v>
      </c>
      <c r="G33" s="215">
        <v>6289062.0600000005</v>
      </c>
      <c r="H33" s="215">
        <v>5307715.0600000005</v>
      </c>
    </row>
    <row r="34" spans="3:8" x14ac:dyDescent="0.25">
      <c r="C34" s="217" t="s">
        <v>813</v>
      </c>
      <c r="D34" s="215">
        <v>1874230359</v>
      </c>
      <c r="E34" s="215">
        <v>2230843690.5799999</v>
      </c>
      <c r="F34" s="215">
        <v>135275616.50000003</v>
      </c>
      <c r="G34" s="215">
        <v>127999036.27000001</v>
      </c>
      <c r="H34" s="215">
        <v>158391412.20999998</v>
      </c>
    </row>
    <row r="35" spans="3:8" x14ac:dyDescent="0.25">
      <c r="C35" s="216" t="s">
        <v>623</v>
      </c>
      <c r="D35" s="215">
        <v>1874230359</v>
      </c>
      <c r="E35" s="215">
        <v>2230843690.5799999</v>
      </c>
      <c r="F35" s="215">
        <v>135275616.50000003</v>
      </c>
      <c r="G35" s="215">
        <v>127999036.27000001</v>
      </c>
      <c r="H35" s="215">
        <v>158391412.20999998</v>
      </c>
    </row>
    <row r="36" spans="3:8" x14ac:dyDescent="0.25">
      <c r="C36" s="217" t="s">
        <v>812</v>
      </c>
      <c r="D36" s="215">
        <v>125570500</v>
      </c>
      <c r="E36" s="215">
        <v>159302106</v>
      </c>
      <c r="F36" s="215">
        <v>-213031.75000000023</v>
      </c>
      <c r="G36" s="215">
        <v>11792479.610000001</v>
      </c>
      <c r="H36" s="215">
        <v>9624536.6000000015</v>
      </c>
    </row>
    <row r="37" spans="3:8" x14ac:dyDescent="0.25">
      <c r="C37" s="216" t="s">
        <v>663</v>
      </c>
      <c r="D37" s="215">
        <v>125570500</v>
      </c>
      <c r="E37" s="215">
        <v>159302106</v>
      </c>
      <c r="F37" s="215">
        <v>-213031.75000000023</v>
      </c>
      <c r="G37" s="215">
        <v>11792479.610000001</v>
      </c>
      <c r="H37" s="215">
        <v>9624536.6000000015</v>
      </c>
    </row>
    <row r="38" spans="3:8" x14ac:dyDescent="0.25">
      <c r="C38" s="217" t="s">
        <v>811</v>
      </c>
      <c r="D38" s="215">
        <v>275091497</v>
      </c>
      <c r="E38" s="215">
        <v>290091497</v>
      </c>
      <c r="F38" s="215">
        <v>15608644.280000001</v>
      </c>
      <c r="G38" s="215">
        <v>16575115.17</v>
      </c>
      <c r="H38" s="215">
        <v>15112546.110000001</v>
      </c>
    </row>
    <row r="39" spans="3:8" x14ac:dyDescent="0.25">
      <c r="C39" s="216" t="s">
        <v>554</v>
      </c>
      <c r="D39" s="215">
        <v>275091497</v>
      </c>
      <c r="E39" s="215">
        <v>290091497</v>
      </c>
      <c r="F39" s="215">
        <v>15608644.280000001</v>
      </c>
      <c r="G39" s="215">
        <v>16575115.17</v>
      </c>
      <c r="H39" s="215">
        <v>15112546.110000001</v>
      </c>
    </row>
    <row r="40" spans="3:8" x14ac:dyDescent="0.25">
      <c r="C40" s="217" t="s">
        <v>810</v>
      </c>
      <c r="D40" s="215">
        <v>75125754</v>
      </c>
      <c r="E40" s="215">
        <v>70511197</v>
      </c>
      <c r="F40" s="215">
        <v>410546.56</v>
      </c>
      <c r="G40" s="215">
        <v>6723829.1299999999</v>
      </c>
      <c r="H40" s="215">
        <v>3912527.3200000003</v>
      </c>
    </row>
    <row r="41" spans="3:8" x14ac:dyDescent="0.25">
      <c r="C41" s="216" t="s">
        <v>514</v>
      </c>
      <c r="D41" s="215">
        <v>75125754</v>
      </c>
      <c r="E41" s="215">
        <v>70511197</v>
      </c>
      <c r="F41" s="215">
        <v>410546.56</v>
      </c>
      <c r="G41" s="215">
        <v>6723829.1299999999</v>
      </c>
      <c r="H41" s="215">
        <v>3912527.3200000003</v>
      </c>
    </row>
    <row r="42" spans="3:8" x14ac:dyDescent="0.25">
      <c r="C42" s="217" t="s">
        <v>809</v>
      </c>
      <c r="D42" s="215">
        <v>96411794</v>
      </c>
      <c r="E42" s="215">
        <v>96411794</v>
      </c>
      <c r="F42" s="215">
        <v>1861897.93</v>
      </c>
      <c r="G42" s="215">
        <v>7161351.0600000005</v>
      </c>
      <c r="H42" s="215">
        <v>12341635.440000001</v>
      </c>
    </row>
    <row r="43" spans="3:8" x14ac:dyDescent="0.25">
      <c r="C43" s="216" t="s">
        <v>619</v>
      </c>
      <c r="D43" s="215">
        <v>96411794</v>
      </c>
      <c r="E43" s="215">
        <v>96411794</v>
      </c>
      <c r="F43" s="215">
        <v>1861897.93</v>
      </c>
      <c r="G43" s="215">
        <v>7161351.0600000005</v>
      </c>
      <c r="H43" s="215">
        <v>12341635.440000001</v>
      </c>
    </row>
    <row r="44" spans="3:8" x14ac:dyDescent="0.25">
      <c r="C44" s="217" t="s">
        <v>808</v>
      </c>
      <c r="D44" s="215">
        <v>400955881</v>
      </c>
      <c r="E44" s="215">
        <v>381801835</v>
      </c>
      <c r="F44" s="215">
        <v>4085032.04</v>
      </c>
      <c r="G44" s="215">
        <v>22257458.330000002</v>
      </c>
      <c r="H44" s="215">
        <v>19391666.649999999</v>
      </c>
    </row>
    <row r="45" spans="3:8" x14ac:dyDescent="0.25">
      <c r="C45" s="216" t="s">
        <v>489</v>
      </c>
      <c r="D45" s="215">
        <v>400955881</v>
      </c>
      <c r="E45" s="215">
        <v>381801835</v>
      </c>
      <c r="F45" s="215">
        <v>4085032.04</v>
      </c>
      <c r="G45" s="215">
        <v>22257458.330000002</v>
      </c>
      <c r="H45" s="215">
        <v>19391666.649999999</v>
      </c>
    </row>
    <row r="46" spans="3:8" x14ac:dyDescent="0.25">
      <c r="C46" s="217" t="s">
        <v>807</v>
      </c>
      <c r="D46" s="215">
        <v>407609977</v>
      </c>
      <c r="E46" s="215">
        <v>400875816</v>
      </c>
      <c r="F46" s="215">
        <v>3877945.5400000005</v>
      </c>
      <c r="G46" s="215">
        <v>11505553.040000001</v>
      </c>
      <c r="H46" s="215">
        <v>12567741.07</v>
      </c>
    </row>
    <row r="47" spans="3:8" x14ac:dyDescent="0.25">
      <c r="C47" s="216" t="s">
        <v>667</v>
      </c>
      <c r="D47" s="215">
        <v>407609977</v>
      </c>
      <c r="E47" s="215">
        <v>400875816</v>
      </c>
      <c r="F47" s="215">
        <v>3877945.5400000005</v>
      </c>
      <c r="G47" s="215">
        <v>11505553.040000001</v>
      </c>
      <c r="H47" s="215">
        <v>12567741.07</v>
      </c>
    </row>
    <row r="48" spans="3:8" x14ac:dyDescent="0.25">
      <c r="C48" s="217" t="s">
        <v>806</v>
      </c>
      <c r="D48" s="215">
        <v>3088116890</v>
      </c>
      <c r="E48" s="215">
        <v>4414026402</v>
      </c>
      <c r="F48" s="215">
        <v>11870341.09</v>
      </c>
      <c r="G48" s="215">
        <v>37776509.979999997</v>
      </c>
      <c r="H48" s="215">
        <v>701893593.79999995</v>
      </c>
    </row>
    <row r="49" spans="3:8" x14ac:dyDescent="0.25">
      <c r="C49" s="216" t="s">
        <v>667</v>
      </c>
      <c r="D49" s="215">
        <v>3088116890</v>
      </c>
      <c r="E49" s="215">
        <v>4414026402</v>
      </c>
      <c r="F49" s="215">
        <v>11870341.09</v>
      </c>
      <c r="G49" s="215">
        <v>37776509.979999997</v>
      </c>
      <c r="H49" s="215">
        <v>701893593.79999995</v>
      </c>
    </row>
    <row r="50" spans="3:8" x14ac:dyDescent="0.25">
      <c r="C50" s="217" t="s">
        <v>805</v>
      </c>
      <c r="D50" s="215">
        <v>1263693812</v>
      </c>
      <c r="E50" s="215">
        <v>1109527069</v>
      </c>
      <c r="F50" s="215">
        <v>394631970.87</v>
      </c>
      <c r="G50" s="215">
        <v>287776547.37</v>
      </c>
      <c r="H50" s="215">
        <v>92115996.379999995</v>
      </c>
    </row>
    <row r="51" spans="3:8" x14ac:dyDescent="0.25">
      <c r="C51" s="216" t="s">
        <v>615</v>
      </c>
      <c r="D51" s="215">
        <v>1263693812</v>
      </c>
      <c r="E51" s="215">
        <v>1109527069</v>
      </c>
      <c r="F51" s="215">
        <v>394631970.87</v>
      </c>
      <c r="G51" s="215">
        <v>287776547.37</v>
      </c>
      <c r="H51" s="215">
        <v>92115996.379999995</v>
      </c>
    </row>
    <row r="52" spans="3:8" x14ac:dyDescent="0.25">
      <c r="C52" s="217" t="s">
        <v>804</v>
      </c>
      <c r="D52" s="215">
        <v>2477229950</v>
      </c>
      <c r="E52" s="215">
        <v>2852714077.5499997</v>
      </c>
      <c r="F52" s="215">
        <v>545936033.81999993</v>
      </c>
      <c r="G52" s="215">
        <v>545936033.81999993</v>
      </c>
      <c r="H52" s="215">
        <v>537445594.09000003</v>
      </c>
    </row>
    <row r="53" spans="3:8" x14ac:dyDescent="0.25">
      <c r="C53" s="216" t="s">
        <v>489</v>
      </c>
      <c r="D53" s="215">
        <v>2477229950</v>
      </c>
      <c r="E53" s="215">
        <v>2852714077.5499997</v>
      </c>
      <c r="F53" s="215">
        <v>545936033.81999993</v>
      </c>
      <c r="G53" s="215">
        <v>545936033.81999993</v>
      </c>
      <c r="H53" s="215">
        <v>537445594.09000003</v>
      </c>
    </row>
    <row r="54" spans="3:8" x14ac:dyDescent="0.25">
      <c r="C54" s="241" t="s">
        <v>803</v>
      </c>
      <c r="D54" s="231">
        <v>71703741129</v>
      </c>
      <c r="E54" s="231">
        <v>70740977622.570007</v>
      </c>
      <c r="F54" s="231">
        <v>3815044845.0099998</v>
      </c>
      <c r="G54" s="231">
        <v>4557296772.4499998</v>
      </c>
      <c r="H54" s="231">
        <v>4319734252.96</v>
      </c>
    </row>
    <row r="55" spans="3:8" x14ac:dyDescent="0.25">
      <c r="C55" s="217" t="s">
        <v>802</v>
      </c>
      <c r="D55" s="215">
        <v>5656912956</v>
      </c>
      <c r="E55" s="215">
        <v>5849670367</v>
      </c>
      <c r="F55" s="215">
        <v>409849531.81999999</v>
      </c>
      <c r="G55" s="215">
        <v>421823706.47000003</v>
      </c>
      <c r="H55" s="215">
        <v>400539917.76999998</v>
      </c>
    </row>
    <row r="56" spans="3:8" x14ac:dyDescent="0.25">
      <c r="C56" s="216" t="s">
        <v>489</v>
      </c>
      <c r="D56" s="215">
        <v>452112574</v>
      </c>
      <c r="E56" s="215">
        <v>432031307.24000001</v>
      </c>
      <c r="F56" s="215">
        <v>20999407.77</v>
      </c>
      <c r="G56" s="215">
        <v>24937082.829999998</v>
      </c>
      <c r="H56" s="215">
        <v>24036270.699999996</v>
      </c>
    </row>
    <row r="57" spans="3:8" x14ac:dyDescent="0.25">
      <c r="C57" s="216" t="s">
        <v>499</v>
      </c>
      <c r="D57" s="215">
        <v>12622000</v>
      </c>
      <c r="E57" s="215">
        <v>9122000</v>
      </c>
      <c r="F57" s="215"/>
      <c r="G57" s="215"/>
      <c r="H57" s="215"/>
    </row>
    <row r="58" spans="3:8" x14ac:dyDescent="0.25">
      <c r="C58" s="216" t="s">
        <v>498</v>
      </c>
      <c r="D58" s="215"/>
      <c r="E58" s="215">
        <v>10932000</v>
      </c>
      <c r="F58" s="215"/>
      <c r="G58" s="215"/>
      <c r="H58" s="215"/>
    </row>
    <row r="59" spans="3:8" x14ac:dyDescent="0.25">
      <c r="C59" s="216" t="s">
        <v>487</v>
      </c>
      <c r="D59" s="215">
        <v>2120558110</v>
      </c>
      <c r="E59" s="215">
        <v>2029803978.7600002</v>
      </c>
      <c r="F59" s="215">
        <v>118033551.69000001</v>
      </c>
      <c r="G59" s="215">
        <v>113418949.86</v>
      </c>
      <c r="H59" s="215">
        <v>124176119.97</v>
      </c>
    </row>
    <row r="60" spans="3:8" x14ac:dyDescent="0.25">
      <c r="C60" s="216" t="s">
        <v>531</v>
      </c>
      <c r="D60" s="215">
        <v>811546320</v>
      </c>
      <c r="E60" s="215">
        <v>811546320</v>
      </c>
      <c r="F60" s="215">
        <v>69712911.170000002</v>
      </c>
      <c r="G60" s="215">
        <v>82364012.590000004</v>
      </c>
      <c r="H60" s="215">
        <v>51223865.909999996</v>
      </c>
    </row>
    <row r="61" spans="3:8" x14ac:dyDescent="0.25">
      <c r="C61" s="216" t="s">
        <v>451</v>
      </c>
      <c r="D61" s="215">
        <v>2260073952</v>
      </c>
      <c r="E61" s="215">
        <v>2556234761</v>
      </c>
      <c r="F61" s="215">
        <v>201103661.19</v>
      </c>
      <c r="G61" s="215">
        <v>201103661.19</v>
      </c>
      <c r="H61" s="215">
        <v>201103661.19</v>
      </c>
    </row>
    <row r="62" spans="3:8" x14ac:dyDescent="0.25">
      <c r="C62" s="217" t="s">
        <v>801</v>
      </c>
      <c r="D62" s="215">
        <v>5423706496</v>
      </c>
      <c r="E62" s="215">
        <v>5391832687</v>
      </c>
      <c r="F62" s="215">
        <v>60669117.900000006</v>
      </c>
      <c r="G62" s="215">
        <v>411088028.87</v>
      </c>
      <c r="H62" s="215">
        <v>250637333.40000001</v>
      </c>
    </row>
    <row r="63" spans="3:8" x14ac:dyDescent="0.25">
      <c r="C63" s="216" t="s">
        <v>533</v>
      </c>
      <c r="D63" s="215">
        <v>5423706496</v>
      </c>
      <c r="E63" s="215">
        <v>5391832687</v>
      </c>
      <c r="F63" s="215">
        <v>60669117.900000006</v>
      </c>
      <c r="G63" s="215">
        <v>411088028.87</v>
      </c>
      <c r="H63" s="215">
        <v>250637333.40000001</v>
      </c>
    </row>
    <row r="64" spans="3:8" x14ac:dyDescent="0.25">
      <c r="C64" s="217" t="s">
        <v>800</v>
      </c>
      <c r="D64" s="215">
        <v>810352937</v>
      </c>
      <c r="E64" s="215">
        <v>915871539</v>
      </c>
      <c r="F64" s="215">
        <v>47166645.880000003</v>
      </c>
      <c r="G64" s="215">
        <v>64926840.789999999</v>
      </c>
      <c r="H64" s="215">
        <v>60556684.960000001</v>
      </c>
    </row>
    <row r="65" spans="3:8" x14ac:dyDescent="0.25">
      <c r="C65" s="216" t="s">
        <v>485</v>
      </c>
      <c r="D65" s="215">
        <v>810352937</v>
      </c>
      <c r="E65" s="215">
        <v>915871539</v>
      </c>
      <c r="F65" s="215">
        <v>47166645.880000003</v>
      </c>
      <c r="G65" s="215">
        <v>64926840.789999999</v>
      </c>
      <c r="H65" s="215">
        <v>60556684.960000001</v>
      </c>
    </row>
    <row r="66" spans="3:8" x14ac:dyDescent="0.25">
      <c r="C66" s="217" t="s">
        <v>799</v>
      </c>
      <c r="D66" s="215">
        <v>52193386733</v>
      </c>
      <c r="E66" s="215">
        <v>50356896925</v>
      </c>
      <c r="F66" s="215">
        <v>2994927118.6900001</v>
      </c>
      <c r="G66" s="215">
        <v>3205087073.1499996</v>
      </c>
      <c r="H66" s="215">
        <v>3204595741.5099993</v>
      </c>
    </row>
    <row r="67" spans="3:8" x14ac:dyDescent="0.25">
      <c r="C67" s="216" t="s">
        <v>487</v>
      </c>
      <c r="D67" s="215">
        <v>52072283773</v>
      </c>
      <c r="E67" s="215">
        <v>50235793965</v>
      </c>
      <c r="F67" s="215">
        <v>2985498238.4000001</v>
      </c>
      <c r="G67" s="215">
        <v>3199544605.1899996</v>
      </c>
      <c r="H67" s="215">
        <v>3202846834.0099993</v>
      </c>
    </row>
    <row r="68" spans="3:8" x14ac:dyDescent="0.25">
      <c r="C68" s="216" t="s">
        <v>674</v>
      </c>
      <c r="D68" s="215">
        <v>81102960</v>
      </c>
      <c r="E68" s="215">
        <v>81102960</v>
      </c>
      <c r="F68" s="215">
        <v>8095269.9000000004</v>
      </c>
      <c r="G68" s="215">
        <v>1188471.76</v>
      </c>
      <c r="H68" s="215">
        <v>0</v>
      </c>
    </row>
    <row r="69" spans="3:8" x14ac:dyDescent="0.25">
      <c r="C69" s="216" t="s">
        <v>584</v>
      </c>
      <c r="D69" s="215">
        <v>40000000</v>
      </c>
      <c r="E69" s="215">
        <v>40000000</v>
      </c>
      <c r="F69" s="215">
        <v>1333610.3899999999</v>
      </c>
      <c r="G69" s="215">
        <v>4353996.2</v>
      </c>
      <c r="H69" s="215">
        <v>1748907.5</v>
      </c>
    </row>
    <row r="70" spans="3:8" x14ac:dyDescent="0.25">
      <c r="C70" s="217" t="s">
        <v>798</v>
      </c>
      <c r="D70" s="215">
        <v>566004328</v>
      </c>
      <c r="E70" s="215">
        <v>547991334</v>
      </c>
      <c r="F70" s="215">
        <v>6842365.3700000001</v>
      </c>
      <c r="G70" s="215">
        <v>26963332.699999996</v>
      </c>
      <c r="H70" s="215">
        <v>29534203.279999997</v>
      </c>
    </row>
    <row r="71" spans="3:8" x14ac:dyDescent="0.25">
      <c r="C71" s="216" t="s">
        <v>487</v>
      </c>
      <c r="D71" s="215">
        <v>566004328</v>
      </c>
      <c r="E71" s="215">
        <v>547991334</v>
      </c>
      <c r="F71" s="215">
        <v>6842365.3700000001</v>
      </c>
      <c r="G71" s="215">
        <v>26963332.699999996</v>
      </c>
      <c r="H71" s="215">
        <v>29534203.279999997</v>
      </c>
    </row>
    <row r="72" spans="3:8" x14ac:dyDescent="0.25">
      <c r="C72" s="217" t="s">
        <v>797</v>
      </c>
      <c r="D72" s="215">
        <v>1932937781</v>
      </c>
      <c r="E72" s="215">
        <v>1932937781</v>
      </c>
      <c r="F72" s="215">
        <v>122863313.52</v>
      </c>
      <c r="G72" s="215">
        <v>178983127.72</v>
      </c>
      <c r="H72" s="215">
        <v>99030213.349999994</v>
      </c>
    </row>
    <row r="73" spans="3:8" x14ac:dyDescent="0.25">
      <c r="C73" s="216" t="s">
        <v>556</v>
      </c>
      <c r="D73" s="215">
        <v>1162121134</v>
      </c>
      <c r="E73" s="215">
        <v>1025135208.3200001</v>
      </c>
      <c r="F73" s="215">
        <v>59360600.599999994</v>
      </c>
      <c r="G73" s="215">
        <v>106454617.59999999</v>
      </c>
      <c r="H73" s="215">
        <v>53057439.030000009</v>
      </c>
    </row>
    <row r="74" spans="3:8" x14ac:dyDescent="0.25">
      <c r="C74" s="216" t="s">
        <v>554</v>
      </c>
      <c r="D74" s="215">
        <v>770816647</v>
      </c>
      <c r="E74" s="215">
        <v>907802572.67999995</v>
      </c>
      <c r="F74" s="215">
        <v>63502712.920000002</v>
      </c>
      <c r="G74" s="215">
        <v>72528510.120000005</v>
      </c>
      <c r="H74" s="215">
        <v>45972774.319999993</v>
      </c>
    </row>
    <row r="75" spans="3:8" x14ac:dyDescent="0.25">
      <c r="C75" s="217" t="s">
        <v>796</v>
      </c>
      <c r="D75" s="215">
        <v>4623179572</v>
      </c>
      <c r="E75" s="215">
        <v>5178492126</v>
      </c>
      <c r="F75" s="215">
        <v>146008308.75999999</v>
      </c>
      <c r="G75" s="215">
        <v>208643545.31999999</v>
      </c>
      <c r="H75" s="215">
        <v>239294330.94999999</v>
      </c>
    </row>
    <row r="76" spans="3:8" x14ac:dyDescent="0.25">
      <c r="C76" s="216" t="s">
        <v>533</v>
      </c>
      <c r="D76" s="215">
        <v>4623179572</v>
      </c>
      <c r="E76" s="215">
        <v>5178492126</v>
      </c>
      <c r="F76" s="215">
        <v>146008308.75999999</v>
      </c>
      <c r="G76" s="215">
        <v>208643545.31999999</v>
      </c>
      <c r="H76" s="215">
        <v>239294330.94999999</v>
      </c>
    </row>
    <row r="77" spans="3:8" x14ac:dyDescent="0.25">
      <c r="C77" s="217" t="s">
        <v>795</v>
      </c>
      <c r="D77" s="215">
        <v>265083425</v>
      </c>
      <c r="E77" s="215">
        <v>293589881</v>
      </c>
      <c r="F77" s="215">
        <v>13429460.710000001</v>
      </c>
      <c r="G77" s="215">
        <v>22971516.909999996</v>
      </c>
      <c r="H77" s="215">
        <v>21084296.490000002</v>
      </c>
    </row>
    <row r="78" spans="3:8" x14ac:dyDescent="0.25">
      <c r="C78" s="216" t="s">
        <v>485</v>
      </c>
      <c r="D78" s="215">
        <v>265083425</v>
      </c>
      <c r="E78" s="215">
        <v>293589881</v>
      </c>
      <c r="F78" s="215">
        <v>13429460.710000001</v>
      </c>
      <c r="G78" s="215">
        <v>22971516.909999996</v>
      </c>
      <c r="H78" s="215">
        <v>21084296.490000002</v>
      </c>
    </row>
    <row r="79" spans="3:8" x14ac:dyDescent="0.25">
      <c r="C79" s="217" t="s">
        <v>794</v>
      </c>
      <c r="D79" s="215">
        <v>232176901</v>
      </c>
      <c r="E79" s="215">
        <v>273694982.56999999</v>
      </c>
      <c r="F79" s="215">
        <v>13288982.360000001</v>
      </c>
      <c r="G79" s="215">
        <v>16809600.52</v>
      </c>
      <c r="H79" s="215">
        <v>14461531.25</v>
      </c>
    </row>
    <row r="80" spans="3:8" x14ac:dyDescent="0.25">
      <c r="C80" s="216" t="s">
        <v>485</v>
      </c>
      <c r="D80" s="215">
        <v>232176901</v>
      </c>
      <c r="E80" s="215">
        <v>273694982.56999999</v>
      </c>
      <c r="F80" s="215">
        <v>13288982.360000001</v>
      </c>
      <c r="G80" s="215">
        <v>16809600.52</v>
      </c>
      <c r="H80" s="215">
        <v>14461531.25</v>
      </c>
    </row>
    <row r="81" spans="3:8" x14ac:dyDescent="0.25">
      <c r="C81" s="241" t="s">
        <v>793</v>
      </c>
      <c r="D81" s="231">
        <v>3101027679</v>
      </c>
      <c r="E81" s="231">
        <v>3062819828.5799994</v>
      </c>
      <c r="F81" s="231">
        <v>52913225.359999999</v>
      </c>
      <c r="G81" s="231">
        <v>173140732.54999998</v>
      </c>
      <c r="H81" s="231">
        <v>181251319.53999996</v>
      </c>
    </row>
    <row r="82" spans="3:8" x14ac:dyDescent="0.25">
      <c r="C82" s="217" t="s">
        <v>792</v>
      </c>
      <c r="D82" s="215">
        <v>3101027679</v>
      </c>
      <c r="E82" s="215">
        <v>3062819828.5799994</v>
      </c>
      <c r="F82" s="215">
        <v>52913225.359999999</v>
      </c>
      <c r="G82" s="215">
        <v>173140732.54999998</v>
      </c>
      <c r="H82" s="215">
        <v>181251319.53999996</v>
      </c>
    </row>
    <row r="83" spans="3:8" x14ac:dyDescent="0.25">
      <c r="C83" s="216" t="s">
        <v>464</v>
      </c>
      <c r="D83" s="215">
        <v>94965000</v>
      </c>
      <c r="E83" s="215">
        <v>94013189</v>
      </c>
      <c r="F83" s="215">
        <v>0</v>
      </c>
      <c r="G83" s="215">
        <v>0</v>
      </c>
      <c r="H83" s="215">
        <v>0</v>
      </c>
    </row>
    <row r="84" spans="3:8" x14ac:dyDescent="0.25">
      <c r="C84" s="216" t="s">
        <v>454</v>
      </c>
      <c r="D84" s="215">
        <v>3005762679</v>
      </c>
      <c r="E84" s="215">
        <v>2968586639.5799994</v>
      </c>
      <c r="F84" s="215">
        <v>52913225.359999999</v>
      </c>
      <c r="G84" s="215">
        <v>173140732.54999998</v>
      </c>
      <c r="H84" s="215">
        <v>181251319.53999996</v>
      </c>
    </row>
    <row r="85" spans="3:8" x14ac:dyDescent="0.25">
      <c r="C85" s="216" t="s">
        <v>452</v>
      </c>
      <c r="D85" s="215">
        <v>300000</v>
      </c>
      <c r="E85" s="215">
        <v>220000</v>
      </c>
      <c r="F85" s="215"/>
      <c r="G85" s="215"/>
      <c r="H85" s="215"/>
    </row>
    <row r="86" spans="3:8" x14ac:dyDescent="0.25">
      <c r="C86" s="241" t="s">
        <v>791</v>
      </c>
      <c r="D86" s="231">
        <v>32480465929</v>
      </c>
      <c r="E86" s="231">
        <v>32455987705.130001</v>
      </c>
      <c r="F86" s="231">
        <v>637910129.55000007</v>
      </c>
      <c r="G86" s="231">
        <v>736547044.92000008</v>
      </c>
      <c r="H86" s="231">
        <v>3782885372.25</v>
      </c>
    </row>
    <row r="87" spans="3:8" x14ac:dyDescent="0.25">
      <c r="C87" s="217" t="s">
        <v>790</v>
      </c>
      <c r="D87" s="215">
        <v>23549896875</v>
      </c>
      <c r="E87" s="215">
        <v>23275767774.130001</v>
      </c>
      <c r="F87" s="215">
        <v>84714479.580000013</v>
      </c>
      <c r="G87" s="215">
        <v>113795641.94999999</v>
      </c>
      <c r="H87" s="215">
        <v>3131517119.2000003</v>
      </c>
    </row>
    <row r="88" spans="3:8" x14ac:dyDescent="0.25">
      <c r="C88" s="216" t="s">
        <v>489</v>
      </c>
      <c r="D88" s="215">
        <v>831166136</v>
      </c>
      <c r="E88" s="215">
        <v>1003129901.1300001</v>
      </c>
      <c r="F88" s="215">
        <v>35245990.820000008</v>
      </c>
      <c r="G88" s="215">
        <v>64291011.519999996</v>
      </c>
      <c r="H88" s="215">
        <v>65125203.739999995</v>
      </c>
    </row>
    <row r="89" spans="3:8" x14ac:dyDescent="0.25">
      <c r="C89" s="216" t="s">
        <v>563</v>
      </c>
      <c r="D89" s="215"/>
      <c r="E89" s="215">
        <v>650000</v>
      </c>
      <c r="F89" s="215"/>
      <c r="G89" s="215"/>
      <c r="H89" s="215"/>
    </row>
    <row r="90" spans="3:8" x14ac:dyDescent="0.25">
      <c r="C90" s="216" t="s">
        <v>485</v>
      </c>
      <c r="D90" s="215">
        <v>16000000</v>
      </c>
      <c r="E90" s="215">
        <v>15350000</v>
      </c>
      <c r="F90" s="215">
        <v>1526231</v>
      </c>
      <c r="G90" s="215">
        <v>1562372.67</v>
      </c>
      <c r="H90" s="215">
        <v>999657.7</v>
      </c>
    </row>
    <row r="91" spans="3:8" x14ac:dyDescent="0.25">
      <c r="C91" s="216" t="s">
        <v>452</v>
      </c>
      <c r="D91" s="215"/>
      <c r="E91" s="215">
        <v>52050000</v>
      </c>
      <c r="F91" s="215">
        <v>650000</v>
      </c>
      <c r="G91" s="215">
        <v>650000</v>
      </c>
      <c r="H91" s="215">
        <v>18100000</v>
      </c>
    </row>
    <row r="92" spans="3:8" x14ac:dyDescent="0.25">
      <c r="C92" s="216" t="s">
        <v>451</v>
      </c>
      <c r="D92" s="215">
        <v>22702730739</v>
      </c>
      <c r="E92" s="215">
        <v>22204587873</v>
      </c>
      <c r="F92" s="215">
        <v>47292257.759999998</v>
      </c>
      <c r="G92" s="215">
        <v>47292257.759999998</v>
      </c>
      <c r="H92" s="215">
        <v>3047292257.7600002</v>
      </c>
    </row>
    <row r="93" spans="3:8" x14ac:dyDescent="0.25">
      <c r="C93" s="217" t="s">
        <v>789</v>
      </c>
      <c r="D93" s="215">
        <v>4065026483</v>
      </c>
      <c r="E93" s="215">
        <v>4526006448</v>
      </c>
      <c r="F93" s="215">
        <v>478368964.18000007</v>
      </c>
      <c r="G93" s="215">
        <v>361467357.32000005</v>
      </c>
      <c r="H93" s="215">
        <v>337651021.94999993</v>
      </c>
    </row>
    <row r="94" spans="3:8" x14ac:dyDescent="0.25">
      <c r="C94" s="216" t="s">
        <v>487</v>
      </c>
      <c r="D94" s="215">
        <v>2724614666</v>
      </c>
      <c r="E94" s="215">
        <v>3422492463.3499999</v>
      </c>
      <c r="F94" s="215">
        <v>301604841.29000002</v>
      </c>
      <c r="G94" s="215">
        <v>203510177.95000002</v>
      </c>
      <c r="H94" s="215">
        <v>144903651.96999997</v>
      </c>
    </row>
    <row r="95" spans="3:8" x14ac:dyDescent="0.25">
      <c r="C95" s="216" t="s">
        <v>496</v>
      </c>
      <c r="D95" s="215">
        <v>1340411817</v>
      </c>
      <c r="E95" s="215">
        <v>1103513984.6500001</v>
      </c>
      <c r="F95" s="215">
        <v>176764122.89000002</v>
      </c>
      <c r="G95" s="215">
        <v>157957179.37</v>
      </c>
      <c r="H95" s="215">
        <v>192747369.97999999</v>
      </c>
    </row>
    <row r="96" spans="3:8" x14ac:dyDescent="0.25">
      <c r="C96" s="217" t="s">
        <v>788</v>
      </c>
      <c r="D96" s="215">
        <v>1524269892</v>
      </c>
      <c r="E96" s="215">
        <v>1509300178</v>
      </c>
      <c r="F96" s="215">
        <v>1976980.9799999997</v>
      </c>
      <c r="G96" s="215">
        <v>40562010.850000001</v>
      </c>
      <c r="H96" s="215">
        <v>122412007.67</v>
      </c>
    </row>
    <row r="97" spans="3:8" x14ac:dyDescent="0.25">
      <c r="C97" s="216" t="s">
        <v>514</v>
      </c>
      <c r="D97" s="215">
        <v>278953332</v>
      </c>
      <c r="E97" s="215">
        <v>261999778</v>
      </c>
      <c r="F97" s="215">
        <v>1724221.99</v>
      </c>
      <c r="G97" s="215">
        <v>11036970.91</v>
      </c>
      <c r="H97" s="215">
        <v>10954715.050000001</v>
      </c>
    </row>
    <row r="98" spans="3:8" x14ac:dyDescent="0.25">
      <c r="C98" s="216" t="s">
        <v>669</v>
      </c>
      <c r="D98" s="215">
        <v>1245316560</v>
      </c>
      <c r="E98" s="215">
        <v>1247300400</v>
      </c>
      <c r="F98" s="215">
        <v>252758.98999999976</v>
      </c>
      <c r="G98" s="215">
        <v>29525039.940000001</v>
      </c>
      <c r="H98" s="215">
        <v>111457292.62</v>
      </c>
    </row>
    <row r="99" spans="3:8" x14ac:dyDescent="0.25">
      <c r="C99" s="217" t="s">
        <v>787</v>
      </c>
      <c r="D99" s="215">
        <v>112183641</v>
      </c>
      <c r="E99" s="215">
        <v>117183641</v>
      </c>
      <c r="F99" s="215">
        <v>11032825.91</v>
      </c>
      <c r="G99" s="215">
        <v>7264667.4700000007</v>
      </c>
      <c r="H99" s="215">
        <v>5852614.4200000009</v>
      </c>
    </row>
    <row r="100" spans="3:8" x14ac:dyDescent="0.25">
      <c r="C100" s="216" t="s">
        <v>485</v>
      </c>
      <c r="D100" s="215">
        <v>112183641</v>
      </c>
      <c r="E100" s="215">
        <v>117183641</v>
      </c>
      <c r="F100" s="215">
        <v>11032825.91</v>
      </c>
      <c r="G100" s="215">
        <v>7264667.4700000007</v>
      </c>
      <c r="H100" s="215">
        <v>5852614.4200000009</v>
      </c>
    </row>
    <row r="101" spans="3:8" x14ac:dyDescent="0.25">
      <c r="C101" s="217" t="s">
        <v>786</v>
      </c>
      <c r="D101" s="215">
        <v>446262545</v>
      </c>
      <c r="E101" s="215">
        <v>414499972</v>
      </c>
      <c r="F101" s="215">
        <v>5765074.5799999991</v>
      </c>
      <c r="G101" s="215">
        <v>18782477.859999999</v>
      </c>
      <c r="H101" s="215">
        <v>18453970.899999999</v>
      </c>
    </row>
    <row r="102" spans="3:8" x14ac:dyDescent="0.25">
      <c r="C102" s="216" t="s">
        <v>531</v>
      </c>
      <c r="D102" s="215">
        <v>441406295</v>
      </c>
      <c r="E102" s="215">
        <v>408739722</v>
      </c>
      <c r="F102" s="215">
        <v>5755074.5799999991</v>
      </c>
      <c r="G102" s="215">
        <v>18772477.859999999</v>
      </c>
      <c r="H102" s="215">
        <v>18443970.899999999</v>
      </c>
    </row>
    <row r="103" spans="3:8" x14ac:dyDescent="0.25">
      <c r="C103" s="216" t="s">
        <v>605</v>
      </c>
      <c r="D103" s="215">
        <v>4856250</v>
      </c>
      <c r="E103" s="215">
        <v>5760250</v>
      </c>
      <c r="F103" s="215">
        <v>10000</v>
      </c>
      <c r="G103" s="215">
        <v>10000</v>
      </c>
      <c r="H103" s="215">
        <v>10000</v>
      </c>
    </row>
    <row r="104" spans="3:8" x14ac:dyDescent="0.25">
      <c r="C104" s="217" t="s">
        <v>785</v>
      </c>
      <c r="D104" s="215">
        <v>2027162862</v>
      </c>
      <c r="E104" s="215">
        <v>1890528645</v>
      </c>
      <c r="F104" s="215">
        <v>32369132.879999995</v>
      </c>
      <c r="G104" s="215">
        <v>114885409.10000001</v>
      </c>
      <c r="H104" s="215">
        <v>125423562.36999999</v>
      </c>
    </row>
    <row r="105" spans="3:8" x14ac:dyDescent="0.25">
      <c r="C105" s="216" t="s">
        <v>608</v>
      </c>
      <c r="D105" s="215">
        <v>2027162862</v>
      </c>
      <c r="E105" s="215">
        <v>1890528645</v>
      </c>
      <c r="F105" s="215">
        <v>32369132.879999995</v>
      </c>
      <c r="G105" s="215">
        <v>114885409.10000001</v>
      </c>
      <c r="H105" s="215">
        <v>125423562.36999999</v>
      </c>
    </row>
    <row r="106" spans="3:8" x14ac:dyDescent="0.25">
      <c r="C106" s="217" t="s">
        <v>784</v>
      </c>
      <c r="D106" s="215">
        <v>755663631</v>
      </c>
      <c r="E106" s="215">
        <v>722701047</v>
      </c>
      <c r="F106" s="215">
        <v>23682671.440000001</v>
      </c>
      <c r="G106" s="215">
        <v>79789480.370000005</v>
      </c>
      <c r="H106" s="215">
        <v>41575075.740000002</v>
      </c>
    </row>
    <row r="107" spans="3:8" x14ac:dyDescent="0.25">
      <c r="C107" s="216" t="s">
        <v>533</v>
      </c>
      <c r="D107" s="215">
        <v>742469047</v>
      </c>
      <c r="E107" s="215">
        <v>720879449</v>
      </c>
      <c r="F107" s="215">
        <v>23682671.440000001</v>
      </c>
      <c r="G107" s="215">
        <v>79789480.370000005</v>
      </c>
      <c r="H107" s="215">
        <v>41575075.740000002</v>
      </c>
    </row>
    <row r="108" spans="3:8" x14ac:dyDescent="0.25">
      <c r="C108" s="216" t="s">
        <v>561</v>
      </c>
      <c r="D108" s="215">
        <v>13194584</v>
      </c>
      <c r="E108" s="215">
        <v>1821598</v>
      </c>
      <c r="F108" s="215">
        <v>0</v>
      </c>
      <c r="G108" s="215">
        <v>0</v>
      </c>
      <c r="H108" s="215">
        <v>0</v>
      </c>
    </row>
    <row r="109" spans="3:8" x14ac:dyDescent="0.25">
      <c r="C109" s="243" t="s">
        <v>783</v>
      </c>
      <c r="D109" s="242">
        <v>73721962714</v>
      </c>
      <c r="E109" s="242">
        <v>80511291135.87001</v>
      </c>
      <c r="F109" s="242">
        <v>10313040640.630001</v>
      </c>
      <c r="G109" s="242">
        <v>10314595764.360001</v>
      </c>
      <c r="H109" s="242">
        <v>10055544268.030001</v>
      </c>
    </row>
    <row r="110" spans="3:8" x14ac:dyDescent="0.25">
      <c r="C110" s="241" t="s">
        <v>782</v>
      </c>
      <c r="D110" s="231">
        <v>36653022934</v>
      </c>
      <c r="E110" s="231">
        <v>42564938429.440002</v>
      </c>
      <c r="F110" s="231">
        <v>7332388298.0800018</v>
      </c>
      <c r="G110" s="231">
        <v>7569856633.5300016</v>
      </c>
      <c r="H110" s="231">
        <v>7505832183.2200012</v>
      </c>
    </row>
    <row r="111" spans="3:8" x14ac:dyDescent="0.25">
      <c r="C111" s="217" t="s">
        <v>781</v>
      </c>
      <c r="D111" s="215">
        <v>32299762347</v>
      </c>
      <c r="E111" s="215">
        <v>37463618098.340012</v>
      </c>
      <c r="F111" s="215">
        <v>7226605240.3100023</v>
      </c>
      <c r="G111" s="215">
        <v>7276480478.6800022</v>
      </c>
      <c r="H111" s="215">
        <v>7234884949.5900021</v>
      </c>
    </row>
    <row r="112" spans="3:8" x14ac:dyDescent="0.25">
      <c r="C112" s="216" t="s">
        <v>489</v>
      </c>
      <c r="D112" s="215">
        <v>2096042900</v>
      </c>
      <c r="E112" s="215">
        <v>2307455763.71</v>
      </c>
      <c r="F112" s="215">
        <v>147576563.91999999</v>
      </c>
      <c r="G112" s="215">
        <v>136057252.76000002</v>
      </c>
      <c r="H112" s="215">
        <v>133360820.08</v>
      </c>
    </row>
    <row r="113" spans="3:8" x14ac:dyDescent="0.25">
      <c r="C113" s="216" t="s">
        <v>464</v>
      </c>
      <c r="D113" s="215"/>
      <c r="E113" s="215">
        <v>53000</v>
      </c>
      <c r="F113" s="215">
        <v>122926.5</v>
      </c>
      <c r="G113" s="215">
        <v>0</v>
      </c>
      <c r="H113" s="215">
        <v>0</v>
      </c>
    </row>
    <row r="114" spans="3:8" x14ac:dyDescent="0.25">
      <c r="C114" s="216" t="s">
        <v>571</v>
      </c>
      <c r="D114" s="215"/>
      <c r="E114" s="215">
        <v>150000</v>
      </c>
      <c r="F114" s="215">
        <v>150000</v>
      </c>
      <c r="G114" s="215">
        <v>150000</v>
      </c>
      <c r="H114" s="215">
        <v>150000</v>
      </c>
    </row>
    <row r="115" spans="3:8" x14ac:dyDescent="0.25">
      <c r="C115" s="216" t="s">
        <v>454</v>
      </c>
      <c r="D115" s="215">
        <v>712482531</v>
      </c>
      <c r="E115" s="215">
        <v>712279531</v>
      </c>
      <c r="F115" s="215">
        <v>45343929.630000003</v>
      </c>
      <c r="G115" s="215">
        <v>49379045.689999998</v>
      </c>
      <c r="H115" s="215">
        <v>41806507.200000003</v>
      </c>
    </row>
    <row r="116" spans="3:8" x14ac:dyDescent="0.25">
      <c r="C116" s="216" t="s">
        <v>487</v>
      </c>
      <c r="D116" s="215">
        <v>103720275</v>
      </c>
      <c r="E116" s="215">
        <v>103720275</v>
      </c>
      <c r="F116" s="215">
        <v>5529866.3300000001</v>
      </c>
      <c r="G116" s="215">
        <v>5892770.830000001</v>
      </c>
      <c r="H116" s="215">
        <v>7405824.0899999999</v>
      </c>
    </row>
    <row r="117" spans="3:8" x14ac:dyDescent="0.25">
      <c r="C117" s="216" t="s">
        <v>496</v>
      </c>
      <c r="D117" s="215"/>
      <c r="E117" s="215">
        <v>0</v>
      </c>
      <c r="F117" s="215"/>
      <c r="G117" s="215"/>
      <c r="H117" s="215"/>
    </row>
    <row r="118" spans="3:8" x14ac:dyDescent="0.25">
      <c r="C118" s="216" t="s">
        <v>556</v>
      </c>
      <c r="D118" s="215">
        <v>129624592</v>
      </c>
      <c r="E118" s="215">
        <v>133007776.93000001</v>
      </c>
      <c r="F118" s="215">
        <v>13270000</v>
      </c>
      <c r="G118" s="215">
        <v>13270000</v>
      </c>
      <c r="H118" s="215">
        <v>13270000</v>
      </c>
    </row>
    <row r="119" spans="3:8" x14ac:dyDescent="0.25">
      <c r="C119" s="216" t="s">
        <v>554</v>
      </c>
      <c r="D119" s="215">
        <v>488645788</v>
      </c>
      <c r="E119" s="215">
        <v>501192084.06999999</v>
      </c>
      <c r="F119" s="215">
        <v>26316946.350000001</v>
      </c>
      <c r="G119" s="215">
        <v>37250285.840000004</v>
      </c>
      <c r="H119" s="215">
        <v>27381325.449999999</v>
      </c>
    </row>
    <row r="120" spans="3:8" x14ac:dyDescent="0.25">
      <c r="C120" s="216" t="s">
        <v>636</v>
      </c>
      <c r="D120" s="215">
        <v>11205841</v>
      </c>
      <c r="E120" s="215">
        <v>6500291</v>
      </c>
      <c r="F120" s="215">
        <v>5987.37</v>
      </c>
      <c r="G120" s="215">
        <v>5987.37</v>
      </c>
      <c r="H120" s="215">
        <v>5987.37</v>
      </c>
    </row>
    <row r="121" spans="3:8" x14ac:dyDescent="0.25">
      <c r="C121" s="216" t="s">
        <v>769</v>
      </c>
      <c r="D121" s="215">
        <v>1158000000</v>
      </c>
      <c r="E121" s="215">
        <v>1143769200</v>
      </c>
      <c r="F121" s="215">
        <v>68635644.390000001</v>
      </c>
      <c r="G121" s="215">
        <v>76481975.789999992</v>
      </c>
      <c r="H121" s="215">
        <v>51736490.460000001</v>
      </c>
    </row>
    <row r="122" spans="3:8" x14ac:dyDescent="0.25">
      <c r="C122" s="216" t="s">
        <v>452</v>
      </c>
      <c r="D122" s="215">
        <v>1052545718</v>
      </c>
      <c r="E122" s="215">
        <v>983394138.69999993</v>
      </c>
      <c r="F122" s="215">
        <v>19321830.329999998</v>
      </c>
      <c r="G122" s="215">
        <v>57661614.909999996</v>
      </c>
      <c r="H122" s="215">
        <v>56181653.909999996</v>
      </c>
    </row>
    <row r="123" spans="3:8" x14ac:dyDescent="0.25">
      <c r="C123" s="216" t="s">
        <v>451</v>
      </c>
      <c r="D123" s="215">
        <v>26547494702</v>
      </c>
      <c r="E123" s="215">
        <v>31572096037.930008</v>
      </c>
      <c r="F123" s="215">
        <v>6900331545.4900026</v>
      </c>
      <c r="G123" s="215">
        <v>6900331545.4900026</v>
      </c>
      <c r="H123" s="215">
        <v>6903586341.0300026</v>
      </c>
    </row>
    <row r="124" spans="3:8" x14ac:dyDescent="0.25">
      <c r="C124" s="217" t="s">
        <v>780</v>
      </c>
      <c r="D124" s="215">
        <v>3876127260</v>
      </c>
      <c r="E124" s="215">
        <v>4625637260</v>
      </c>
      <c r="F124" s="215">
        <v>77133530.090000018</v>
      </c>
      <c r="G124" s="215">
        <v>260006173.64999998</v>
      </c>
      <c r="H124" s="215">
        <v>236391412.59999999</v>
      </c>
    </row>
    <row r="125" spans="3:8" x14ac:dyDescent="0.25">
      <c r="C125" s="216" t="s">
        <v>487</v>
      </c>
      <c r="D125" s="215">
        <v>3876127260</v>
      </c>
      <c r="E125" s="215">
        <v>4629860898.7299995</v>
      </c>
      <c r="F125" s="215">
        <v>77133530.090000018</v>
      </c>
      <c r="G125" s="215">
        <v>260006173.64999998</v>
      </c>
      <c r="H125" s="215">
        <v>235492651.10999998</v>
      </c>
    </row>
    <row r="126" spans="3:8" x14ac:dyDescent="0.25">
      <c r="C126" s="216" t="s">
        <v>496</v>
      </c>
      <c r="D126" s="215"/>
      <c r="E126" s="215">
        <v>-8583638.7300000004</v>
      </c>
      <c r="F126" s="215"/>
      <c r="G126" s="215"/>
      <c r="H126" s="215"/>
    </row>
    <row r="127" spans="3:8" x14ac:dyDescent="0.25">
      <c r="C127" s="216" t="s">
        <v>541</v>
      </c>
      <c r="D127" s="215"/>
      <c r="E127" s="215">
        <v>4360000</v>
      </c>
      <c r="F127" s="215">
        <v>0</v>
      </c>
      <c r="G127" s="215">
        <v>0</v>
      </c>
      <c r="H127" s="215">
        <v>898761.49</v>
      </c>
    </row>
    <row r="128" spans="3:8" x14ac:dyDescent="0.25">
      <c r="C128" s="217" t="s">
        <v>779</v>
      </c>
      <c r="D128" s="215">
        <v>130457122</v>
      </c>
      <c r="E128" s="215">
        <v>128494131.10000001</v>
      </c>
      <c r="F128" s="215">
        <v>8048607.5599999996</v>
      </c>
      <c r="G128" s="215">
        <v>7934285.8600000003</v>
      </c>
      <c r="H128" s="215">
        <v>8900561.1500000004</v>
      </c>
    </row>
    <row r="129" spans="3:8" x14ac:dyDescent="0.25">
      <c r="C129" s="216" t="s">
        <v>533</v>
      </c>
      <c r="D129" s="215">
        <v>130154986</v>
      </c>
      <c r="E129" s="215">
        <v>128494131.10000001</v>
      </c>
      <c r="F129" s="215">
        <v>8048607.5599999996</v>
      </c>
      <c r="G129" s="215">
        <v>7934285.8600000003</v>
      </c>
      <c r="H129" s="215">
        <v>8900561.1500000004</v>
      </c>
    </row>
    <row r="130" spans="3:8" x14ac:dyDescent="0.25">
      <c r="C130" s="216" t="s">
        <v>561</v>
      </c>
      <c r="D130" s="215">
        <v>302136</v>
      </c>
      <c r="E130" s="215">
        <v>0</v>
      </c>
      <c r="F130" s="215">
        <v>0</v>
      </c>
      <c r="G130" s="215">
        <v>0</v>
      </c>
      <c r="H130" s="215">
        <v>0</v>
      </c>
    </row>
    <row r="131" spans="3:8" x14ac:dyDescent="0.25">
      <c r="C131" s="216" t="s">
        <v>559</v>
      </c>
      <c r="D131" s="215"/>
      <c r="E131" s="215">
        <v>0</v>
      </c>
      <c r="F131" s="215"/>
      <c r="G131" s="215"/>
      <c r="H131" s="215"/>
    </row>
    <row r="132" spans="3:8" x14ac:dyDescent="0.25">
      <c r="C132" s="217" t="s">
        <v>778</v>
      </c>
      <c r="D132" s="215">
        <v>163532642</v>
      </c>
      <c r="E132" s="215">
        <v>163532642</v>
      </c>
      <c r="F132" s="215">
        <v>10765126.940000001</v>
      </c>
      <c r="G132" s="215">
        <v>12881005.98</v>
      </c>
      <c r="H132" s="215">
        <v>13516259.310000001</v>
      </c>
    </row>
    <row r="133" spans="3:8" x14ac:dyDescent="0.25">
      <c r="C133" s="216" t="s">
        <v>716</v>
      </c>
      <c r="D133" s="215">
        <v>163532642</v>
      </c>
      <c r="E133" s="215">
        <v>163532642</v>
      </c>
      <c r="F133" s="215">
        <v>10765126.940000001</v>
      </c>
      <c r="G133" s="215">
        <v>12881005.98</v>
      </c>
      <c r="H133" s="215">
        <v>13516259.310000001</v>
      </c>
    </row>
    <row r="134" spans="3:8" x14ac:dyDescent="0.25">
      <c r="C134" s="217" t="s">
        <v>777</v>
      </c>
      <c r="D134" s="215">
        <v>30337448</v>
      </c>
      <c r="E134" s="215">
        <v>30337448</v>
      </c>
      <c r="F134" s="215">
        <v>2692676.87</v>
      </c>
      <c r="G134" s="215">
        <v>2692676.87</v>
      </c>
      <c r="H134" s="215">
        <v>1872561.88</v>
      </c>
    </row>
    <row r="135" spans="3:8" x14ac:dyDescent="0.25">
      <c r="C135" s="216" t="s">
        <v>716</v>
      </c>
      <c r="D135" s="215">
        <v>30337448</v>
      </c>
      <c r="E135" s="215">
        <v>30337448</v>
      </c>
      <c r="F135" s="215">
        <v>2692676.87</v>
      </c>
      <c r="G135" s="215">
        <v>2692676.87</v>
      </c>
      <c r="H135" s="215">
        <v>1872561.88</v>
      </c>
    </row>
    <row r="136" spans="3:8" x14ac:dyDescent="0.25">
      <c r="C136" s="217" t="s">
        <v>776</v>
      </c>
      <c r="D136" s="215">
        <v>58554150</v>
      </c>
      <c r="E136" s="215">
        <v>58554150</v>
      </c>
      <c r="F136" s="215">
        <v>4881877.49</v>
      </c>
      <c r="G136" s="215">
        <v>4377222.66</v>
      </c>
      <c r="H136" s="215">
        <v>4289671</v>
      </c>
    </row>
    <row r="137" spans="3:8" x14ac:dyDescent="0.25">
      <c r="C137" s="216" t="s">
        <v>716</v>
      </c>
      <c r="D137" s="215">
        <v>58554150</v>
      </c>
      <c r="E137" s="215">
        <v>58554150</v>
      </c>
      <c r="F137" s="215">
        <v>4881877.49</v>
      </c>
      <c r="G137" s="215">
        <v>4377222.66</v>
      </c>
      <c r="H137" s="215">
        <v>4289671</v>
      </c>
    </row>
    <row r="138" spans="3:8" x14ac:dyDescent="0.25">
      <c r="C138" s="217" t="s">
        <v>775</v>
      </c>
      <c r="D138" s="215">
        <v>23787674</v>
      </c>
      <c r="E138" s="215">
        <v>23787674</v>
      </c>
      <c r="F138" s="215">
        <v>164716.31</v>
      </c>
      <c r="G138" s="215">
        <v>1441339.46</v>
      </c>
      <c r="H138" s="215">
        <v>1699902.44</v>
      </c>
    </row>
    <row r="139" spans="3:8" x14ac:dyDescent="0.25">
      <c r="C139" s="216" t="s">
        <v>716</v>
      </c>
      <c r="D139" s="215">
        <v>23787674</v>
      </c>
      <c r="E139" s="215">
        <v>23787674</v>
      </c>
      <c r="F139" s="215">
        <v>164716.31</v>
      </c>
      <c r="G139" s="215">
        <v>1441339.46</v>
      </c>
      <c r="H139" s="215">
        <v>1699902.44</v>
      </c>
    </row>
    <row r="140" spans="3:8" x14ac:dyDescent="0.25">
      <c r="C140" s="217" t="s">
        <v>774</v>
      </c>
      <c r="D140" s="215">
        <v>20014221</v>
      </c>
      <c r="E140" s="215">
        <v>20526956</v>
      </c>
      <c r="F140" s="215">
        <v>39283.42</v>
      </c>
      <c r="G140" s="215">
        <v>1269065.8799999999</v>
      </c>
      <c r="H140" s="215">
        <v>1304724.8799999999</v>
      </c>
    </row>
    <row r="141" spans="3:8" x14ac:dyDescent="0.25">
      <c r="C141" s="216" t="s">
        <v>716</v>
      </c>
      <c r="D141" s="215">
        <v>20014221</v>
      </c>
      <c r="E141" s="215">
        <v>20526956</v>
      </c>
      <c r="F141" s="215">
        <v>39283.42</v>
      </c>
      <c r="G141" s="215">
        <v>1269065.8799999999</v>
      </c>
      <c r="H141" s="215">
        <v>1304724.8799999999</v>
      </c>
    </row>
    <row r="142" spans="3:8" x14ac:dyDescent="0.25">
      <c r="C142" s="217" t="s">
        <v>773</v>
      </c>
      <c r="D142" s="215">
        <v>20821558</v>
      </c>
      <c r="E142" s="215">
        <v>20821558</v>
      </c>
      <c r="F142" s="215">
        <v>1702705.19</v>
      </c>
      <c r="G142" s="215">
        <v>1077718.43</v>
      </c>
      <c r="H142" s="215">
        <v>1321652.8399999999</v>
      </c>
    </row>
    <row r="143" spans="3:8" x14ac:dyDescent="0.25">
      <c r="C143" s="216" t="s">
        <v>716</v>
      </c>
      <c r="D143" s="215">
        <v>20821558</v>
      </c>
      <c r="E143" s="215">
        <v>20821558</v>
      </c>
      <c r="F143" s="215">
        <v>1702705.19</v>
      </c>
      <c r="G143" s="215">
        <v>1077718.43</v>
      </c>
      <c r="H143" s="215">
        <v>1321652.8399999999</v>
      </c>
    </row>
    <row r="144" spans="3:8" x14ac:dyDescent="0.25">
      <c r="C144" s="217" t="s">
        <v>772</v>
      </c>
      <c r="D144" s="215">
        <v>29628512</v>
      </c>
      <c r="E144" s="215">
        <v>29628512</v>
      </c>
      <c r="F144" s="215">
        <v>354533.89999999997</v>
      </c>
      <c r="G144" s="215">
        <v>1696666.06</v>
      </c>
      <c r="H144" s="215">
        <v>1650487.5299999998</v>
      </c>
    </row>
    <row r="145" spans="3:8" x14ac:dyDescent="0.25">
      <c r="C145" s="216" t="s">
        <v>716</v>
      </c>
      <c r="D145" s="215">
        <v>29628512</v>
      </c>
      <c r="E145" s="215">
        <v>29628512</v>
      </c>
      <c r="F145" s="215">
        <v>354533.89999999997</v>
      </c>
      <c r="G145" s="215">
        <v>1696666.06</v>
      </c>
      <c r="H145" s="215">
        <v>1650487.5299999998</v>
      </c>
    </row>
    <row r="146" spans="3:8" x14ac:dyDescent="0.25">
      <c r="C146" s="241" t="s">
        <v>771</v>
      </c>
      <c r="D146" s="231">
        <v>37068939780</v>
      </c>
      <c r="E146" s="231">
        <v>37946352706.43</v>
      </c>
      <c r="F146" s="231">
        <v>2980652342.5499997</v>
      </c>
      <c r="G146" s="231">
        <v>2744739130.8299999</v>
      </c>
      <c r="H146" s="231">
        <v>2549712084.8100004</v>
      </c>
    </row>
    <row r="147" spans="3:8" x14ac:dyDescent="0.25">
      <c r="C147" s="217" t="s">
        <v>770</v>
      </c>
      <c r="D147" s="215">
        <v>33296711561</v>
      </c>
      <c r="E147" s="215">
        <v>33286402815.830002</v>
      </c>
      <c r="F147" s="215">
        <v>2800684281.7600002</v>
      </c>
      <c r="G147" s="215">
        <v>2389670208.8299999</v>
      </c>
      <c r="H147" s="215">
        <v>2227464253.1400003</v>
      </c>
    </row>
    <row r="148" spans="3:8" x14ac:dyDescent="0.25">
      <c r="C148" s="216" t="s">
        <v>464</v>
      </c>
      <c r="D148" s="215"/>
      <c r="E148" s="215">
        <v>-47088565</v>
      </c>
      <c r="F148" s="215">
        <v>173532425</v>
      </c>
      <c r="G148" s="215">
        <v>33142885</v>
      </c>
      <c r="H148" s="215">
        <v>33142885</v>
      </c>
    </row>
    <row r="149" spans="3:8" x14ac:dyDescent="0.25">
      <c r="C149" s="216" t="s">
        <v>454</v>
      </c>
      <c r="D149" s="215">
        <v>32556711561</v>
      </c>
      <c r="E149" s="215">
        <v>32387385256.830002</v>
      </c>
      <c r="F149" s="215">
        <v>2530755676.4500003</v>
      </c>
      <c r="G149" s="215">
        <v>2270885972.6799998</v>
      </c>
      <c r="H149" s="215">
        <v>2138163749.8900001</v>
      </c>
    </row>
    <row r="150" spans="3:8" x14ac:dyDescent="0.25">
      <c r="C150" s="216" t="s">
        <v>565</v>
      </c>
      <c r="D150" s="215">
        <v>100000000</v>
      </c>
      <c r="E150" s="215">
        <v>306106124</v>
      </c>
      <c r="F150" s="215">
        <v>0</v>
      </c>
      <c r="G150" s="215">
        <v>548700</v>
      </c>
      <c r="H150" s="215">
        <v>548700</v>
      </c>
    </row>
    <row r="151" spans="3:8" x14ac:dyDescent="0.25">
      <c r="C151" s="216" t="s">
        <v>769</v>
      </c>
      <c r="D151" s="215">
        <v>640000000</v>
      </c>
      <c r="E151" s="215">
        <v>640000000</v>
      </c>
      <c r="F151" s="215">
        <v>96396180.310000002</v>
      </c>
      <c r="G151" s="215">
        <v>85092651.150000006</v>
      </c>
      <c r="H151" s="215">
        <v>55608918.25</v>
      </c>
    </row>
    <row r="152" spans="3:8" x14ac:dyDescent="0.25">
      <c r="C152" s="217" t="s">
        <v>768</v>
      </c>
      <c r="D152" s="215">
        <v>370508893</v>
      </c>
      <c r="E152" s="215">
        <v>809040750.60000002</v>
      </c>
      <c r="F152" s="215">
        <v>17023344.23</v>
      </c>
      <c r="G152" s="215">
        <v>42993442.810000002</v>
      </c>
      <c r="H152" s="215">
        <v>54428137</v>
      </c>
    </row>
    <row r="153" spans="3:8" x14ac:dyDescent="0.25">
      <c r="C153" s="216" t="s">
        <v>485</v>
      </c>
      <c r="D153" s="215">
        <v>370508893</v>
      </c>
      <c r="E153" s="215">
        <v>807476694.60000002</v>
      </c>
      <c r="F153" s="215">
        <v>17023344.23</v>
      </c>
      <c r="G153" s="215">
        <v>42441022.810000002</v>
      </c>
      <c r="H153" s="215">
        <v>54428137</v>
      </c>
    </row>
    <row r="154" spans="3:8" x14ac:dyDescent="0.25">
      <c r="C154" s="216" t="s">
        <v>562</v>
      </c>
      <c r="D154" s="215"/>
      <c r="E154" s="215">
        <v>1564056</v>
      </c>
      <c r="F154" s="215">
        <v>0</v>
      </c>
      <c r="G154" s="215">
        <v>552420</v>
      </c>
      <c r="H154" s="215">
        <v>0</v>
      </c>
    </row>
    <row r="155" spans="3:8" x14ac:dyDescent="0.25">
      <c r="C155" s="217" t="s">
        <v>767</v>
      </c>
      <c r="D155" s="215">
        <v>648189304</v>
      </c>
      <c r="E155" s="215">
        <v>818777000</v>
      </c>
      <c r="F155" s="215">
        <v>72488717.969999999</v>
      </c>
      <c r="G155" s="215">
        <v>49286125.530000001</v>
      </c>
      <c r="H155" s="215">
        <v>50221968</v>
      </c>
    </row>
    <row r="156" spans="3:8" x14ac:dyDescent="0.25">
      <c r="C156" s="216" t="s">
        <v>454</v>
      </c>
      <c r="D156" s="215">
        <v>648189304</v>
      </c>
      <c r="E156" s="215">
        <v>818777000</v>
      </c>
      <c r="F156" s="215">
        <v>72488717.969999999</v>
      </c>
      <c r="G156" s="215">
        <v>49286125.530000001</v>
      </c>
      <c r="H156" s="215">
        <v>50221968</v>
      </c>
    </row>
    <row r="157" spans="3:8" x14ac:dyDescent="0.25">
      <c r="C157" s="217" t="s">
        <v>766</v>
      </c>
      <c r="D157" s="215">
        <v>1404206306</v>
      </c>
      <c r="E157" s="215">
        <v>1576828913</v>
      </c>
      <c r="F157" s="215">
        <v>47351820.909999996</v>
      </c>
      <c r="G157" s="215">
        <v>133405678.84000002</v>
      </c>
      <c r="H157" s="215">
        <v>111074287.01000002</v>
      </c>
    </row>
    <row r="158" spans="3:8" x14ac:dyDescent="0.25">
      <c r="C158" s="216" t="s">
        <v>487</v>
      </c>
      <c r="D158" s="215">
        <v>1404206306</v>
      </c>
      <c r="E158" s="215">
        <v>1574619847</v>
      </c>
      <c r="F158" s="215">
        <v>47351820.909999996</v>
      </c>
      <c r="G158" s="215">
        <v>133405678.84000002</v>
      </c>
      <c r="H158" s="215">
        <v>111074287.01000002</v>
      </c>
    </row>
    <row r="159" spans="3:8" x14ac:dyDescent="0.25">
      <c r="C159" s="216" t="s">
        <v>496</v>
      </c>
      <c r="D159" s="215"/>
      <c r="E159" s="215">
        <v>358000</v>
      </c>
      <c r="F159" s="215"/>
      <c r="G159" s="215"/>
      <c r="H159" s="215"/>
    </row>
    <row r="160" spans="3:8" x14ac:dyDescent="0.25">
      <c r="C160" s="216" t="s">
        <v>541</v>
      </c>
      <c r="D160" s="215"/>
      <c r="E160" s="215">
        <v>0</v>
      </c>
      <c r="F160" s="215"/>
      <c r="G160" s="215"/>
      <c r="H160" s="215"/>
    </row>
    <row r="161" spans="3:8" x14ac:dyDescent="0.25">
      <c r="C161" s="216" t="s">
        <v>765</v>
      </c>
      <c r="D161" s="215"/>
      <c r="E161" s="215">
        <v>1851066</v>
      </c>
      <c r="F161" s="215"/>
      <c r="G161" s="215"/>
      <c r="H161" s="215"/>
    </row>
    <row r="162" spans="3:8" x14ac:dyDescent="0.25">
      <c r="C162" s="217" t="s">
        <v>764</v>
      </c>
      <c r="D162" s="215">
        <v>100459158</v>
      </c>
      <c r="E162" s="215">
        <v>104990861</v>
      </c>
      <c r="F162" s="215">
        <v>-4587554.5</v>
      </c>
      <c r="G162" s="215">
        <v>8190935.9800000004</v>
      </c>
      <c r="H162" s="215">
        <v>11072314.620000001</v>
      </c>
    </row>
    <row r="163" spans="3:8" x14ac:dyDescent="0.25">
      <c r="C163" s="216" t="s">
        <v>533</v>
      </c>
      <c r="D163" s="215">
        <v>100459158</v>
      </c>
      <c r="E163" s="215">
        <v>104943935</v>
      </c>
      <c r="F163" s="215">
        <v>-4587554.5</v>
      </c>
      <c r="G163" s="215">
        <v>8190935.9800000004</v>
      </c>
      <c r="H163" s="215">
        <v>11072314.620000001</v>
      </c>
    </row>
    <row r="164" spans="3:8" x14ac:dyDescent="0.25">
      <c r="C164" s="216" t="s">
        <v>561</v>
      </c>
      <c r="D164" s="215"/>
      <c r="E164" s="215">
        <v>0</v>
      </c>
      <c r="F164" s="215"/>
      <c r="G164" s="215"/>
      <c r="H164" s="215"/>
    </row>
    <row r="165" spans="3:8" x14ac:dyDescent="0.25">
      <c r="C165" s="216" t="s">
        <v>559</v>
      </c>
      <c r="D165" s="215"/>
      <c r="E165" s="215">
        <v>5000</v>
      </c>
      <c r="F165" s="215"/>
      <c r="G165" s="215"/>
      <c r="H165" s="215"/>
    </row>
    <row r="166" spans="3:8" x14ac:dyDescent="0.25">
      <c r="C166" s="216" t="s">
        <v>558</v>
      </c>
      <c r="D166" s="215"/>
      <c r="E166" s="215">
        <v>41926</v>
      </c>
      <c r="F166" s="215"/>
      <c r="G166" s="215"/>
      <c r="H166" s="215"/>
    </row>
    <row r="167" spans="3:8" x14ac:dyDescent="0.25">
      <c r="C167" s="217" t="s">
        <v>763</v>
      </c>
      <c r="D167" s="215">
        <v>1160485176</v>
      </c>
      <c r="E167" s="215">
        <v>1160485176</v>
      </c>
      <c r="F167" s="215">
        <v>30759808.18</v>
      </c>
      <c r="G167" s="215">
        <v>97877609.599999994</v>
      </c>
      <c r="H167" s="215">
        <v>90901115.560000002</v>
      </c>
    </row>
    <row r="168" spans="3:8" x14ac:dyDescent="0.25">
      <c r="C168" s="216" t="s">
        <v>533</v>
      </c>
      <c r="D168" s="215">
        <v>1160485176</v>
      </c>
      <c r="E168" s="215">
        <v>1160485176</v>
      </c>
      <c r="F168" s="215">
        <v>30759808.18</v>
      </c>
      <c r="G168" s="215">
        <v>97877609.599999994</v>
      </c>
      <c r="H168" s="215">
        <v>90901115.560000002</v>
      </c>
    </row>
    <row r="169" spans="3:8" x14ac:dyDescent="0.25">
      <c r="C169" s="217" t="s">
        <v>762</v>
      </c>
      <c r="D169" s="215">
        <v>88379382</v>
      </c>
      <c r="E169" s="215">
        <v>189827190</v>
      </c>
      <c r="F169" s="215">
        <v>16931924</v>
      </c>
      <c r="G169" s="215">
        <v>23315129.239999998</v>
      </c>
      <c r="H169" s="215">
        <v>4550009.4799999995</v>
      </c>
    </row>
    <row r="170" spans="3:8" x14ac:dyDescent="0.25">
      <c r="C170" s="216" t="s">
        <v>533</v>
      </c>
      <c r="D170" s="215">
        <v>88379382</v>
      </c>
      <c r="E170" s="215">
        <v>189827190</v>
      </c>
      <c r="F170" s="215">
        <v>16931924</v>
      </c>
      <c r="G170" s="215">
        <v>23315129.239999998</v>
      </c>
      <c r="H170" s="215">
        <v>4550009.4799999995</v>
      </c>
    </row>
    <row r="171" spans="3:8" x14ac:dyDescent="0.25">
      <c r="C171" s="216" t="s">
        <v>558</v>
      </c>
      <c r="D171" s="215"/>
      <c r="E171" s="215">
        <v>0</v>
      </c>
      <c r="F171" s="215"/>
      <c r="G171" s="215"/>
      <c r="H171" s="215"/>
    </row>
    <row r="172" spans="3:8" x14ac:dyDescent="0.25">
      <c r="C172" s="243" t="s">
        <v>761</v>
      </c>
      <c r="D172" s="242">
        <v>64622485398</v>
      </c>
      <c r="E172" s="242">
        <v>66931212639.569992</v>
      </c>
      <c r="F172" s="242">
        <v>3284091928.1499991</v>
      </c>
      <c r="G172" s="242">
        <v>4956334820.5299988</v>
      </c>
      <c r="H172" s="242">
        <v>4976579266.6400003</v>
      </c>
    </row>
    <row r="173" spans="3:8" x14ac:dyDescent="0.25">
      <c r="C173" s="241" t="s">
        <v>760</v>
      </c>
      <c r="D173" s="231">
        <v>22774205071</v>
      </c>
      <c r="E173" s="231">
        <v>23927247492</v>
      </c>
      <c r="F173" s="231">
        <v>2666064208.6100001</v>
      </c>
      <c r="G173" s="231">
        <v>1759281186.1699998</v>
      </c>
      <c r="H173" s="231">
        <v>1746501696.0600002</v>
      </c>
    </row>
    <row r="174" spans="3:8" x14ac:dyDescent="0.25">
      <c r="C174" s="217" t="s">
        <v>759</v>
      </c>
      <c r="D174" s="215">
        <v>15960684044</v>
      </c>
      <c r="E174" s="215">
        <v>16271914543</v>
      </c>
      <c r="F174" s="215">
        <v>2258668910.3099999</v>
      </c>
      <c r="G174" s="215">
        <v>1149045543.5400002</v>
      </c>
      <c r="H174" s="215">
        <v>1094077871.9400001</v>
      </c>
    </row>
    <row r="175" spans="3:8" x14ac:dyDescent="0.25">
      <c r="C175" s="216" t="s">
        <v>489</v>
      </c>
      <c r="D175" s="215">
        <v>5430313829</v>
      </c>
      <c r="E175" s="215">
        <v>5687299205</v>
      </c>
      <c r="F175" s="215">
        <v>517763189.89999998</v>
      </c>
      <c r="G175" s="215">
        <v>405450264.97000009</v>
      </c>
      <c r="H175" s="215">
        <v>350482593.37</v>
      </c>
    </row>
    <row r="176" spans="3:8" x14ac:dyDescent="0.25">
      <c r="C176" s="216" t="s">
        <v>452</v>
      </c>
      <c r="D176" s="215">
        <v>10530370215</v>
      </c>
      <c r="E176" s="215">
        <v>10441215338</v>
      </c>
      <c r="F176" s="215">
        <v>1726959436.4100001</v>
      </c>
      <c r="G176" s="215">
        <v>729648994.57000005</v>
      </c>
      <c r="H176" s="215">
        <v>729648994.57000005</v>
      </c>
    </row>
    <row r="177" spans="3:8" x14ac:dyDescent="0.25">
      <c r="C177" s="216" t="s">
        <v>451</v>
      </c>
      <c r="D177" s="215">
        <v>0</v>
      </c>
      <c r="E177" s="215">
        <v>143400000</v>
      </c>
      <c r="F177" s="215">
        <v>13946284</v>
      </c>
      <c r="G177" s="215">
        <v>13946284</v>
      </c>
      <c r="H177" s="215">
        <v>13946284</v>
      </c>
    </row>
    <row r="178" spans="3:8" x14ac:dyDescent="0.25">
      <c r="C178" s="217" t="s">
        <v>758</v>
      </c>
      <c r="D178" s="215">
        <v>744949999</v>
      </c>
      <c r="E178" s="215">
        <v>782276883</v>
      </c>
      <c r="F178" s="215">
        <v>18588117.400000002</v>
      </c>
      <c r="G178" s="215">
        <v>63483048.570000008</v>
      </c>
      <c r="H178" s="215">
        <v>69301601.390000001</v>
      </c>
    </row>
    <row r="179" spans="3:8" x14ac:dyDescent="0.25">
      <c r="C179" s="216" t="s">
        <v>563</v>
      </c>
      <c r="D179" s="215"/>
      <c r="E179" s="215">
        <v>600000</v>
      </c>
      <c r="F179" s="215"/>
      <c r="G179" s="215"/>
      <c r="H179" s="215"/>
    </row>
    <row r="180" spans="3:8" x14ac:dyDescent="0.25">
      <c r="C180" s="216" t="s">
        <v>485</v>
      </c>
      <c r="D180" s="215">
        <v>744887599</v>
      </c>
      <c r="E180" s="215">
        <v>781384994</v>
      </c>
      <c r="F180" s="215">
        <v>18588117.400000002</v>
      </c>
      <c r="G180" s="215">
        <v>63483048.570000008</v>
      </c>
      <c r="H180" s="215">
        <v>69301601.390000001</v>
      </c>
    </row>
    <row r="181" spans="3:8" x14ac:dyDescent="0.25">
      <c r="C181" s="216" t="s">
        <v>523</v>
      </c>
      <c r="D181" s="215">
        <v>62400</v>
      </c>
      <c r="E181" s="215">
        <v>492100</v>
      </c>
      <c r="F181" s="215"/>
      <c r="G181" s="215"/>
      <c r="H181" s="215"/>
    </row>
    <row r="182" spans="3:8" x14ac:dyDescent="0.25">
      <c r="C182" s="216" t="s">
        <v>562</v>
      </c>
      <c r="D182" s="215"/>
      <c r="E182" s="215">
        <v>-200211</v>
      </c>
      <c r="F182" s="215"/>
      <c r="G182" s="215"/>
      <c r="H182" s="215"/>
    </row>
    <row r="183" spans="3:8" x14ac:dyDescent="0.25">
      <c r="C183" s="217" t="s">
        <v>757</v>
      </c>
      <c r="D183" s="215">
        <v>36945920</v>
      </c>
      <c r="E183" s="215">
        <v>39523546</v>
      </c>
      <c r="F183" s="215">
        <v>194328.78</v>
      </c>
      <c r="G183" s="215">
        <v>2778436.2600000002</v>
      </c>
      <c r="H183" s="215">
        <v>3143701.1799999997</v>
      </c>
    </row>
    <row r="184" spans="3:8" x14ac:dyDescent="0.25">
      <c r="C184" s="216" t="s">
        <v>487</v>
      </c>
      <c r="D184" s="215">
        <v>36945920</v>
      </c>
      <c r="E184" s="215">
        <v>39244966</v>
      </c>
      <c r="F184" s="215">
        <v>194328.78</v>
      </c>
      <c r="G184" s="215">
        <v>2778436.2600000002</v>
      </c>
      <c r="H184" s="215">
        <v>2865121.1799999997</v>
      </c>
    </row>
    <row r="185" spans="3:8" x14ac:dyDescent="0.25">
      <c r="C185" s="216" t="s">
        <v>564</v>
      </c>
      <c r="D185" s="215"/>
      <c r="E185" s="215">
        <v>278580</v>
      </c>
      <c r="F185" s="215">
        <v>0</v>
      </c>
      <c r="G185" s="215">
        <v>0</v>
      </c>
      <c r="H185" s="215">
        <v>278580</v>
      </c>
    </row>
    <row r="186" spans="3:8" x14ac:dyDescent="0.25">
      <c r="C186" s="217" t="s">
        <v>756</v>
      </c>
      <c r="D186" s="215">
        <v>106202891</v>
      </c>
      <c r="E186" s="215">
        <v>121682464</v>
      </c>
      <c r="F186" s="215">
        <v>2577284.9900000002</v>
      </c>
      <c r="G186" s="215">
        <v>10351032.33</v>
      </c>
      <c r="H186" s="215">
        <v>9430312.2300000004</v>
      </c>
    </row>
    <row r="187" spans="3:8" x14ac:dyDescent="0.25">
      <c r="C187" s="216" t="s">
        <v>487</v>
      </c>
      <c r="D187" s="215">
        <v>106202891</v>
      </c>
      <c r="E187" s="215">
        <v>121682464</v>
      </c>
      <c r="F187" s="215">
        <v>2577284.9900000002</v>
      </c>
      <c r="G187" s="215">
        <v>10351032.33</v>
      </c>
      <c r="H187" s="215">
        <v>9430312.2300000004</v>
      </c>
    </row>
    <row r="188" spans="3:8" x14ac:dyDescent="0.25">
      <c r="C188" s="217" t="s">
        <v>755</v>
      </c>
      <c r="D188" s="215">
        <v>1023286326</v>
      </c>
      <c r="E188" s="215">
        <v>1132815938.0000002</v>
      </c>
      <c r="F188" s="215">
        <v>12659556.279999999</v>
      </c>
      <c r="G188" s="215">
        <v>91635137.520000026</v>
      </c>
      <c r="H188" s="215">
        <v>108093542.88000001</v>
      </c>
    </row>
    <row r="189" spans="3:8" x14ac:dyDescent="0.25">
      <c r="C189" s="216" t="s">
        <v>487</v>
      </c>
      <c r="D189" s="215">
        <v>1023286326</v>
      </c>
      <c r="E189" s="215">
        <v>1132313534.21</v>
      </c>
      <c r="F189" s="215">
        <v>12593712.279999999</v>
      </c>
      <c r="G189" s="215">
        <v>91569293.520000026</v>
      </c>
      <c r="H189" s="215">
        <v>107508467.02000001</v>
      </c>
    </row>
    <row r="190" spans="3:8" x14ac:dyDescent="0.25">
      <c r="C190" s="216" t="s">
        <v>496</v>
      </c>
      <c r="D190" s="215"/>
      <c r="E190" s="215">
        <v>100000</v>
      </c>
      <c r="F190" s="215"/>
      <c r="G190" s="215"/>
      <c r="H190" s="215"/>
    </row>
    <row r="191" spans="3:8" x14ac:dyDescent="0.25">
      <c r="C191" s="216" t="s">
        <v>541</v>
      </c>
      <c r="D191" s="215"/>
      <c r="E191" s="215">
        <v>172722.64</v>
      </c>
      <c r="F191" s="215">
        <v>0</v>
      </c>
      <c r="G191" s="215">
        <v>0</v>
      </c>
      <c r="H191" s="215">
        <v>0</v>
      </c>
    </row>
    <row r="192" spans="3:8" x14ac:dyDescent="0.25">
      <c r="C192" s="216" t="s">
        <v>564</v>
      </c>
      <c r="D192" s="215"/>
      <c r="E192" s="215">
        <v>229681.15000000002</v>
      </c>
      <c r="F192" s="215">
        <v>65844</v>
      </c>
      <c r="G192" s="215">
        <v>65844</v>
      </c>
      <c r="H192" s="215">
        <v>585075.86</v>
      </c>
    </row>
    <row r="193" spans="3:8" x14ac:dyDescent="0.25">
      <c r="C193" s="217" t="s">
        <v>754</v>
      </c>
      <c r="D193" s="215">
        <v>45892010</v>
      </c>
      <c r="E193" s="215">
        <v>51523697</v>
      </c>
      <c r="F193" s="215">
        <v>1131597.28</v>
      </c>
      <c r="G193" s="215">
        <v>4176651.8299999996</v>
      </c>
      <c r="H193" s="215">
        <v>3574116.1799999997</v>
      </c>
    </row>
    <row r="194" spans="3:8" x14ac:dyDescent="0.25">
      <c r="C194" s="216" t="s">
        <v>463</v>
      </c>
      <c r="D194" s="215">
        <v>45892010</v>
      </c>
      <c r="E194" s="215">
        <v>51523697</v>
      </c>
      <c r="F194" s="215">
        <v>1131597.28</v>
      </c>
      <c r="G194" s="215">
        <v>4176651.8299999996</v>
      </c>
      <c r="H194" s="215">
        <v>3574116.1799999997</v>
      </c>
    </row>
    <row r="195" spans="3:8" x14ac:dyDescent="0.25">
      <c r="C195" s="217" t="s">
        <v>753</v>
      </c>
      <c r="D195" s="215">
        <v>48550010</v>
      </c>
      <c r="E195" s="215">
        <v>70848577</v>
      </c>
      <c r="F195" s="215">
        <v>2452649.31</v>
      </c>
      <c r="G195" s="215">
        <v>7405335.9500000002</v>
      </c>
      <c r="H195" s="215">
        <v>4799401.58</v>
      </c>
    </row>
    <row r="196" spans="3:8" x14ac:dyDescent="0.25">
      <c r="C196" s="216" t="s">
        <v>563</v>
      </c>
      <c r="D196" s="215"/>
      <c r="E196" s="215">
        <v>0</v>
      </c>
      <c r="F196" s="215"/>
      <c r="G196" s="215"/>
      <c r="H196" s="215"/>
    </row>
    <row r="197" spans="3:8" x14ac:dyDescent="0.25">
      <c r="C197" s="216" t="s">
        <v>485</v>
      </c>
      <c r="D197" s="215">
        <v>48200010</v>
      </c>
      <c r="E197" s="215">
        <v>70414757</v>
      </c>
      <c r="F197" s="215">
        <v>2452649.31</v>
      </c>
      <c r="G197" s="215">
        <v>7405335.9500000002</v>
      </c>
      <c r="H197" s="215">
        <v>4799401.58</v>
      </c>
    </row>
    <row r="198" spans="3:8" x14ac:dyDescent="0.25">
      <c r="C198" s="216" t="s">
        <v>523</v>
      </c>
      <c r="D198" s="215">
        <v>350000</v>
      </c>
      <c r="E198" s="215">
        <v>433820</v>
      </c>
      <c r="F198" s="215"/>
      <c r="G198" s="215"/>
      <c r="H198" s="215"/>
    </row>
    <row r="199" spans="3:8" x14ac:dyDescent="0.25">
      <c r="C199" s="216" t="s">
        <v>562</v>
      </c>
      <c r="D199" s="215"/>
      <c r="E199" s="215">
        <v>0</v>
      </c>
      <c r="F199" s="215"/>
      <c r="G199" s="215"/>
      <c r="H199" s="215"/>
    </row>
    <row r="200" spans="3:8" x14ac:dyDescent="0.25">
      <c r="C200" s="217" t="s">
        <v>752</v>
      </c>
      <c r="D200" s="215">
        <v>27080451</v>
      </c>
      <c r="E200" s="215">
        <v>27200926</v>
      </c>
      <c r="F200" s="215">
        <v>245629.23</v>
      </c>
      <c r="G200" s="215">
        <v>1528543.58</v>
      </c>
      <c r="H200" s="215">
        <v>3048209.9</v>
      </c>
    </row>
    <row r="201" spans="3:8" x14ac:dyDescent="0.25">
      <c r="C201" s="216" t="s">
        <v>716</v>
      </c>
      <c r="D201" s="215">
        <v>26330451</v>
      </c>
      <c r="E201" s="215">
        <v>26425426</v>
      </c>
      <c r="F201" s="215">
        <v>245629.23</v>
      </c>
      <c r="G201" s="215">
        <v>1528543.58</v>
      </c>
      <c r="H201" s="215">
        <v>3048209.9</v>
      </c>
    </row>
    <row r="202" spans="3:8" x14ac:dyDescent="0.25">
      <c r="C202" s="216" t="s">
        <v>523</v>
      </c>
      <c r="D202" s="215">
        <v>750000</v>
      </c>
      <c r="E202" s="215">
        <v>775500</v>
      </c>
      <c r="F202" s="215"/>
      <c r="G202" s="215"/>
      <c r="H202" s="215"/>
    </row>
    <row r="203" spans="3:8" x14ac:dyDescent="0.25">
      <c r="C203" s="217" t="s">
        <v>751</v>
      </c>
      <c r="D203" s="215">
        <v>55966884</v>
      </c>
      <c r="E203" s="215">
        <v>63190262</v>
      </c>
      <c r="F203" s="215">
        <v>4209093.5600000005</v>
      </c>
      <c r="G203" s="215">
        <v>4704287.2</v>
      </c>
      <c r="H203" s="215">
        <v>4487366.07</v>
      </c>
    </row>
    <row r="204" spans="3:8" x14ac:dyDescent="0.25">
      <c r="C204" s="216" t="s">
        <v>485</v>
      </c>
      <c r="D204" s="215">
        <v>55966884</v>
      </c>
      <c r="E204" s="215">
        <v>65914336.670000002</v>
      </c>
      <c r="F204" s="215">
        <v>4209093.5600000005</v>
      </c>
      <c r="G204" s="215">
        <v>4704287.2</v>
      </c>
      <c r="H204" s="215">
        <v>4487366.07</v>
      </c>
    </row>
    <row r="205" spans="3:8" x14ac:dyDescent="0.25">
      <c r="C205" s="216" t="s">
        <v>523</v>
      </c>
      <c r="D205" s="215"/>
      <c r="E205" s="215">
        <v>-2724074.67</v>
      </c>
      <c r="F205" s="215"/>
      <c r="G205" s="215"/>
      <c r="H205" s="215"/>
    </row>
    <row r="206" spans="3:8" x14ac:dyDescent="0.25">
      <c r="C206" s="217" t="s">
        <v>750</v>
      </c>
      <c r="D206" s="215">
        <v>35548659</v>
      </c>
      <c r="E206" s="215">
        <v>52660506</v>
      </c>
      <c r="F206" s="215">
        <v>368426</v>
      </c>
      <c r="G206" s="215">
        <v>3909151.74</v>
      </c>
      <c r="H206" s="215">
        <v>3355403.12</v>
      </c>
    </row>
    <row r="207" spans="3:8" x14ac:dyDescent="0.25">
      <c r="C207" s="216" t="s">
        <v>485</v>
      </c>
      <c r="D207" s="215">
        <v>35548659</v>
      </c>
      <c r="E207" s="215">
        <v>52660506</v>
      </c>
      <c r="F207" s="215">
        <v>368426</v>
      </c>
      <c r="G207" s="215">
        <v>3909151.74</v>
      </c>
      <c r="H207" s="215">
        <v>3355403.12</v>
      </c>
    </row>
    <row r="208" spans="3:8" x14ac:dyDescent="0.25">
      <c r="C208" s="217" t="s">
        <v>749</v>
      </c>
      <c r="D208" s="215">
        <v>26497435</v>
      </c>
      <c r="E208" s="215">
        <v>29733815</v>
      </c>
      <c r="F208" s="215">
        <v>6030</v>
      </c>
      <c r="G208" s="215">
        <v>1897185.3399999999</v>
      </c>
      <c r="H208" s="215">
        <v>2915952.3499999996</v>
      </c>
    </row>
    <row r="209" spans="3:8" x14ac:dyDescent="0.25">
      <c r="C209" s="216" t="s">
        <v>489</v>
      </c>
      <c r="D209" s="215">
        <v>26497435</v>
      </c>
      <c r="E209" s="215">
        <v>29733815</v>
      </c>
      <c r="F209" s="215">
        <v>6030</v>
      </c>
      <c r="G209" s="215">
        <v>1897185.3399999999</v>
      </c>
      <c r="H209" s="215">
        <v>2915952.3499999996</v>
      </c>
    </row>
    <row r="210" spans="3:8" x14ac:dyDescent="0.25">
      <c r="C210" s="217" t="s">
        <v>748</v>
      </c>
      <c r="D210" s="215">
        <v>493037386</v>
      </c>
      <c r="E210" s="215">
        <v>487194939</v>
      </c>
      <c r="F210" s="215">
        <v>3331365.96</v>
      </c>
      <c r="G210" s="215">
        <v>40295995.659999996</v>
      </c>
      <c r="H210" s="215">
        <v>49094878.679999992</v>
      </c>
    </row>
    <row r="211" spans="3:8" x14ac:dyDescent="0.25">
      <c r="C211" s="216" t="s">
        <v>463</v>
      </c>
      <c r="D211" s="215">
        <v>500000</v>
      </c>
      <c r="E211" s="215">
        <v>389550</v>
      </c>
      <c r="F211" s="215"/>
      <c r="G211" s="215"/>
      <c r="H211" s="215"/>
    </row>
    <row r="212" spans="3:8" x14ac:dyDescent="0.25">
      <c r="C212" s="216" t="s">
        <v>454</v>
      </c>
      <c r="D212" s="215">
        <v>492537386</v>
      </c>
      <c r="E212" s="215">
        <v>486805389</v>
      </c>
      <c r="F212" s="215">
        <v>3331365.96</v>
      </c>
      <c r="G212" s="215">
        <v>40295995.659999996</v>
      </c>
      <c r="H212" s="215">
        <v>49094878.679999992</v>
      </c>
    </row>
    <row r="213" spans="3:8" x14ac:dyDescent="0.25">
      <c r="C213" s="217" t="s">
        <v>747</v>
      </c>
      <c r="D213" s="215">
        <v>67148408</v>
      </c>
      <c r="E213" s="215">
        <v>69916530</v>
      </c>
      <c r="F213" s="215">
        <v>4015797.83</v>
      </c>
      <c r="G213" s="215">
        <v>4347856.6500000004</v>
      </c>
      <c r="H213" s="215">
        <v>4705961.1899999995</v>
      </c>
    </row>
    <row r="214" spans="3:8" x14ac:dyDescent="0.25">
      <c r="C214" s="216" t="s">
        <v>454</v>
      </c>
      <c r="D214" s="215">
        <v>67148408</v>
      </c>
      <c r="E214" s="215">
        <v>69916530</v>
      </c>
      <c r="F214" s="215">
        <v>4015797.83</v>
      </c>
      <c r="G214" s="215">
        <v>4347856.6500000004</v>
      </c>
      <c r="H214" s="215">
        <v>4705961.1899999995</v>
      </c>
    </row>
    <row r="215" spans="3:8" x14ac:dyDescent="0.25">
      <c r="C215" s="217" t="s">
        <v>746</v>
      </c>
      <c r="D215" s="215">
        <v>128920148</v>
      </c>
      <c r="E215" s="215">
        <v>144843359</v>
      </c>
      <c r="F215" s="215">
        <v>1031724.72</v>
      </c>
      <c r="G215" s="215">
        <v>11386188.599999998</v>
      </c>
      <c r="H215" s="215">
        <v>13093616.49</v>
      </c>
    </row>
    <row r="216" spans="3:8" x14ac:dyDescent="0.25">
      <c r="C216" s="216" t="s">
        <v>454</v>
      </c>
      <c r="D216" s="215">
        <v>128920148</v>
      </c>
      <c r="E216" s="215">
        <v>144843359</v>
      </c>
      <c r="F216" s="215">
        <v>1031724.72</v>
      </c>
      <c r="G216" s="215">
        <v>11386188.599999998</v>
      </c>
      <c r="H216" s="215">
        <v>13093616.49</v>
      </c>
    </row>
    <row r="217" spans="3:8" x14ac:dyDescent="0.25">
      <c r="C217" s="217" t="s">
        <v>745</v>
      </c>
      <c r="D217" s="215">
        <v>56485926</v>
      </c>
      <c r="E217" s="215">
        <v>59091509</v>
      </c>
      <c r="F217" s="215">
        <v>0</v>
      </c>
      <c r="G217" s="215">
        <v>3688797.18</v>
      </c>
      <c r="H217" s="215">
        <v>4125091.58</v>
      </c>
    </row>
    <row r="218" spans="3:8" x14ac:dyDescent="0.25">
      <c r="C218" s="216" t="s">
        <v>485</v>
      </c>
      <c r="D218" s="215">
        <v>56485926</v>
      </c>
      <c r="E218" s="215">
        <v>59091509</v>
      </c>
      <c r="F218" s="215">
        <v>0</v>
      </c>
      <c r="G218" s="215">
        <v>3688797.18</v>
      </c>
      <c r="H218" s="215">
        <v>4125091.58</v>
      </c>
    </row>
    <row r="219" spans="3:8" x14ac:dyDescent="0.25">
      <c r="C219" s="217" t="s">
        <v>744</v>
      </c>
      <c r="D219" s="215">
        <v>77330165</v>
      </c>
      <c r="E219" s="215">
        <v>76835501</v>
      </c>
      <c r="F219" s="215">
        <v>1495961.5499999998</v>
      </c>
      <c r="G219" s="215">
        <v>5244186.99</v>
      </c>
      <c r="H219" s="215">
        <v>6490184.1900000004</v>
      </c>
    </row>
    <row r="220" spans="3:8" x14ac:dyDescent="0.25">
      <c r="C220" s="216" t="s">
        <v>454</v>
      </c>
      <c r="D220" s="215">
        <v>77330165</v>
      </c>
      <c r="E220" s="215">
        <v>76835501</v>
      </c>
      <c r="F220" s="215">
        <v>1495961.5499999998</v>
      </c>
      <c r="G220" s="215">
        <v>5244186.99</v>
      </c>
      <c r="H220" s="215">
        <v>6490184.1900000004</v>
      </c>
    </row>
    <row r="221" spans="3:8" x14ac:dyDescent="0.25">
      <c r="C221" s="217" t="s">
        <v>743</v>
      </c>
      <c r="D221" s="215">
        <v>374954724</v>
      </c>
      <c r="E221" s="215">
        <v>381203694</v>
      </c>
      <c r="F221" s="215">
        <v>29300895.560000002</v>
      </c>
      <c r="G221" s="215">
        <v>29541066.760000002</v>
      </c>
      <c r="H221" s="215">
        <v>30559786.760000002</v>
      </c>
    </row>
    <row r="222" spans="3:8" x14ac:dyDescent="0.25">
      <c r="C222" s="216" t="s">
        <v>463</v>
      </c>
      <c r="D222" s="215">
        <v>1000000</v>
      </c>
      <c r="E222" s="215">
        <v>500000</v>
      </c>
      <c r="F222" s="215">
        <v>0</v>
      </c>
      <c r="G222" s="215">
        <v>0</v>
      </c>
      <c r="H222" s="215">
        <v>0</v>
      </c>
    </row>
    <row r="223" spans="3:8" x14ac:dyDescent="0.25">
      <c r="C223" s="216" t="s">
        <v>454</v>
      </c>
      <c r="D223" s="215">
        <v>373954724</v>
      </c>
      <c r="E223" s="215">
        <v>380710116</v>
      </c>
      <c r="F223" s="215">
        <v>29300895.560000002</v>
      </c>
      <c r="G223" s="215">
        <v>29541066.760000002</v>
      </c>
      <c r="H223" s="215">
        <v>30559786.760000002</v>
      </c>
    </row>
    <row r="224" spans="3:8" x14ac:dyDescent="0.25">
      <c r="C224" s="216" t="s">
        <v>565</v>
      </c>
      <c r="D224" s="215"/>
      <c r="E224" s="215">
        <v>-6422</v>
      </c>
      <c r="F224" s="215">
        <v>0</v>
      </c>
      <c r="G224" s="215">
        <v>0</v>
      </c>
      <c r="H224" s="215">
        <v>0</v>
      </c>
    </row>
    <row r="225" spans="3:8" x14ac:dyDescent="0.25">
      <c r="C225" s="217" t="s">
        <v>742</v>
      </c>
      <c r="D225" s="215">
        <v>1935355703</v>
      </c>
      <c r="E225" s="215">
        <v>1956447783</v>
      </c>
      <c r="F225" s="215">
        <v>25554101.149999999</v>
      </c>
      <c r="G225" s="215">
        <v>123226974.34</v>
      </c>
      <c r="H225" s="215">
        <v>159063565.47999999</v>
      </c>
    </row>
    <row r="226" spans="3:8" x14ac:dyDescent="0.25">
      <c r="C226" s="216" t="s">
        <v>464</v>
      </c>
      <c r="D226" s="215"/>
      <c r="E226" s="215">
        <v>0</v>
      </c>
      <c r="F226" s="215">
        <v>0</v>
      </c>
      <c r="G226" s="215">
        <v>0</v>
      </c>
      <c r="H226" s="215">
        <v>169892.86</v>
      </c>
    </row>
    <row r="227" spans="3:8" x14ac:dyDescent="0.25">
      <c r="C227" s="216" t="s">
        <v>463</v>
      </c>
      <c r="D227" s="215">
        <v>100000</v>
      </c>
      <c r="E227" s="215">
        <v>-300000</v>
      </c>
      <c r="F227" s="215">
        <v>0</v>
      </c>
      <c r="G227" s="215">
        <v>0</v>
      </c>
      <c r="H227" s="215">
        <v>0</v>
      </c>
    </row>
    <row r="228" spans="3:8" x14ac:dyDescent="0.25">
      <c r="C228" s="216" t="s">
        <v>454</v>
      </c>
      <c r="D228" s="215">
        <v>1935255703</v>
      </c>
      <c r="E228" s="215">
        <v>1956849543</v>
      </c>
      <c r="F228" s="215">
        <v>25554101.149999999</v>
      </c>
      <c r="G228" s="215">
        <v>123226974.34</v>
      </c>
      <c r="H228" s="215">
        <v>158893672.61999997</v>
      </c>
    </row>
    <row r="229" spans="3:8" x14ac:dyDescent="0.25">
      <c r="C229" s="216" t="s">
        <v>565</v>
      </c>
      <c r="D229" s="215"/>
      <c r="E229" s="215">
        <v>-101760</v>
      </c>
      <c r="F229" s="215">
        <v>0</v>
      </c>
      <c r="G229" s="215">
        <v>0</v>
      </c>
      <c r="H229" s="215">
        <v>0</v>
      </c>
    </row>
    <row r="230" spans="3:8" x14ac:dyDescent="0.25">
      <c r="C230" s="217" t="s">
        <v>741</v>
      </c>
      <c r="D230" s="215">
        <v>48158069</v>
      </c>
      <c r="E230" s="215">
        <v>48158069</v>
      </c>
      <c r="F230" s="215">
        <v>0</v>
      </c>
      <c r="G230" s="215">
        <v>4102403</v>
      </c>
      <c r="H230" s="215">
        <v>4570986.68</v>
      </c>
    </row>
    <row r="231" spans="3:8" x14ac:dyDescent="0.25">
      <c r="C231" s="216" t="s">
        <v>489</v>
      </c>
      <c r="D231" s="215">
        <v>48158069</v>
      </c>
      <c r="E231" s="215">
        <v>48158069</v>
      </c>
      <c r="F231" s="215">
        <v>0</v>
      </c>
      <c r="G231" s="215">
        <v>4102403</v>
      </c>
      <c r="H231" s="215">
        <v>4570986.68</v>
      </c>
    </row>
    <row r="232" spans="3:8" x14ac:dyDescent="0.25">
      <c r="C232" s="217" t="s">
        <v>740</v>
      </c>
      <c r="D232" s="215">
        <v>125208026</v>
      </c>
      <c r="E232" s="215">
        <v>149481879</v>
      </c>
      <c r="F232" s="215">
        <v>1428289.93</v>
      </c>
      <c r="G232" s="215">
        <v>9555985.2699999996</v>
      </c>
      <c r="H232" s="215">
        <v>12789434.68</v>
      </c>
    </row>
    <row r="233" spans="3:8" x14ac:dyDescent="0.25">
      <c r="C233" s="216" t="s">
        <v>485</v>
      </c>
      <c r="D233" s="215">
        <v>125208026</v>
      </c>
      <c r="E233" s="215">
        <v>149326239</v>
      </c>
      <c r="F233" s="215">
        <v>1428289.93</v>
      </c>
      <c r="G233" s="215">
        <v>9555985.2699999996</v>
      </c>
      <c r="H233" s="215">
        <v>12789434.68</v>
      </c>
    </row>
    <row r="234" spans="3:8" x14ac:dyDescent="0.25">
      <c r="C234" s="216" t="s">
        <v>523</v>
      </c>
      <c r="D234" s="215"/>
      <c r="E234" s="215">
        <v>155640</v>
      </c>
      <c r="F234" s="215"/>
      <c r="G234" s="215"/>
      <c r="H234" s="215"/>
    </row>
    <row r="235" spans="3:8" x14ac:dyDescent="0.25">
      <c r="C235" s="217" t="s">
        <v>739</v>
      </c>
      <c r="D235" s="215">
        <v>175269481</v>
      </c>
      <c r="E235" s="215">
        <v>178684921</v>
      </c>
      <c r="F235" s="215">
        <v>2245774.4</v>
      </c>
      <c r="G235" s="215">
        <v>13691365.02</v>
      </c>
      <c r="H235" s="215">
        <v>15329230.379999999</v>
      </c>
    </row>
    <row r="236" spans="3:8" x14ac:dyDescent="0.25">
      <c r="C236" s="216" t="s">
        <v>463</v>
      </c>
      <c r="D236" s="215">
        <v>1187777</v>
      </c>
      <c r="E236" s="215">
        <v>1777</v>
      </c>
      <c r="F236" s="215">
        <v>0</v>
      </c>
      <c r="G236" s="215">
        <v>0</v>
      </c>
      <c r="H236" s="215">
        <v>0</v>
      </c>
    </row>
    <row r="237" spans="3:8" x14ac:dyDescent="0.25">
      <c r="C237" s="216" t="s">
        <v>454</v>
      </c>
      <c r="D237" s="215">
        <v>174081704</v>
      </c>
      <c r="E237" s="215">
        <v>178683144</v>
      </c>
      <c r="F237" s="215">
        <v>2245774.4</v>
      </c>
      <c r="G237" s="215">
        <v>13691365.02</v>
      </c>
      <c r="H237" s="215">
        <v>15329230.379999999</v>
      </c>
    </row>
    <row r="238" spans="3:8" x14ac:dyDescent="0.25">
      <c r="C238" s="217" t="s">
        <v>738</v>
      </c>
      <c r="D238" s="215">
        <v>342311484</v>
      </c>
      <c r="E238" s="215">
        <v>659955977</v>
      </c>
      <c r="F238" s="215">
        <v>73145599.689999998</v>
      </c>
      <c r="G238" s="215">
        <v>65728521.759999998</v>
      </c>
      <c r="H238" s="215">
        <v>34824006.620000005</v>
      </c>
    </row>
    <row r="239" spans="3:8" x14ac:dyDescent="0.25">
      <c r="C239" s="216" t="s">
        <v>489</v>
      </c>
      <c r="D239" s="215">
        <v>342311484</v>
      </c>
      <c r="E239" s="215">
        <v>659955977</v>
      </c>
      <c r="F239" s="215">
        <v>73145599.689999998</v>
      </c>
      <c r="G239" s="215">
        <v>65728521.759999998</v>
      </c>
      <c r="H239" s="215">
        <v>34824006.620000005</v>
      </c>
    </row>
    <row r="240" spans="3:8" x14ac:dyDescent="0.25">
      <c r="C240" s="217" t="s">
        <v>737</v>
      </c>
      <c r="D240" s="215">
        <v>838420922</v>
      </c>
      <c r="E240" s="215">
        <v>1072062174.0000001</v>
      </c>
      <c r="F240" s="215">
        <v>223413074.67999998</v>
      </c>
      <c r="G240" s="215">
        <v>107557491.08000001</v>
      </c>
      <c r="H240" s="215">
        <v>105627474.51000001</v>
      </c>
    </row>
    <row r="241" spans="3:8" x14ac:dyDescent="0.25">
      <c r="C241" s="216" t="s">
        <v>464</v>
      </c>
      <c r="D241" s="215">
        <v>550000</v>
      </c>
      <c r="E241" s="215">
        <v>4847206</v>
      </c>
      <c r="F241" s="215">
        <v>61282083.68</v>
      </c>
      <c r="G241" s="215">
        <v>4297206</v>
      </c>
      <c r="H241" s="215">
        <v>0</v>
      </c>
    </row>
    <row r="242" spans="3:8" x14ac:dyDescent="0.25">
      <c r="C242" s="216" t="s">
        <v>463</v>
      </c>
      <c r="D242" s="215"/>
      <c r="E242" s="215">
        <v>0</v>
      </c>
      <c r="F242" s="215"/>
      <c r="G242" s="215"/>
      <c r="H242" s="215"/>
    </row>
    <row r="243" spans="3:8" x14ac:dyDescent="0.25">
      <c r="C243" s="216" t="s">
        <v>571</v>
      </c>
      <c r="D243" s="215"/>
      <c r="E243" s="215">
        <v>0</v>
      </c>
      <c r="F243" s="215">
        <v>0</v>
      </c>
      <c r="G243" s="215">
        <v>0</v>
      </c>
      <c r="H243" s="215">
        <v>15000</v>
      </c>
    </row>
    <row r="244" spans="3:8" x14ac:dyDescent="0.25">
      <c r="C244" s="216" t="s">
        <v>454</v>
      </c>
      <c r="D244" s="215">
        <v>837870922</v>
      </c>
      <c r="E244" s="215">
        <v>1067214968.0000001</v>
      </c>
      <c r="F244" s="215">
        <v>162130990.99999997</v>
      </c>
      <c r="G244" s="215">
        <v>103260285.08000001</v>
      </c>
      <c r="H244" s="215">
        <v>105612474.51000001</v>
      </c>
    </row>
    <row r="245" spans="3:8" x14ac:dyDescent="0.25">
      <c r="C245" s="241" t="s">
        <v>736</v>
      </c>
      <c r="D245" s="231">
        <v>19490664479</v>
      </c>
      <c r="E245" s="231">
        <v>20004634656</v>
      </c>
      <c r="F245" s="231">
        <v>-15097477.75</v>
      </c>
      <c r="G245" s="231">
        <v>1508694568.6399999</v>
      </c>
      <c r="H245" s="231">
        <v>1490655316.45</v>
      </c>
    </row>
    <row r="246" spans="3:8" x14ac:dyDescent="0.25">
      <c r="C246" s="217" t="s">
        <v>735</v>
      </c>
      <c r="D246" s="215">
        <v>18963407844</v>
      </c>
      <c r="E246" s="215">
        <v>19467643869</v>
      </c>
      <c r="F246" s="215">
        <v>-38185350.280000001</v>
      </c>
      <c r="G246" s="215">
        <v>1457840985.4100001</v>
      </c>
      <c r="H246" s="215">
        <v>1458989328.22</v>
      </c>
    </row>
    <row r="247" spans="3:8" x14ac:dyDescent="0.25">
      <c r="C247" s="216" t="s">
        <v>464</v>
      </c>
      <c r="D247" s="215"/>
      <c r="E247" s="215">
        <v>-1914710.0300000003</v>
      </c>
      <c r="F247" s="215">
        <v>0</v>
      </c>
      <c r="G247" s="215">
        <v>3270960</v>
      </c>
      <c r="H247" s="215">
        <v>3270960</v>
      </c>
    </row>
    <row r="248" spans="3:8" x14ac:dyDescent="0.25">
      <c r="C248" s="216" t="s">
        <v>463</v>
      </c>
      <c r="D248" s="215">
        <v>6413407883</v>
      </c>
      <c r="E248" s="215">
        <v>6693330562.2900009</v>
      </c>
      <c r="F248" s="215">
        <v>-6547978.5199999996</v>
      </c>
      <c r="G248" s="215">
        <v>429918288.63</v>
      </c>
      <c r="H248" s="215">
        <v>455634918.33000004</v>
      </c>
    </row>
    <row r="249" spans="3:8" x14ac:dyDescent="0.25">
      <c r="C249" s="216" t="s">
        <v>539</v>
      </c>
      <c r="D249" s="215">
        <v>194161377</v>
      </c>
      <c r="E249" s="215">
        <v>307384488.34999996</v>
      </c>
      <c r="F249" s="215">
        <v>17557945.16</v>
      </c>
      <c r="G249" s="215">
        <v>17557945.16</v>
      </c>
      <c r="H249" s="215">
        <v>0</v>
      </c>
    </row>
    <row r="250" spans="3:8" x14ac:dyDescent="0.25">
      <c r="C250" s="216" t="s">
        <v>454</v>
      </c>
      <c r="D250" s="215">
        <v>12355838584</v>
      </c>
      <c r="E250" s="215">
        <v>12469343528.389999</v>
      </c>
      <c r="F250" s="215">
        <v>-49195316.920000002</v>
      </c>
      <c r="G250" s="215">
        <v>1007093791.62</v>
      </c>
      <c r="H250" s="215">
        <v>1000083449.89</v>
      </c>
    </row>
    <row r="251" spans="3:8" x14ac:dyDescent="0.25">
      <c r="C251" s="216" t="s">
        <v>565</v>
      </c>
      <c r="D251" s="215"/>
      <c r="E251" s="215">
        <v>-500000</v>
      </c>
      <c r="F251" s="215"/>
      <c r="G251" s="215"/>
      <c r="H251" s="215"/>
    </row>
    <row r="252" spans="3:8" x14ac:dyDescent="0.25">
      <c r="C252" s="217" t="s">
        <v>734</v>
      </c>
      <c r="D252" s="215">
        <v>75029292</v>
      </c>
      <c r="E252" s="215">
        <v>88877832</v>
      </c>
      <c r="F252" s="215">
        <v>11345409.950000001</v>
      </c>
      <c r="G252" s="215">
        <v>17150268.609999999</v>
      </c>
      <c r="H252" s="215">
        <v>3453567.11</v>
      </c>
    </row>
    <row r="253" spans="3:8" x14ac:dyDescent="0.25">
      <c r="C253" s="216" t="s">
        <v>733</v>
      </c>
      <c r="D253" s="215">
        <v>34997</v>
      </c>
      <c r="E253" s="215">
        <v>-94803</v>
      </c>
      <c r="F253" s="215"/>
      <c r="G253" s="215"/>
      <c r="H253" s="215"/>
    </row>
    <row r="254" spans="3:8" x14ac:dyDescent="0.25">
      <c r="C254" s="216" t="s">
        <v>487</v>
      </c>
      <c r="D254" s="215">
        <v>74994295</v>
      </c>
      <c r="E254" s="215">
        <v>88972635</v>
      </c>
      <c r="F254" s="215">
        <v>11345409.950000001</v>
      </c>
      <c r="G254" s="215">
        <v>17150268.609999999</v>
      </c>
      <c r="H254" s="215">
        <v>3453567.11</v>
      </c>
    </row>
    <row r="255" spans="3:8" x14ac:dyDescent="0.25">
      <c r="C255" s="217" t="s">
        <v>732</v>
      </c>
      <c r="D255" s="215">
        <v>55531697</v>
      </c>
      <c r="E255" s="215">
        <v>55531697</v>
      </c>
      <c r="F255" s="215">
        <v>5425509.8599999994</v>
      </c>
      <c r="G255" s="215">
        <v>5600997.8599999994</v>
      </c>
      <c r="H255" s="215">
        <v>3429257.7</v>
      </c>
    </row>
    <row r="256" spans="3:8" x14ac:dyDescent="0.25">
      <c r="C256" s="216" t="s">
        <v>487</v>
      </c>
      <c r="D256" s="215">
        <v>55531697</v>
      </c>
      <c r="E256" s="215">
        <v>55531697</v>
      </c>
      <c r="F256" s="215">
        <v>5425509.8599999994</v>
      </c>
      <c r="G256" s="215">
        <v>5600997.8599999994</v>
      </c>
      <c r="H256" s="215">
        <v>3429257.7</v>
      </c>
    </row>
    <row r="257" spans="3:8" x14ac:dyDescent="0.25">
      <c r="C257" s="217" t="s">
        <v>731</v>
      </c>
      <c r="D257" s="215">
        <v>396695646</v>
      </c>
      <c r="E257" s="215">
        <v>392581258</v>
      </c>
      <c r="F257" s="215">
        <v>6316952.7199999997</v>
      </c>
      <c r="G257" s="215">
        <v>28102316.759999998</v>
      </c>
      <c r="H257" s="215">
        <v>24783163.420000002</v>
      </c>
    </row>
    <row r="258" spans="3:8" x14ac:dyDescent="0.25">
      <c r="C258" s="216" t="s">
        <v>463</v>
      </c>
      <c r="D258" s="215">
        <v>395415940</v>
      </c>
      <c r="E258" s="215">
        <v>391301552</v>
      </c>
      <c r="F258" s="215">
        <v>6316952.7199999997</v>
      </c>
      <c r="G258" s="215">
        <v>28102316.759999998</v>
      </c>
      <c r="H258" s="215">
        <v>24783163.420000002</v>
      </c>
    </row>
    <row r="259" spans="3:8" x14ac:dyDescent="0.25">
      <c r="C259" s="216" t="s">
        <v>539</v>
      </c>
      <c r="D259" s="215">
        <v>1279706</v>
      </c>
      <c r="E259" s="215">
        <v>1279706</v>
      </c>
      <c r="F259" s="215"/>
      <c r="G259" s="215"/>
      <c r="H259" s="215"/>
    </row>
    <row r="260" spans="3:8" x14ac:dyDescent="0.25">
      <c r="C260" s="241" t="s">
        <v>730</v>
      </c>
      <c r="D260" s="231">
        <v>8634342701</v>
      </c>
      <c r="E260" s="231">
        <v>8909730109.5699997</v>
      </c>
      <c r="F260" s="231">
        <v>658936055.40999997</v>
      </c>
      <c r="G260" s="231">
        <v>654952725.29999995</v>
      </c>
      <c r="H260" s="231">
        <v>642823847.79999995</v>
      </c>
    </row>
    <row r="261" spans="3:8" x14ac:dyDescent="0.25">
      <c r="C261" s="217" t="s">
        <v>729</v>
      </c>
      <c r="D261" s="215">
        <v>8513309679</v>
      </c>
      <c r="E261" s="215">
        <v>8788697087.5699997</v>
      </c>
      <c r="F261" s="215">
        <v>652369360.49000001</v>
      </c>
      <c r="G261" s="215">
        <v>645420682.29999995</v>
      </c>
      <c r="H261" s="215">
        <v>634705899.14999998</v>
      </c>
    </row>
    <row r="262" spans="3:8" x14ac:dyDescent="0.25">
      <c r="C262" s="216" t="s">
        <v>464</v>
      </c>
      <c r="D262" s="215">
        <v>10700000</v>
      </c>
      <c r="E262" s="215">
        <v>9101298</v>
      </c>
      <c r="F262" s="215">
        <v>0</v>
      </c>
      <c r="G262" s="215">
        <v>0</v>
      </c>
      <c r="H262" s="215">
        <v>0</v>
      </c>
    </row>
    <row r="263" spans="3:8" x14ac:dyDescent="0.25">
      <c r="C263" s="216" t="s">
        <v>463</v>
      </c>
      <c r="D263" s="215"/>
      <c r="E263" s="215">
        <v>0</v>
      </c>
      <c r="F263" s="215"/>
      <c r="G263" s="215"/>
      <c r="H263" s="215"/>
    </row>
    <row r="264" spans="3:8" x14ac:dyDescent="0.25">
      <c r="C264" s="216" t="s">
        <v>728</v>
      </c>
      <c r="D264" s="215"/>
      <c r="E264" s="215">
        <v>14594376.060000001</v>
      </c>
      <c r="F264" s="215">
        <v>0</v>
      </c>
      <c r="G264" s="215">
        <v>0</v>
      </c>
      <c r="H264" s="215">
        <v>0</v>
      </c>
    </row>
    <row r="265" spans="3:8" x14ac:dyDescent="0.25">
      <c r="C265" s="216" t="s">
        <v>571</v>
      </c>
      <c r="D265" s="215"/>
      <c r="E265" s="215">
        <v>0</v>
      </c>
      <c r="F265" s="215">
        <v>691600</v>
      </c>
      <c r="G265" s="215">
        <v>691600</v>
      </c>
      <c r="H265" s="215">
        <v>691600</v>
      </c>
    </row>
    <row r="266" spans="3:8" x14ac:dyDescent="0.25">
      <c r="C266" s="216" t="s">
        <v>454</v>
      </c>
      <c r="D266" s="215">
        <v>7708807324</v>
      </c>
      <c r="E266" s="215">
        <v>7970002616.9499989</v>
      </c>
      <c r="F266" s="215">
        <v>594726963.24000001</v>
      </c>
      <c r="G266" s="215">
        <v>585799257.54999995</v>
      </c>
      <c r="H266" s="215">
        <v>575316474.39999998</v>
      </c>
    </row>
    <row r="267" spans="3:8" x14ac:dyDescent="0.25">
      <c r="C267" s="216" t="s">
        <v>487</v>
      </c>
      <c r="D267" s="215">
        <v>435943571</v>
      </c>
      <c r="E267" s="215">
        <v>430710012.56</v>
      </c>
      <c r="F267" s="215">
        <v>28517663.550000001</v>
      </c>
      <c r="G267" s="215">
        <v>30368906.93</v>
      </c>
      <c r="H267" s="215">
        <v>30368906.93</v>
      </c>
    </row>
    <row r="268" spans="3:8" x14ac:dyDescent="0.25">
      <c r="C268" s="216" t="s">
        <v>485</v>
      </c>
      <c r="D268" s="215">
        <v>357858784</v>
      </c>
      <c r="E268" s="215">
        <v>364288784</v>
      </c>
      <c r="F268" s="215">
        <v>28433133.699999999</v>
      </c>
      <c r="G268" s="215">
        <v>28560917.82</v>
      </c>
      <c r="H268" s="215">
        <v>28328917.82</v>
      </c>
    </row>
    <row r="269" spans="3:8" x14ac:dyDescent="0.25">
      <c r="C269" s="217" t="s">
        <v>727</v>
      </c>
      <c r="D269" s="215">
        <v>79769792</v>
      </c>
      <c r="E269" s="215">
        <v>79769792</v>
      </c>
      <c r="F269" s="215">
        <v>4115722.12</v>
      </c>
      <c r="G269" s="215">
        <v>6563476.7400000002</v>
      </c>
      <c r="H269" s="215">
        <v>6312213.1500000004</v>
      </c>
    </row>
    <row r="270" spans="3:8" x14ac:dyDescent="0.25">
      <c r="C270" s="216" t="s">
        <v>454</v>
      </c>
      <c r="D270" s="215">
        <v>79769792</v>
      </c>
      <c r="E270" s="215">
        <v>79769792</v>
      </c>
      <c r="F270" s="215">
        <v>4115722.12</v>
      </c>
      <c r="G270" s="215">
        <v>6563476.7400000002</v>
      </c>
      <c r="H270" s="215">
        <v>6312213.1500000004</v>
      </c>
    </row>
    <row r="271" spans="3:8" x14ac:dyDescent="0.25">
      <c r="C271" s="217" t="s">
        <v>726</v>
      </c>
      <c r="D271" s="215">
        <v>41263230</v>
      </c>
      <c r="E271" s="215">
        <v>41263230</v>
      </c>
      <c r="F271" s="215">
        <v>2450972.8000000003</v>
      </c>
      <c r="G271" s="215">
        <v>2968566.26</v>
      </c>
      <c r="H271" s="215">
        <v>1805735.5</v>
      </c>
    </row>
    <row r="272" spans="3:8" x14ac:dyDescent="0.25">
      <c r="C272" s="216" t="s">
        <v>454</v>
      </c>
      <c r="D272" s="215">
        <v>41263230</v>
      </c>
      <c r="E272" s="215">
        <v>41263230</v>
      </c>
      <c r="F272" s="215">
        <v>2450972.8000000003</v>
      </c>
      <c r="G272" s="215">
        <v>2968566.26</v>
      </c>
      <c r="H272" s="215">
        <v>1805735.5</v>
      </c>
    </row>
    <row r="273" spans="3:8" x14ac:dyDescent="0.25">
      <c r="C273" s="241" t="s">
        <v>725</v>
      </c>
      <c r="D273" s="231">
        <v>13723273147</v>
      </c>
      <c r="E273" s="231">
        <v>14089600382</v>
      </c>
      <c r="F273" s="231">
        <v>-25810858.120000005</v>
      </c>
      <c r="G273" s="231">
        <v>1033406340.42</v>
      </c>
      <c r="H273" s="231">
        <v>1096598406.3299999</v>
      </c>
    </row>
    <row r="274" spans="3:8" x14ac:dyDescent="0.25">
      <c r="C274" s="217" t="s">
        <v>724</v>
      </c>
      <c r="D274" s="215">
        <v>12284997595</v>
      </c>
      <c r="E274" s="215">
        <v>12626324830</v>
      </c>
      <c r="F274" s="215">
        <v>-42207953.090000004</v>
      </c>
      <c r="G274" s="215">
        <v>926736124.36000001</v>
      </c>
      <c r="H274" s="215">
        <v>981875037.6500001</v>
      </c>
    </row>
    <row r="275" spans="3:8" x14ac:dyDescent="0.25">
      <c r="C275" s="216" t="s">
        <v>464</v>
      </c>
      <c r="D275" s="215">
        <v>78921777</v>
      </c>
      <c r="E275" s="215">
        <v>88352197</v>
      </c>
      <c r="F275" s="215">
        <v>0</v>
      </c>
      <c r="G275" s="215">
        <v>0</v>
      </c>
      <c r="H275" s="215">
        <v>0</v>
      </c>
    </row>
    <row r="276" spans="3:8" x14ac:dyDescent="0.25">
      <c r="C276" s="216" t="s">
        <v>475</v>
      </c>
      <c r="D276" s="215"/>
      <c r="E276" s="215">
        <v>-11582000</v>
      </c>
      <c r="F276" s="215">
        <v>-9372000</v>
      </c>
      <c r="G276" s="215">
        <v>3189606.1</v>
      </c>
      <c r="H276" s="215">
        <v>3189606.1</v>
      </c>
    </row>
    <row r="277" spans="3:8" x14ac:dyDescent="0.25">
      <c r="C277" s="216" t="s">
        <v>463</v>
      </c>
      <c r="D277" s="215">
        <v>215000</v>
      </c>
      <c r="E277" s="215">
        <v>215000</v>
      </c>
      <c r="F277" s="215"/>
      <c r="G277" s="215"/>
      <c r="H277" s="215"/>
    </row>
    <row r="278" spans="3:8" x14ac:dyDescent="0.25">
      <c r="C278" s="216" t="s">
        <v>571</v>
      </c>
      <c r="D278" s="215"/>
      <c r="E278" s="215">
        <v>0</v>
      </c>
      <c r="F278" s="215">
        <v>0</v>
      </c>
      <c r="G278" s="215">
        <v>300000</v>
      </c>
      <c r="H278" s="215">
        <v>300000</v>
      </c>
    </row>
    <row r="279" spans="3:8" x14ac:dyDescent="0.25">
      <c r="C279" s="216" t="s">
        <v>454</v>
      </c>
      <c r="D279" s="215">
        <v>12205860818</v>
      </c>
      <c r="E279" s="215">
        <v>12549339633</v>
      </c>
      <c r="F279" s="215">
        <v>-32835953.09</v>
      </c>
      <c r="G279" s="215">
        <v>923246518.25999999</v>
      </c>
      <c r="H279" s="215">
        <v>978385431.55000007</v>
      </c>
    </row>
    <row r="280" spans="3:8" x14ac:dyDescent="0.25">
      <c r="C280" s="217" t="s">
        <v>723</v>
      </c>
      <c r="D280" s="215">
        <v>1286220832</v>
      </c>
      <c r="E280" s="215">
        <v>1311220832</v>
      </c>
      <c r="F280" s="215">
        <v>17597094.969999999</v>
      </c>
      <c r="G280" s="215">
        <v>96874647.900000006</v>
      </c>
      <c r="H280" s="215">
        <v>104237918.06</v>
      </c>
    </row>
    <row r="281" spans="3:8" x14ac:dyDescent="0.25">
      <c r="C281" s="216" t="s">
        <v>563</v>
      </c>
      <c r="D281" s="215"/>
      <c r="E281" s="215">
        <v>0</v>
      </c>
      <c r="F281" s="215"/>
      <c r="G281" s="215"/>
      <c r="H281" s="215"/>
    </row>
    <row r="282" spans="3:8" x14ac:dyDescent="0.25">
      <c r="C282" s="216" t="s">
        <v>485</v>
      </c>
      <c r="D282" s="215">
        <v>1286220832</v>
      </c>
      <c r="E282" s="215">
        <v>1311038451</v>
      </c>
      <c r="F282" s="215">
        <v>17597094.969999999</v>
      </c>
      <c r="G282" s="215">
        <v>96874647.900000006</v>
      </c>
      <c r="H282" s="215">
        <v>104237918.06</v>
      </c>
    </row>
    <row r="283" spans="3:8" x14ac:dyDescent="0.25">
      <c r="C283" s="216" t="s">
        <v>523</v>
      </c>
      <c r="D283" s="215"/>
      <c r="E283" s="215">
        <v>40781</v>
      </c>
      <c r="F283" s="215"/>
      <c r="G283" s="215"/>
      <c r="H283" s="215"/>
    </row>
    <row r="284" spans="3:8" x14ac:dyDescent="0.25">
      <c r="C284" s="216" t="s">
        <v>562</v>
      </c>
      <c r="D284" s="215"/>
      <c r="E284" s="215">
        <v>112100</v>
      </c>
      <c r="F284" s="215"/>
      <c r="G284" s="215"/>
      <c r="H284" s="215"/>
    </row>
    <row r="285" spans="3:8" x14ac:dyDescent="0.25">
      <c r="C285" s="216" t="s">
        <v>585</v>
      </c>
      <c r="D285" s="215"/>
      <c r="E285" s="215">
        <v>29500</v>
      </c>
      <c r="F285" s="215"/>
      <c r="G285" s="215"/>
      <c r="H285" s="215"/>
    </row>
    <row r="286" spans="3:8" x14ac:dyDescent="0.25">
      <c r="C286" s="217" t="s">
        <v>722</v>
      </c>
      <c r="D286" s="215">
        <v>152054720</v>
      </c>
      <c r="E286" s="215">
        <v>152054720</v>
      </c>
      <c r="F286" s="215">
        <v>-1200000</v>
      </c>
      <c r="G286" s="215">
        <v>9795568.1600000001</v>
      </c>
      <c r="H286" s="215">
        <v>10485450.619999999</v>
      </c>
    </row>
    <row r="287" spans="3:8" x14ac:dyDescent="0.25">
      <c r="C287" s="216" t="s">
        <v>487</v>
      </c>
      <c r="D287" s="215">
        <v>152054720</v>
      </c>
      <c r="E287" s="215">
        <v>152054720</v>
      </c>
      <c r="F287" s="215">
        <v>-1200000</v>
      </c>
      <c r="G287" s="215">
        <v>9795568.1600000001</v>
      </c>
      <c r="H287" s="215">
        <v>10485450.619999999</v>
      </c>
    </row>
    <row r="288" spans="3:8" x14ac:dyDescent="0.25">
      <c r="C288" s="243" t="s">
        <v>721</v>
      </c>
      <c r="D288" s="242">
        <v>15344286414</v>
      </c>
      <c r="E288" s="242">
        <v>15469263527.4</v>
      </c>
      <c r="F288" s="242">
        <v>506839309.96000004</v>
      </c>
      <c r="G288" s="242">
        <v>998519520.78999984</v>
      </c>
      <c r="H288" s="242">
        <v>1174762961.23</v>
      </c>
    </row>
    <row r="289" spans="3:8" x14ac:dyDescent="0.25">
      <c r="C289" s="241" t="s">
        <v>720</v>
      </c>
      <c r="D289" s="231">
        <v>15344286414</v>
      </c>
      <c r="E289" s="231">
        <v>15469263527.4</v>
      </c>
      <c r="F289" s="231">
        <v>506839309.96000004</v>
      </c>
      <c r="G289" s="231">
        <v>998519520.78999984</v>
      </c>
      <c r="H289" s="231">
        <v>1174762961.23</v>
      </c>
    </row>
    <row r="290" spans="3:8" x14ac:dyDescent="0.25">
      <c r="C290" s="217" t="s">
        <v>719</v>
      </c>
      <c r="D290" s="215">
        <v>12665364560</v>
      </c>
      <c r="E290" s="215">
        <v>12790341673.4</v>
      </c>
      <c r="F290" s="215">
        <v>458919126.67000002</v>
      </c>
      <c r="G290" s="215">
        <v>824078693.98999989</v>
      </c>
      <c r="H290" s="215">
        <v>1033626631.65</v>
      </c>
    </row>
    <row r="291" spans="3:8" x14ac:dyDescent="0.25">
      <c r="C291" s="216" t="s">
        <v>489</v>
      </c>
      <c r="D291" s="215">
        <v>3179087758</v>
      </c>
      <c r="E291" s="215">
        <v>3403636332.2800002</v>
      </c>
      <c r="F291" s="215">
        <v>87420101.799999997</v>
      </c>
      <c r="G291" s="215">
        <v>120023502.53</v>
      </c>
      <c r="H291" s="215">
        <v>296920552.75999999</v>
      </c>
    </row>
    <row r="292" spans="3:8" x14ac:dyDescent="0.25">
      <c r="C292" s="216" t="s">
        <v>454</v>
      </c>
      <c r="D292" s="215">
        <v>9067302203</v>
      </c>
      <c r="E292" s="215">
        <v>8967730742.1199989</v>
      </c>
      <c r="F292" s="215">
        <v>351948662.73000002</v>
      </c>
      <c r="G292" s="215">
        <v>684504829.31999993</v>
      </c>
      <c r="H292" s="215">
        <v>735838352.52999997</v>
      </c>
    </row>
    <row r="293" spans="3:8" x14ac:dyDescent="0.25">
      <c r="C293" s="216" t="s">
        <v>452</v>
      </c>
      <c r="D293" s="215">
        <v>418974599</v>
      </c>
      <c r="E293" s="215">
        <v>418974599</v>
      </c>
      <c r="F293" s="215">
        <v>19550362.140000001</v>
      </c>
      <c r="G293" s="215">
        <v>19550362.140000001</v>
      </c>
      <c r="H293" s="215">
        <v>867726.36</v>
      </c>
    </row>
    <row r="294" spans="3:8" x14ac:dyDescent="0.25">
      <c r="C294" s="217" t="s">
        <v>718</v>
      </c>
      <c r="D294" s="215">
        <v>2403578297</v>
      </c>
      <c r="E294" s="215">
        <v>2403578297</v>
      </c>
      <c r="F294" s="215">
        <v>35498353.780000001</v>
      </c>
      <c r="G294" s="215">
        <v>156080159.15000001</v>
      </c>
      <c r="H294" s="215">
        <v>122628313.43000001</v>
      </c>
    </row>
    <row r="295" spans="3:8" x14ac:dyDescent="0.25">
      <c r="C295" s="216" t="s">
        <v>488</v>
      </c>
      <c r="D295" s="215">
        <v>0</v>
      </c>
      <c r="E295" s="215">
        <v>1850412</v>
      </c>
      <c r="F295" s="215"/>
      <c r="G295" s="215"/>
      <c r="H295" s="215"/>
    </row>
    <row r="296" spans="3:8" x14ac:dyDescent="0.25">
      <c r="C296" s="216" t="s">
        <v>487</v>
      </c>
      <c r="D296" s="215">
        <v>2403578297</v>
      </c>
      <c r="E296" s="215">
        <v>2401727885</v>
      </c>
      <c r="F296" s="215">
        <v>35498353.780000001</v>
      </c>
      <c r="G296" s="215">
        <v>156080159.15000001</v>
      </c>
      <c r="H296" s="215">
        <v>122628313.43000001</v>
      </c>
    </row>
    <row r="297" spans="3:8" x14ac:dyDescent="0.25">
      <c r="C297" s="216" t="s">
        <v>496</v>
      </c>
      <c r="D297" s="215"/>
      <c r="E297" s="215">
        <v>0</v>
      </c>
      <c r="F297" s="215"/>
      <c r="G297" s="215"/>
      <c r="H297" s="215"/>
    </row>
    <row r="298" spans="3:8" x14ac:dyDescent="0.25">
      <c r="C298" s="216" t="s">
        <v>541</v>
      </c>
      <c r="D298" s="215"/>
      <c r="E298" s="215">
        <v>0</v>
      </c>
      <c r="F298" s="215"/>
      <c r="G298" s="215"/>
      <c r="H298" s="215"/>
    </row>
    <row r="299" spans="3:8" x14ac:dyDescent="0.25">
      <c r="C299" s="217" t="s">
        <v>717</v>
      </c>
      <c r="D299" s="215">
        <v>177246110</v>
      </c>
      <c r="E299" s="215">
        <v>177246110</v>
      </c>
      <c r="F299" s="215">
        <v>12268588.810000001</v>
      </c>
      <c r="G299" s="215">
        <v>12818540.880000001</v>
      </c>
      <c r="H299" s="215">
        <v>11350135.390000001</v>
      </c>
    </row>
    <row r="300" spans="3:8" x14ac:dyDescent="0.25">
      <c r="C300" s="216" t="s">
        <v>716</v>
      </c>
      <c r="D300" s="215">
        <v>174395110</v>
      </c>
      <c r="E300" s="215">
        <v>173095110</v>
      </c>
      <c r="F300" s="215">
        <v>12268588.810000001</v>
      </c>
      <c r="G300" s="215">
        <v>12227962.98</v>
      </c>
      <c r="H300" s="215">
        <v>11350135.390000001</v>
      </c>
    </row>
    <row r="301" spans="3:8" x14ac:dyDescent="0.25">
      <c r="C301" s="216" t="s">
        <v>715</v>
      </c>
      <c r="D301" s="215">
        <v>2551000</v>
      </c>
      <c r="E301" s="215">
        <v>3851000</v>
      </c>
      <c r="F301" s="215">
        <v>0</v>
      </c>
      <c r="G301" s="215">
        <v>590577.9</v>
      </c>
      <c r="H301" s="215">
        <v>0</v>
      </c>
    </row>
    <row r="302" spans="3:8" x14ac:dyDescent="0.25">
      <c r="C302" s="216" t="s">
        <v>523</v>
      </c>
      <c r="D302" s="215">
        <v>300000</v>
      </c>
      <c r="E302" s="215">
        <v>300000</v>
      </c>
      <c r="F302" s="215"/>
      <c r="G302" s="215"/>
      <c r="H302" s="215"/>
    </row>
    <row r="303" spans="3:8" x14ac:dyDescent="0.25">
      <c r="C303" s="217" t="s">
        <v>714</v>
      </c>
      <c r="D303" s="215">
        <v>53537459</v>
      </c>
      <c r="E303" s="215">
        <v>53537459</v>
      </c>
      <c r="F303" s="215">
        <v>149860</v>
      </c>
      <c r="G303" s="215">
        <v>3843744.89</v>
      </c>
      <c r="H303" s="215">
        <v>4577940.09</v>
      </c>
    </row>
    <row r="304" spans="3:8" x14ac:dyDescent="0.25">
      <c r="C304" s="216" t="s">
        <v>713</v>
      </c>
      <c r="D304" s="215">
        <v>53537459</v>
      </c>
      <c r="E304" s="215">
        <v>53537459</v>
      </c>
      <c r="F304" s="215">
        <v>149860</v>
      </c>
      <c r="G304" s="215">
        <v>3843744.89</v>
      </c>
      <c r="H304" s="215">
        <v>4577940.09</v>
      </c>
    </row>
    <row r="305" spans="3:8" x14ac:dyDescent="0.25">
      <c r="C305" s="217" t="s">
        <v>712</v>
      </c>
      <c r="D305" s="215">
        <v>44559988</v>
      </c>
      <c r="E305" s="215">
        <v>44559988</v>
      </c>
      <c r="F305" s="215">
        <v>3380.7</v>
      </c>
      <c r="G305" s="215">
        <v>1698381.88</v>
      </c>
      <c r="H305" s="215">
        <v>2579940.67</v>
      </c>
    </row>
    <row r="306" spans="3:8" x14ac:dyDescent="0.25">
      <c r="C306" s="216" t="s">
        <v>711</v>
      </c>
      <c r="D306" s="215"/>
      <c r="E306" s="215">
        <v>0</v>
      </c>
      <c r="F306" s="215"/>
      <c r="G306" s="215"/>
      <c r="H306" s="215"/>
    </row>
    <row r="307" spans="3:8" x14ac:dyDescent="0.25">
      <c r="C307" s="216" t="s">
        <v>463</v>
      </c>
      <c r="D307" s="215">
        <v>44559988</v>
      </c>
      <c r="E307" s="215">
        <v>44559988</v>
      </c>
      <c r="F307" s="215">
        <v>3380.7</v>
      </c>
      <c r="G307" s="215">
        <v>1698381.88</v>
      </c>
      <c r="H307" s="215">
        <v>2579940.67</v>
      </c>
    </row>
    <row r="308" spans="3:8" x14ac:dyDescent="0.25">
      <c r="C308" s="216" t="s">
        <v>539</v>
      </c>
      <c r="D308" s="215"/>
      <c r="E308" s="215">
        <v>0</v>
      </c>
      <c r="F308" s="215"/>
      <c r="G308" s="215"/>
      <c r="H308" s="215"/>
    </row>
    <row r="309" spans="3:8" x14ac:dyDescent="0.25">
      <c r="C309" s="243" t="s">
        <v>710</v>
      </c>
      <c r="D309" s="242">
        <v>21512650364</v>
      </c>
      <c r="E309" s="242">
        <v>23952001032.640003</v>
      </c>
      <c r="F309" s="242">
        <v>2482333874.2899995</v>
      </c>
      <c r="G309" s="242">
        <v>2724682886.0699997</v>
      </c>
      <c r="H309" s="242">
        <v>1838759044.4000001</v>
      </c>
    </row>
    <row r="310" spans="3:8" x14ac:dyDescent="0.25">
      <c r="C310" s="241" t="s">
        <v>709</v>
      </c>
      <c r="D310" s="231">
        <v>21512650364</v>
      </c>
      <c r="E310" s="231">
        <v>23952001032.640003</v>
      </c>
      <c r="F310" s="231">
        <v>2482333874.2899995</v>
      </c>
      <c r="G310" s="231">
        <v>2724682886.0699997</v>
      </c>
      <c r="H310" s="231">
        <v>1838759044.4000001</v>
      </c>
    </row>
    <row r="311" spans="3:8" x14ac:dyDescent="0.25">
      <c r="C311" s="217" t="s">
        <v>708</v>
      </c>
      <c r="D311" s="215">
        <v>16436801660</v>
      </c>
      <c r="E311" s="215">
        <v>17520879105.200001</v>
      </c>
      <c r="F311" s="215">
        <v>1957455182.77</v>
      </c>
      <c r="G311" s="215">
        <v>2010650138.02</v>
      </c>
      <c r="H311" s="215">
        <v>1145339274.1199999</v>
      </c>
    </row>
    <row r="312" spans="3:8" x14ac:dyDescent="0.25">
      <c r="C312" s="216" t="s">
        <v>489</v>
      </c>
      <c r="D312" s="215">
        <v>3489076268</v>
      </c>
      <c r="E312" s="215">
        <v>3756629713.1999998</v>
      </c>
      <c r="F312" s="215">
        <v>147047752.48000005</v>
      </c>
      <c r="G312" s="215">
        <v>200242707.72999996</v>
      </c>
      <c r="H312" s="215">
        <v>133393382.83</v>
      </c>
    </row>
    <row r="313" spans="3:8" x14ac:dyDescent="0.25">
      <c r="C313" s="216" t="s">
        <v>531</v>
      </c>
      <c r="D313" s="215"/>
      <c r="E313" s="215">
        <v>0</v>
      </c>
      <c r="F313" s="215"/>
      <c r="G313" s="215"/>
      <c r="H313" s="215"/>
    </row>
    <row r="314" spans="3:8" x14ac:dyDescent="0.25">
      <c r="C314" s="216" t="s">
        <v>707</v>
      </c>
      <c r="D314" s="215">
        <v>2874479</v>
      </c>
      <c r="E314" s="215">
        <v>2874479</v>
      </c>
      <c r="F314" s="215"/>
      <c r="G314" s="215"/>
      <c r="H314" s="215"/>
    </row>
    <row r="315" spans="3:8" x14ac:dyDescent="0.25">
      <c r="C315" s="216" t="s">
        <v>452</v>
      </c>
      <c r="D315" s="215">
        <v>300000000</v>
      </c>
      <c r="E315" s="215">
        <v>316524000</v>
      </c>
      <c r="F315" s="215">
        <v>299814.18</v>
      </c>
      <c r="G315" s="215">
        <v>299814.18</v>
      </c>
      <c r="H315" s="215">
        <v>299814.18</v>
      </c>
    </row>
    <row r="316" spans="3:8" x14ac:dyDescent="0.25">
      <c r="C316" s="216" t="s">
        <v>451</v>
      </c>
      <c r="D316" s="215">
        <v>12644850913</v>
      </c>
      <c r="E316" s="215">
        <v>13444850913</v>
      </c>
      <c r="F316" s="215">
        <v>1810107616.1099999</v>
      </c>
      <c r="G316" s="215">
        <v>1810107616.1099999</v>
      </c>
      <c r="H316" s="215">
        <v>1011646077.1099999</v>
      </c>
    </row>
    <row r="317" spans="3:8" x14ac:dyDescent="0.25">
      <c r="C317" s="217" t="s">
        <v>706</v>
      </c>
      <c r="D317" s="215">
        <v>324030081</v>
      </c>
      <c r="E317" s="215">
        <v>330793787.47000003</v>
      </c>
      <c r="F317" s="215">
        <v>21975202.079999998</v>
      </c>
      <c r="G317" s="215">
        <v>24005710.23</v>
      </c>
      <c r="H317" s="215">
        <v>23876881.700000003</v>
      </c>
    </row>
    <row r="318" spans="3:8" x14ac:dyDescent="0.25">
      <c r="C318" s="216" t="s">
        <v>487</v>
      </c>
      <c r="D318" s="215">
        <v>324030081</v>
      </c>
      <c r="E318" s="215">
        <v>330793787.47000003</v>
      </c>
      <c r="F318" s="215">
        <v>21975202.079999998</v>
      </c>
      <c r="G318" s="215">
        <v>24005710.23</v>
      </c>
      <c r="H318" s="215">
        <v>23876881.700000003</v>
      </c>
    </row>
    <row r="319" spans="3:8" x14ac:dyDescent="0.25">
      <c r="C319" s="216" t="s">
        <v>496</v>
      </c>
      <c r="D319" s="215"/>
      <c r="E319" s="215">
        <v>0</v>
      </c>
      <c r="F319" s="215"/>
      <c r="G319" s="215"/>
      <c r="H319" s="215"/>
    </row>
    <row r="320" spans="3:8" x14ac:dyDescent="0.25">
      <c r="C320" s="217" t="s">
        <v>705</v>
      </c>
      <c r="D320" s="215">
        <v>1128343962</v>
      </c>
      <c r="E320" s="215">
        <v>2660842269.27</v>
      </c>
      <c r="F320" s="215">
        <v>468255158.18000001</v>
      </c>
      <c r="G320" s="215">
        <v>484987954.66000003</v>
      </c>
      <c r="H320" s="215">
        <v>460695847.07999998</v>
      </c>
    </row>
    <row r="321" spans="3:8" x14ac:dyDescent="0.25">
      <c r="C321" s="216" t="s">
        <v>486</v>
      </c>
      <c r="D321" s="215">
        <v>5000000</v>
      </c>
      <c r="E321" s="215">
        <v>1180310599.3599999</v>
      </c>
      <c r="F321" s="215">
        <v>383256000</v>
      </c>
      <c r="G321" s="215">
        <v>388847669.92000002</v>
      </c>
      <c r="H321" s="215">
        <v>383256000</v>
      </c>
    </row>
    <row r="322" spans="3:8" x14ac:dyDescent="0.25">
      <c r="C322" s="216" t="s">
        <v>485</v>
      </c>
      <c r="D322" s="215">
        <v>1123343962</v>
      </c>
      <c r="E322" s="215">
        <v>1480531669.9100001</v>
      </c>
      <c r="F322" s="215">
        <v>84999158.180000007</v>
      </c>
      <c r="G322" s="215">
        <v>96140284.74000001</v>
      </c>
      <c r="H322" s="215">
        <v>77439847.079999998</v>
      </c>
    </row>
    <row r="323" spans="3:8" x14ac:dyDescent="0.25">
      <c r="C323" s="217" t="s">
        <v>704</v>
      </c>
      <c r="D323" s="215">
        <v>589452322</v>
      </c>
      <c r="E323" s="215">
        <v>585453817.22000003</v>
      </c>
      <c r="F323" s="215">
        <v>2280835.58</v>
      </c>
      <c r="G323" s="215">
        <v>39902688.93</v>
      </c>
      <c r="H323" s="215">
        <v>45306219.289999999</v>
      </c>
    </row>
    <row r="324" spans="3:8" x14ac:dyDescent="0.25">
      <c r="C324" s="216" t="s">
        <v>533</v>
      </c>
      <c r="D324" s="215">
        <v>581837040</v>
      </c>
      <c r="E324" s="215">
        <v>575024009.75</v>
      </c>
      <c r="F324" s="215">
        <v>2279963.02</v>
      </c>
      <c r="G324" s="215">
        <v>38402863.969999999</v>
      </c>
      <c r="H324" s="215">
        <v>43181274.329999998</v>
      </c>
    </row>
    <row r="325" spans="3:8" x14ac:dyDescent="0.25">
      <c r="C325" s="216" t="s">
        <v>561</v>
      </c>
      <c r="D325" s="215">
        <v>7615282</v>
      </c>
      <c r="E325" s="215">
        <v>9179646.4900000002</v>
      </c>
      <c r="F325" s="215">
        <v>0</v>
      </c>
      <c r="G325" s="215">
        <v>1498952.4</v>
      </c>
      <c r="H325" s="215">
        <v>2124072.4</v>
      </c>
    </row>
    <row r="326" spans="3:8" x14ac:dyDescent="0.25">
      <c r="C326" s="216" t="s">
        <v>693</v>
      </c>
      <c r="D326" s="215"/>
      <c r="E326" s="215">
        <v>1250160.98</v>
      </c>
      <c r="F326" s="215">
        <v>872.56</v>
      </c>
      <c r="G326" s="215">
        <v>872.56</v>
      </c>
      <c r="H326" s="215">
        <v>872.56</v>
      </c>
    </row>
    <row r="327" spans="3:8" x14ac:dyDescent="0.25">
      <c r="C327" s="217" t="s">
        <v>703</v>
      </c>
      <c r="D327" s="215">
        <v>130919037</v>
      </c>
      <c r="E327" s="215">
        <v>155157581.10000002</v>
      </c>
      <c r="F327" s="215">
        <v>377081.2</v>
      </c>
      <c r="G327" s="215">
        <v>7358815.2700000005</v>
      </c>
      <c r="H327" s="215">
        <v>7240897.6400000006</v>
      </c>
    </row>
    <row r="328" spans="3:8" x14ac:dyDescent="0.25">
      <c r="C328" s="216" t="s">
        <v>554</v>
      </c>
      <c r="D328" s="215">
        <v>130919037</v>
      </c>
      <c r="E328" s="215">
        <v>155157581.10000002</v>
      </c>
      <c r="F328" s="215">
        <v>377081.2</v>
      </c>
      <c r="G328" s="215">
        <v>7358815.2700000005</v>
      </c>
      <c r="H328" s="215">
        <v>7240897.6400000006</v>
      </c>
    </row>
    <row r="329" spans="3:8" x14ac:dyDescent="0.25">
      <c r="C329" s="217" t="s">
        <v>702</v>
      </c>
      <c r="D329" s="215">
        <v>293816878</v>
      </c>
      <c r="E329" s="215">
        <v>30214756.230000012</v>
      </c>
      <c r="F329" s="215"/>
      <c r="G329" s="215"/>
      <c r="H329" s="215"/>
    </row>
    <row r="330" spans="3:8" x14ac:dyDescent="0.25">
      <c r="C330" s="216" t="s">
        <v>531</v>
      </c>
      <c r="D330" s="215">
        <v>290816878</v>
      </c>
      <c r="E330" s="215">
        <v>30214756.230000012</v>
      </c>
      <c r="F330" s="215"/>
      <c r="G330" s="215"/>
      <c r="H330" s="215"/>
    </row>
    <row r="331" spans="3:8" x14ac:dyDescent="0.25">
      <c r="C331" s="216" t="s">
        <v>605</v>
      </c>
      <c r="D331" s="215">
        <v>3000000</v>
      </c>
      <c r="E331" s="215">
        <v>0</v>
      </c>
      <c r="F331" s="215"/>
      <c r="G331" s="215"/>
      <c r="H331" s="215"/>
    </row>
    <row r="332" spans="3:8" x14ac:dyDescent="0.25">
      <c r="C332" s="217" t="s">
        <v>701</v>
      </c>
      <c r="D332" s="215">
        <v>491553431</v>
      </c>
      <c r="E332" s="215">
        <v>492368139</v>
      </c>
      <c r="F332" s="215">
        <v>1223641.56</v>
      </c>
      <c r="G332" s="215">
        <v>25880273.749999996</v>
      </c>
      <c r="H332" s="215">
        <v>31993886.830000002</v>
      </c>
    </row>
    <row r="333" spans="3:8" x14ac:dyDescent="0.25">
      <c r="C333" s="216" t="s">
        <v>464</v>
      </c>
      <c r="D333" s="215">
        <v>220000</v>
      </c>
      <c r="E333" s="215">
        <v>120000</v>
      </c>
      <c r="F333" s="215">
        <v>0</v>
      </c>
      <c r="G333" s="215">
        <v>0</v>
      </c>
      <c r="H333" s="215">
        <v>0</v>
      </c>
    </row>
    <row r="334" spans="3:8" x14ac:dyDescent="0.25">
      <c r="C334" s="216" t="s">
        <v>463</v>
      </c>
      <c r="D334" s="215"/>
      <c r="E334" s="215">
        <v>-100000</v>
      </c>
      <c r="F334" s="215"/>
      <c r="G334" s="215"/>
      <c r="H334" s="215"/>
    </row>
    <row r="335" spans="3:8" x14ac:dyDescent="0.25">
      <c r="C335" s="216" t="s">
        <v>454</v>
      </c>
      <c r="D335" s="215">
        <v>491333431</v>
      </c>
      <c r="E335" s="215">
        <v>492348139</v>
      </c>
      <c r="F335" s="215">
        <v>1223641.56</v>
      </c>
      <c r="G335" s="215">
        <v>25880273.749999996</v>
      </c>
      <c r="H335" s="215">
        <v>31993886.830000002</v>
      </c>
    </row>
    <row r="336" spans="3:8" x14ac:dyDescent="0.25">
      <c r="C336" s="217" t="s">
        <v>700</v>
      </c>
      <c r="D336" s="215">
        <v>567996445</v>
      </c>
      <c r="E336" s="215">
        <v>570565227</v>
      </c>
      <c r="F336" s="215">
        <v>9492687.6899999995</v>
      </c>
      <c r="G336" s="215">
        <v>40583288.939999998</v>
      </c>
      <c r="H336" s="215">
        <v>37032761.170000002</v>
      </c>
    </row>
    <row r="337" spans="3:8" x14ac:dyDescent="0.25">
      <c r="C337" s="216" t="s">
        <v>516</v>
      </c>
      <c r="D337" s="215">
        <v>567996445</v>
      </c>
      <c r="E337" s="215">
        <v>570565227</v>
      </c>
      <c r="F337" s="215">
        <v>9492687.6899999995</v>
      </c>
      <c r="G337" s="215">
        <v>40583288.939999998</v>
      </c>
      <c r="H337" s="215">
        <v>37032761.170000002</v>
      </c>
    </row>
    <row r="338" spans="3:8" x14ac:dyDescent="0.25">
      <c r="C338" s="217" t="s">
        <v>699</v>
      </c>
      <c r="D338" s="215">
        <v>746380474</v>
      </c>
      <c r="E338" s="215">
        <v>795072774.70000005</v>
      </c>
      <c r="F338" s="215">
        <v>11694578.379999999</v>
      </c>
      <c r="G338" s="215">
        <v>44535034.109999999</v>
      </c>
      <c r="H338" s="215">
        <v>40627007.149999999</v>
      </c>
    </row>
    <row r="339" spans="3:8" x14ac:dyDescent="0.25">
      <c r="C339" s="216" t="s">
        <v>654</v>
      </c>
      <c r="D339" s="215">
        <v>746380474</v>
      </c>
      <c r="E339" s="215">
        <v>795072774.70000005</v>
      </c>
      <c r="F339" s="215">
        <v>11694578.379999999</v>
      </c>
      <c r="G339" s="215">
        <v>44535034.109999999</v>
      </c>
      <c r="H339" s="215">
        <v>40627007.149999999</v>
      </c>
    </row>
    <row r="340" spans="3:8" x14ac:dyDescent="0.25">
      <c r="C340" s="217" t="s">
        <v>698</v>
      </c>
      <c r="D340" s="215">
        <v>161903995</v>
      </c>
      <c r="E340" s="215">
        <v>147463599.62</v>
      </c>
      <c r="F340" s="215">
        <v>385442.74</v>
      </c>
      <c r="G340" s="215">
        <v>5380826.3300000001</v>
      </c>
      <c r="H340" s="215">
        <v>4995567.18</v>
      </c>
    </row>
    <row r="341" spans="3:8" x14ac:dyDescent="0.25">
      <c r="C341" s="216" t="s">
        <v>514</v>
      </c>
      <c r="D341" s="215">
        <v>161903995</v>
      </c>
      <c r="E341" s="215">
        <v>147463599.62</v>
      </c>
      <c r="F341" s="215">
        <v>385442.74</v>
      </c>
      <c r="G341" s="215">
        <v>5380826.3300000001</v>
      </c>
      <c r="H341" s="215">
        <v>4995567.18</v>
      </c>
    </row>
    <row r="342" spans="3:8" x14ac:dyDescent="0.25">
      <c r="C342" s="217" t="s">
        <v>697</v>
      </c>
      <c r="D342" s="215">
        <v>641452079</v>
      </c>
      <c r="E342" s="215">
        <v>663189975.83000004</v>
      </c>
      <c r="F342" s="215">
        <v>9194064.1099999994</v>
      </c>
      <c r="G342" s="215">
        <v>41398155.829999998</v>
      </c>
      <c r="H342" s="215">
        <v>41650702.240000002</v>
      </c>
    </row>
    <row r="343" spans="3:8" x14ac:dyDescent="0.25">
      <c r="C343" s="216" t="s">
        <v>649</v>
      </c>
      <c r="D343" s="215">
        <v>641452079</v>
      </c>
      <c r="E343" s="215">
        <v>663189975.83000004</v>
      </c>
      <c r="F343" s="215">
        <v>9194064.1099999994</v>
      </c>
      <c r="G343" s="215">
        <v>41398155.829999998</v>
      </c>
      <c r="H343" s="215">
        <v>41650702.240000002</v>
      </c>
    </row>
    <row r="344" spans="3:8" x14ac:dyDescent="0.25">
      <c r="C344" s="243" t="s">
        <v>696</v>
      </c>
      <c r="D344" s="242">
        <v>309832150000</v>
      </c>
      <c r="E344" s="242">
        <v>309912231248.81012</v>
      </c>
      <c r="F344" s="242">
        <v>8129777387.0700016</v>
      </c>
      <c r="G344" s="242">
        <v>23109312080.59</v>
      </c>
      <c r="H344" s="242">
        <v>23855565312.939995</v>
      </c>
    </row>
    <row r="345" spans="3:8" x14ac:dyDescent="0.25">
      <c r="C345" s="241" t="s">
        <v>695</v>
      </c>
      <c r="D345" s="231">
        <v>309832150000</v>
      </c>
      <c r="E345" s="231">
        <v>309912231248.81012</v>
      </c>
      <c r="F345" s="231">
        <v>8129777387.0700016</v>
      </c>
      <c r="G345" s="231">
        <v>23109312080.59</v>
      </c>
      <c r="H345" s="231">
        <v>23855565312.939995</v>
      </c>
    </row>
    <row r="346" spans="3:8" x14ac:dyDescent="0.25">
      <c r="C346" s="217" t="s">
        <v>694</v>
      </c>
      <c r="D346" s="215">
        <v>226897923221</v>
      </c>
      <c r="E346" s="215">
        <v>221510599862.10007</v>
      </c>
      <c r="F346" s="215">
        <v>3159753803.0000005</v>
      </c>
      <c r="G346" s="215">
        <v>16090551607.110001</v>
      </c>
      <c r="H346" s="215">
        <v>16001681874.489998</v>
      </c>
    </row>
    <row r="347" spans="3:8" x14ac:dyDescent="0.25">
      <c r="C347" s="216" t="s">
        <v>489</v>
      </c>
      <c r="D347" s="215">
        <v>26677657543</v>
      </c>
      <c r="E347" s="215">
        <v>22003639149.700008</v>
      </c>
      <c r="F347" s="215">
        <v>1232944483.2900002</v>
      </c>
      <c r="G347" s="215">
        <v>1291191353.4899998</v>
      </c>
      <c r="H347" s="215">
        <v>1479086019.1099997</v>
      </c>
    </row>
    <row r="348" spans="3:8" x14ac:dyDescent="0.25">
      <c r="C348" s="216" t="s">
        <v>567</v>
      </c>
      <c r="D348" s="215">
        <v>2000000000</v>
      </c>
      <c r="E348" s="215">
        <v>4053668114.9299998</v>
      </c>
      <c r="F348" s="215">
        <v>128863948.77</v>
      </c>
      <c r="G348" s="215">
        <v>437417594.85000002</v>
      </c>
      <c r="H348" s="215">
        <v>208483379.01999998</v>
      </c>
    </row>
    <row r="349" spans="3:8" x14ac:dyDescent="0.25">
      <c r="C349" s="216" t="s">
        <v>464</v>
      </c>
      <c r="D349" s="215">
        <v>8000000</v>
      </c>
      <c r="E349" s="215">
        <v>16190000</v>
      </c>
      <c r="F349" s="215"/>
      <c r="G349" s="215"/>
      <c r="H349" s="215"/>
    </row>
    <row r="350" spans="3:8" x14ac:dyDescent="0.25">
      <c r="C350" s="216" t="s">
        <v>475</v>
      </c>
      <c r="D350" s="215"/>
      <c r="E350" s="215">
        <v>-3674119.6</v>
      </c>
      <c r="F350" s="215">
        <v>0</v>
      </c>
      <c r="G350" s="215">
        <v>0</v>
      </c>
      <c r="H350" s="215">
        <v>0</v>
      </c>
    </row>
    <row r="351" spans="3:8" x14ac:dyDescent="0.25">
      <c r="C351" s="216" t="s">
        <v>463</v>
      </c>
      <c r="D351" s="215">
        <v>2400000</v>
      </c>
      <c r="E351" s="215">
        <v>7932056</v>
      </c>
      <c r="F351" s="215"/>
      <c r="G351" s="215"/>
      <c r="H351" s="215"/>
    </row>
    <row r="352" spans="3:8" x14ac:dyDescent="0.25">
      <c r="C352" s="216" t="s">
        <v>571</v>
      </c>
      <c r="D352" s="215"/>
      <c r="E352" s="215">
        <v>2763968</v>
      </c>
      <c r="F352" s="215">
        <v>100000</v>
      </c>
      <c r="G352" s="215">
        <v>100000</v>
      </c>
      <c r="H352" s="215">
        <v>0</v>
      </c>
    </row>
    <row r="353" spans="3:8" x14ac:dyDescent="0.25">
      <c r="C353" s="216" t="s">
        <v>454</v>
      </c>
      <c r="D353" s="215">
        <v>21320396426</v>
      </c>
      <c r="E353" s="215">
        <v>17094594848.629993</v>
      </c>
      <c r="F353" s="215">
        <v>57794419.770000003</v>
      </c>
      <c r="G353" s="215">
        <v>1171981289.72</v>
      </c>
      <c r="H353" s="215">
        <v>1246792655.9100001</v>
      </c>
    </row>
    <row r="354" spans="3:8" x14ac:dyDescent="0.25">
      <c r="C354" s="216" t="s">
        <v>687</v>
      </c>
      <c r="D354" s="215">
        <v>1369981938</v>
      </c>
      <c r="E354" s="215">
        <v>1251681500.1800001</v>
      </c>
      <c r="F354" s="215">
        <v>259046178.80000001</v>
      </c>
      <c r="G354" s="215">
        <v>259046178.80000001</v>
      </c>
      <c r="H354" s="215">
        <v>329500796.14999998</v>
      </c>
    </row>
    <row r="355" spans="3:8" x14ac:dyDescent="0.25">
      <c r="C355" s="216" t="s">
        <v>486</v>
      </c>
      <c r="D355" s="215">
        <v>0</v>
      </c>
      <c r="E355" s="215">
        <v>39312350</v>
      </c>
      <c r="F355" s="215">
        <v>6653342.2199999997</v>
      </c>
      <c r="G355" s="215">
        <v>0</v>
      </c>
      <c r="H355" s="215">
        <v>0</v>
      </c>
    </row>
    <row r="356" spans="3:8" x14ac:dyDescent="0.25">
      <c r="C356" s="216" t="s">
        <v>485</v>
      </c>
      <c r="D356" s="215">
        <v>102050922346</v>
      </c>
      <c r="E356" s="215">
        <v>104575831460.93001</v>
      </c>
      <c r="F356" s="215">
        <v>199324450.89000002</v>
      </c>
      <c r="G356" s="215">
        <v>8234200703.7399998</v>
      </c>
      <c r="H356" s="215">
        <v>8265187358.3199987</v>
      </c>
    </row>
    <row r="357" spans="3:8" x14ac:dyDescent="0.25">
      <c r="C357" s="216" t="s">
        <v>580</v>
      </c>
      <c r="D357" s="215">
        <v>3962429650</v>
      </c>
      <c r="E357" s="215">
        <v>3771300851.1700001</v>
      </c>
      <c r="F357" s="215">
        <v>353994678.06</v>
      </c>
      <c r="G357" s="215">
        <v>613487333.94000006</v>
      </c>
      <c r="H357" s="215">
        <v>532011366.66000003</v>
      </c>
    </row>
    <row r="358" spans="3:8" x14ac:dyDescent="0.25">
      <c r="C358" s="216" t="s">
        <v>533</v>
      </c>
      <c r="D358" s="215">
        <v>41112745596</v>
      </c>
      <c r="E358" s="215">
        <v>41852539934.310013</v>
      </c>
      <c r="F358" s="215">
        <v>385793973.77999997</v>
      </c>
      <c r="G358" s="215">
        <v>3106488744.1900001</v>
      </c>
      <c r="H358" s="215">
        <v>3101446356.4200001</v>
      </c>
    </row>
    <row r="359" spans="3:8" x14ac:dyDescent="0.25">
      <c r="C359" s="216" t="s">
        <v>561</v>
      </c>
      <c r="D359" s="215">
        <v>8475000</v>
      </c>
      <c r="E359" s="215">
        <v>6475000</v>
      </c>
      <c r="F359" s="215"/>
      <c r="G359" s="215"/>
      <c r="H359" s="215"/>
    </row>
    <row r="360" spans="3:8" x14ac:dyDescent="0.25">
      <c r="C360" s="216" t="s">
        <v>693</v>
      </c>
      <c r="D360" s="215"/>
      <c r="E360" s="215">
        <v>-6000000</v>
      </c>
      <c r="F360" s="215"/>
      <c r="G360" s="215"/>
      <c r="H360" s="215"/>
    </row>
    <row r="361" spans="3:8" x14ac:dyDescent="0.25">
      <c r="C361" s="216" t="s">
        <v>692</v>
      </c>
      <c r="D361" s="215">
        <v>3616221875</v>
      </c>
      <c r="E361" s="215">
        <v>3858412802</v>
      </c>
      <c r="F361" s="215">
        <v>179494369.32000002</v>
      </c>
      <c r="G361" s="215">
        <v>319556783.84999996</v>
      </c>
      <c r="H361" s="215">
        <v>270638168.74000001</v>
      </c>
    </row>
    <row r="362" spans="3:8" x14ac:dyDescent="0.25">
      <c r="C362" s="216" t="s">
        <v>556</v>
      </c>
      <c r="D362" s="215">
        <v>35000000</v>
      </c>
      <c r="E362" s="215">
        <v>35000000</v>
      </c>
      <c r="F362" s="215"/>
      <c r="G362" s="215"/>
      <c r="H362" s="215"/>
    </row>
    <row r="363" spans="3:8" x14ac:dyDescent="0.25">
      <c r="C363" s="216" t="s">
        <v>554</v>
      </c>
      <c r="D363" s="215">
        <v>4530526110</v>
      </c>
      <c r="E363" s="215">
        <v>3816873424</v>
      </c>
      <c r="F363" s="215">
        <v>27721780</v>
      </c>
      <c r="G363" s="215">
        <v>199053495.51999998</v>
      </c>
      <c r="H363" s="215">
        <v>199272360.97999999</v>
      </c>
    </row>
    <row r="364" spans="3:8" x14ac:dyDescent="0.25">
      <c r="C364" s="216" t="s">
        <v>636</v>
      </c>
      <c r="D364" s="215">
        <v>3000000</v>
      </c>
      <c r="E364" s="215">
        <v>3000000</v>
      </c>
      <c r="F364" s="215"/>
      <c r="G364" s="215"/>
      <c r="H364" s="215"/>
    </row>
    <row r="365" spans="3:8" x14ac:dyDescent="0.25">
      <c r="C365" s="216" t="s">
        <v>551</v>
      </c>
      <c r="D365" s="215">
        <v>289925000</v>
      </c>
      <c r="E365" s="215">
        <v>283406264</v>
      </c>
      <c r="F365" s="215">
        <v>15189907.189999999</v>
      </c>
      <c r="G365" s="215">
        <v>17295540.23</v>
      </c>
      <c r="H365" s="215">
        <v>17517065.689999998</v>
      </c>
    </row>
    <row r="366" spans="3:8" x14ac:dyDescent="0.25">
      <c r="C366" s="216" t="s">
        <v>550</v>
      </c>
      <c r="D366" s="215">
        <v>604406</v>
      </c>
      <c r="E366" s="215">
        <v>604406</v>
      </c>
      <c r="F366" s="215"/>
      <c r="G366" s="215"/>
      <c r="H366" s="215"/>
    </row>
    <row r="367" spans="3:8" x14ac:dyDescent="0.25">
      <c r="C367" s="216" t="s">
        <v>516</v>
      </c>
      <c r="D367" s="215">
        <v>101181882</v>
      </c>
      <c r="E367" s="215">
        <v>64756156</v>
      </c>
      <c r="F367" s="215">
        <v>-1000000</v>
      </c>
      <c r="G367" s="215">
        <v>0</v>
      </c>
      <c r="H367" s="215">
        <v>0</v>
      </c>
    </row>
    <row r="368" spans="3:8" x14ac:dyDescent="0.25">
      <c r="C368" s="216" t="s">
        <v>514</v>
      </c>
      <c r="D368" s="215">
        <v>780926101</v>
      </c>
      <c r="E368" s="215">
        <v>298888429.21000004</v>
      </c>
      <c r="F368" s="215">
        <v>41050393.289999999</v>
      </c>
      <c r="G368" s="215">
        <v>3536750.5</v>
      </c>
      <c r="H368" s="215">
        <v>3734990.5</v>
      </c>
    </row>
    <row r="369" spans="3:8" x14ac:dyDescent="0.25">
      <c r="C369" s="216" t="s">
        <v>669</v>
      </c>
      <c r="D369" s="215"/>
      <c r="E369" s="215">
        <v>2000000</v>
      </c>
      <c r="F369" s="215"/>
      <c r="G369" s="215"/>
      <c r="H369" s="215"/>
    </row>
    <row r="370" spans="3:8" x14ac:dyDescent="0.25">
      <c r="C370" s="216" t="s">
        <v>609</v>
      </c>
      <c r="D370" s="215">
        <v>1350000</v>
      </c>
      <c r="E370" s="215">
        <v>6068200</v>
      </c>
      <c r="F370" s="215"/>
      <c r="G370" s="215"/>
      <c r="H370" s="215"/>
    </row>
    <row r="371" spans="3:8" x14ac:dyDescent="0.25">
      <c r="C371" s="216" t="s">
        <v>608</v>
      </c>
      <c r="D371" s="215">
        <v>1079623891</v>
      </c>
      <c r="E371" s="215">
        <v>1153179104.8900001</v>
      </c>
      <c r="F371" s="215">
        <v>3834978.8</v>
      </c>
      <c r="G371" s="215">
        <v>73941064.840000004</v>
      </c>
      <c r="H371" s="215">
        <v>73129001.959999993</v>
      </c>
    </row>
    <row r="372" spans="3:8" x14ac:dyDescent="0.25">
      <c r="C372" s="216" t="s">
        <v>681</v>
      </c>
      <c r="D372" s="215">
        <v>50000000</v>
      </c>
      <c r="E372" s="215">
        <v>51790000</v>
      </c>
      <c r="F372" s="215">
        <v>3103782.41</v>
      </c>
      <c r="G372" s="215">
        <v>3103782.41</v>
      </c>
      <c r="H372" s="215">
        <v>3103782.41</v>
      </c>
    </row>
    <row r="373" spans="3:8" x14ac:dyDescent="0.25">
      <c r="C373" s="216" t="s">
        <v>619</v>
      </c>
      <c r="D373" s="215">
        <v>1900007840</v>
      </c>
      <c r="E373" s="215">
        <v>1761165522.0000005</v>
      </c>
      <c r="F373" s="215">
        <v>2068540</v>
      </c>
      <c r="G373" s="215">
        <v>83553097.530000001</v>
      </c>
      <c r="H373" s="215">
        <v>93947861.530000001</v>
      </c>
    </row>
    <row r="374" spans="3:8" x14ac:dyDescent="0.25">
      <c r="C374" s="216" t="s">
        <v>618</v>
      </c>
      <c r="D374" s="215">
        <v>659572949</v>
      </c>
      <c r="E374" s="215">
        <v>872228365.08000004</v>
      </c>
      <c r="F374" s="215">
        <v>10513398.17</v>
      </c>
      <c r="G374" s="215">
        <v>28156364.059999999</v>
      </c>
      <c r="H374" s="215">
        <v>10546143.83</v>
      </c>
    </row>
    <row r="375" spans="3:8" x14ac:dyDescent="0.25">
      <c r="C375" s="216" t="s">
        <v>664</v>
      </c>
      <c r="D375" s="215">
        <v>275000000</v>
      </c>
      <c r="E375" s="215">
        <v>81730295.430000007</v>
      </c>
      <c r="F375" s="215">
        <v>0</v>
      </c>
      <c r="G375" s="215">
        <v>0</v>
      </c>
      <c r="H375" s="215">
        <v>48400000</v>
      </c>
    </row>
    <row r="376" spans="3:8" x14ac:dyDescent="0.25">
      <c r="C376" s="216" t="s">
        <v>663</v>
      </c>
      <c r="D376" s="215">
        <v>1098467918</v>
      </c>
      <c r="E376" s="215">
        <v>264287188.5</v>
      </c>
      <c r="F376" s="215">
        <v>13861648.800000001</v>
      </c>
      <c r="G376" s="215">
        <v>0</v>
      </c>
      <c r="H376" s="215">
        <v>0</v>
      </c>
    </row>
    <row r="377" spans="3:8" x14ac:dyDescent="0.25">
      <c r="C377" s="216" t="s">
        <v>672</v>
      </c>
      <c r="D377" s="215">
        <v>172373669</v>
      </c>
      <c r="E377" s="215">
        <v>64838890.200000018</v>
      </c>
      <c r="F377" s="215">
        <v>0</v>
      </c>
      <c r="G377" s="215">
        <v>0</v>
      </c>
      <c r="H377" s="215">
        <v>0</v>
      </c>
    </row>
    <row r="378" spans="3:8" x14ac:dyDescent="0.25">
      <c r="C378" s="216" t="s">
        <v>452</v>
      </c>
      <c r="D378" s="215">
        <v>3020857665</v>
      </c>
      <c r="E378" s="215">
        <v>2884276539</v>
      </c>
      <c r="F378" s="215">
        <v>239399529.44</v>
      </c>
      <c r="G378" s="215">
        <v>248441529.44</v>
      </c>
      <c r="H378" s="215">
        <v>104812405.59</v>
      </c>
    </row>
    <row r="379" spans="3:8" x14ac:dyDescent="0.25">
      <c r="C379" s="216" t="s">
        <v>451</v>
      </c>
      <c r="D379" s="215">
        <v>10770275416</v>
      </c>
      <c r="E379" s="215">
        <v>11341839161.540001</v>
      </c>
      <c r="F379" s="215">
        <v>0</v>
      </c>
      <c r="G379" s="215">
        <v>0</v>
      </c>
      <c r="H379" s="215">
        <v>14072161.67</v>
      </c>
    </row>
    <row r="380" spans="3:8" x14ac:dyDescent="0.25">
      <c r="C380" s="217" t="s">
        <v>691</v>
      </c>
      <c r="D380" s="215">
        <v>3471721073</v>
      </c>
      <c r="E380" s="215">
        <v>1465317208.6700001</v>
      </c>
      <c r="F380" s="215">
        <v>793095.76</v>
      </c>
      <c r="G380" s="215">
        <v>11323507.470000001</v>
      </c>
      <c r="H380" s="215">
        <v>1259695.05</v>
      </c>
    </row>
    <row r="381" spans="3:8" x14ac:dyDescent="0.25">
      <c r="C381" s="216" t="s">
        <v>649</v>
      </c>
      <c r="D381" s="215">
        <v>414285000</v>
      </c>
      <c r="E381" s="215">
        <v>-386890745.54000002</v>
      </c>
      <c r="F381" s="215">
        <v>793095.76</v>
      </c>
      <c r="G381" s="215">
        <v>11323507.470000001</v>
      </c>
      <c r="H381" s="215">
        <v>1259695.05</v>
      </c>
    </row>
    <row r="382" spans="3:8" x14ac:dyDescent="0.25">
      <c r="C382" s="216" t="s">
        <v>647</v>
      </c>
      <c r="D382" s="215">
        <v>3057436073</v>
      </c>
      <c r="E382" s="215">
        <v>1852207954.21</v>
      </c>
      <c r="F382" s="215">
        <v>0</v>
      </c>
      <c r="G382" s="215">
        <v>0</v>
      </c>
      <c r="H382" s="215">
        <v>0</v>
      </c>
    </row>
    <row r="383" spans="3:8" x14ac:dyDescent="0.25">
      <c r="C383" s="217" t="s">
        <v>690</v>
      </c>
      <c r="D383" s="215">
        <v>830569217</v>
      </c>
      <c r="E383" s="215">
        <v>1750800680.6600001</v>
      </c>
      <c r="F383" s="215">
        <v>76795527.329999998</v>
      </c>
      <c r="G383" s="215">
        <v>264890198.38</v>
      </c>
      <c r="H383" s="215">
        <v>199397987.93000001</v>
      </c>
    </row>
    <row r="384" spans="3:8" x14ac:dyDescent="0.25">
      <c r="C384" s="216" t="s">
        <v>571</v>
      </c>
      <c r="D384" s="215"/>
      <c r="E384" s="215">
        <v>0</v>
      </c>
      <c r="F384" s="215"/>
      <c r="G384" s="215"/>
      <c r="H384" s="215"/>
    </row>
    <row r="385" spans="3:8" x14ac:dyDescent="0.25">
      <c r="C385" s="216" t="s">
        <v>454</v>
      </c>
      <c r="D385" s="215">
        <v>793794617</v>
      </c>
      <c r="E385" s="215">
        <v>1604026080.6600001</v>
      </c>
      <c r="F385" s="215">
        <v>22395883.710000001</v>
      </c>
      <c r="G385" s="215">
        <v>210490554.75999999</v>
      </c>
      <c r="H385" s="215">
        <v>144621544.31</v>
      </c>
    </row>
    <row r="386" spans="3:8" x14ac:dyDescent="0.25">
      <c r="C386" s="216" t="s">
        <v>687</v>
      </c>
      <c r="D386" s="215">
        <v>36774600</v>
      </c>
      <c r="E386" s="215">
        <v>146774600</v>
      </c>
      <c r="F386" s="215">
        <v>54399643.619999997</v>
      </c>
      <c r="G386" s="215">
        <v>54399643.619999997</v>
      </c>
      <c r="H386" s="215">
        <v>54776443.619999997</v>
      </c>
    </row>
    <row r="387" spans="3:8" x14ac:dyDescent="0.25">
      <c r="C387" s="217" t="s">
        <v>689</v>
      </c>
      <c r="D387" s="215">
        <v>25525319859</v>
      </c>
      <c r="E387" s="215">
        <v>27487406334.420006</v>
      </c>
      <c r="F387" s="215">
        <v>108517570.72000001</v>
      </c>
      <c r="G387" s="215">
        <v>2183400879.23</v>
      </c>
      <c r="H387" s="215">
        <v>2125540377.6299999</v>
      </c>
    </row>
    <row r="388" spans="3:8" x14ac:dyDescent="0.25">
      <c r="C388" s="216" t="s">
        <v>654</v>
      </c>
      <c r="D388" s="215">
        <v>1059168071</v>
      </c>
      <c r="E388" s="215">
        <v>1472909928.2200003</v>
      </c>
      <c r="F388" s="215">
        <v>108517570.72000001</v>
      </c>
      <c r="G388" s="215">
        <v>119748955.51000002</v>
      </c>
      <c r="H388" s="215">
        <v>65506509.609999999</v>
      </c>
    </row>
    <row r="389" spans="3:8" x14ac:dyDescent="0.25">
      <c r="C389" s="216" t="s">
        <v>653</v>
      </c>
      <c r="D389" s="215">
        <v>24466151788</v>
      </c>
      <c r="E389" s="215">
        <v>26014496406.200005</v>
      </c>
      <c r="F389" s="215">
        <v>0</v>
      </c>
      <c r="G389" s="215">
        <v>2063651923.72</v>
      </c>
      <c r="H389" s="215">
        <v>2060033868.02</v>
      </c>
    </row>
    <row r="390" spans="3:8" x14ac:dyDescent="0.25">
      <c r="C390" s="217" t="s">
        <v>688</v>
      </c>
      <c r="D390" s="215">
        <v>322000000</v>
      </c>
      <c r="E390" s="215">
        <v>450376443.55999994</v>
      </c>
      <c r="F390" s="215">
        <v>25612316.039999999</v>
      </c>
      <c r="G390" s="215">
        <v>22392080.669999998</v>
      </c>
      <c r="H390" s="215">
        <v>21933805.529999997</v>
      </c>
    </row>
    <row r="391" spans="3:8" x14ac:dyDescent="0.25">
      <c r="C391" s="216" t="s">
        <v>464</v>
      </c>
      <c r="D391" s="215"/>
      <c r="E391" s="215">
        <v>-3000000</v>
      </c>
      <c r="F391" s="215"/>
      <c r="G391" s="215"/>
      <c r="H391" s="215"/>
    </row>
    <row r="392" spans="3:8" x14ac:dyDescent="0.25">
      <c r="C392" s="216" t="s">
        <v>475</v>
      </c>
      <c r="D392" s="215"/>
      <c r="E392" s="215">
        <v>1500000</v>
      </c>
      <c r="F392" s="215"/>
      <c r="G392" s="215"/>
      <c r="H392" s="215"/>
    </row>
    <row r="393" spans="3:8" x14ac:dyDescent="0.25">
      <c r="C393" s="216" t="s">
        <v>463</v>
      </c>
      <c r="D393" s="215"/>
      <c r="E393" s="215">
        <v>20000</v>
      </c>
      <c r="F393" s="215"/>
      <c r="G393" s="215"/>
      <c r="H393" s="215"/>
    </row>
    <row r="394" spans="3:8" x14ac:dyDescent="0.25">
      <c r="C394" s="216" t="s">
        <v>571</v>
      </c>
      <c r="D394" s="215"/>
      <c r="E394" s="215">
        <v>8669757</v>
      </c>
      <c r="F394" s="215"/>
      <c r="G394" s="215"/>
      <c r="H394" s="215"/>
    </row>
    <row r="395" spans="3:8" x14ac:dyDescent="0.25">
      <c r="C395" s="216" t="s">
        <v>454</v>
      </c>
      <c r="D395" s="215">
        <v>304765855</v>
      </c>
      <c r="E395" s="215">
        <v>425652739.95999992</v>
      </c>
      <c r="F395" s="215">
        <v>25612316.039999999</v>
      </c>
      <c r="G395" s="215">
        <v>22392080.669999998</v>
      </c>
      <c r="H395" s="215">
        <v>21933805.529999997</v>
      </c>
    </row>
    <row r="396" spans="3:8" x14ac:dyDescent="0.25">
      <c r="C396" s="216" t="s">
        <v>687</v>
      </c>
      <c r="D396" s="215">
        <v>17234145</v>
      </c>
      <c r="E396" s="215">
        <v>17533946.600000001</v>
      </c>
      <c r="F396" s="215">
        <v>0</v>
      </c>
      <c r="G396" s="215">
        <v>0</v>
      </c>
      <c r="H396" s="215">
        <v>0</v>
      </c>
    </row>
    <row r="397" spans="3:8" x14ac:dyDescent="0.25">
      <c r="C397" s="217" t="s">
        <v>686</v>
      </c>
      <c r="D397" s="215">
        <v>4671434579</v>
      </c>
      <c r="E397" s="215">
        <v>4671434579</v>
      </c>
      <c r="F397" s="215">
        <v>381629622.88</v>
      </c>
      <c r="G397" s="215">
        <v>346137437.88999999</v>
      </c>
      <c r="H397" s="215">
        <v>227378657</v>
      </c>
    </row>
    <row r="398" spans="3:8" x14ac:dyDescent="0.25">
      <c r="C398" s="216" t="s">
        <v>514</v>
      </c>
      <c r="D398" s="215">
        <v>983944532</v>
      </c>
      <c r="E398" s="215">
        <v>980803956.83000004</v>
      </c>
      <c r="F398" s="215">
        <v>42923518.680000007</v>
      </c>
      <c r="G398" s="215">
        <v>44348025.689999998</v>
      </c>
      <c r="H398" s="215">
        <v>47520646.560000002</v>
      </c>
    </row>
    <row r="399" spans="3:8" x14ac:dyDescent="0.25">
      <c r="C399" s="216" t="s">
        <v>669</v>
      </c>
      <c r="D399" s="215"/>
      <c r="E399" s="215">
        <v>0</v>
      </c>
      <c r="F399" s="215"/>
      <c r="G399" s="215"/>
      <c r="H399" s="215"/>
    </row>
    <row r="400" spans="3:8" x14ac:dyDescent="0.25">
      <c r="C400" s="216" t="s">
        <v>609</v>
      </c>
      <c r="D400" s="215">
        <v>3228822047</v>
      </c>
      <c r="E400" s="215">
        <v>3231962622.1700001</v>
      </c>
      <c r="F400" s="215">
        <v>286076924.05000001</v>
      </c>
      <c r="G400" s="215">
        <v>249160232.05000001</v>
      </c>
      <c r="H400" s="215">
        <v>179858010.44</v>
      </c>
    </row>
    <row r="401" spans="3:8" x14ac:dyDescent="0.25">
      <c r="C401" s="216" t="s">
        <v>664</v>
      </c>
      <c r="D401" s="215">
        <v>458668000</v>
      </c>
      <c r="E401" s="215">
        <v>458668000</v>
      </c>
      <c r="F401" s="215">
        <v>52629180.149999999</v>
      </c>
      <c r="G401" s="215">
        <v>52629180.149999999</v>
      </c>
      <c r="H401" s="215">
        <v>0</v>
      </c>
    </row>
    <row r="402" spans="3:8" x14ac:dyDescent="0.25">
      <c r="C402" s="217" t="s">
        <v>685</v>
      </c>
      <c r="D402" s="215">
        <v>2948228959</v>
      </c>
      <c r="E402" s="215">
        <v>2984938919</v>
      </c>
      <c r="F402" s="215">
        <v>183338492.64999998</v>
      </c>
      <c r="G402" s="215">
        <v>170061788.29999998</v>
      </c>
      <c r="H402" s="215">
        <v>134434979.12</v>
      </c>
    </row>
    <row r="403" spans="3:8" x14ac:dyDescent="0.25">
      <c r="C403" s="216" t="s">
        <v>514</v>
      </c>
      <c r="D403" s="215">
        <v>2804427808</v>
      </c>
      <c r="E403" s="215">
        <v>2822808476.48</v>
      </c>
      <c r="F403" s="215">
        <v>181621066.02999997</v>
      </c>
      <c r="G403" s="215">
        <v>168544522.29999998</v>
      </c>
      <c r="H403" s="215">
        <v>133834809.12</v>
      </c>
    </row>
    <row r="404" spans="3:8" x14ac:dyDescent="0.25">
      <c r="C404" s="216" t="s">
        <v>669</v>
      </c>
      <c r="D404" s="215"/>
      <c r="E404" s="215">
        <v>-16479465.09</v>
      </c>
      <c r="F404" s="215">
        <v>0</v>
      </c>
      <c r="G404" s="215">
        <v>0</v>
      </c>
      <c r="H404" s="215">
        <v>0</v>
      </c>
    </row>
    <row r="405" spans="3:8" x14ac:dyDescent="0.25">
      <c r="C405" s="216" t="s">
        <v>609</v>
      </c>
      <c r="D405" s="215">
        <v>143801151</v>
      </c>
      <c r="E405" s="215">
        <v>178609907.60999998</v>
      </c>
      <c r="F405" s="215">
        <v>1717426.62</v>
      </c>
      <c r="G405" s="215">
        <v>1517266</v>
      </c>
      <c r="H405" s="215">
        <v>600170</v>
      </c>
    </row>
    <row r="406" spans="3:8" x14ac:dyDescent="0.25">
      <c r="C406" s="217" t="s">
        <v>684</v>
      </c>
      <c r="D406" s="215">
        <v>33075000000</v>
      </c>
      <c r="E406" s="215">
        <v>39244334023.850006</v>
      </c>
      <c r="F406" s="215">
        <v>2825720297.4299998</v>
      </c>
      <c r="G406" s="215">
        <v>3322666597.6100001</v>
      </c>
      <c r="H406" s="215">
        <v>4367706638.749999</v>
      </c>
    </row>
    <row r="407" spans="3:8" x14ac:dyDescent="0.25">
      <c r="C407" s="216" t="s">
        <v>531</v>
      </c>
      <c r="D407" s="215">
        <v>32535451482</v>
      </c>
      <c r="E407" s="215">
        <v>38546166449.600006</v>
      </c>
      <c r="F407" s="215">
        <v>2820377240.4699998</v>
      </c>
      <c r="G407" s="215">
        <v>3319323736.4500003</v>
      </c>
      <c r="H407" s="215">
        <v>4364751447.4699993</v>
      </c>
    </row>
    <row r="408" spans="3:8" x14ac:dyDescent="0.25">
      <c r="C408" s="216" t="s">
        <v>605</v>
      </c>
      <c r="D408" s="215">
        <v>377890798</v>
      </c>
      <c r="E408" s="215">
        <v>380190798</v>
      </c>
      <c r="F408" s="215"/>
      <c r="G408" s="215"/>
      <c r="H408" s="215"/>
    </row>
    <row r="409" spans="3:8" x14ac:dyDescent="0.25">
      <c r="C409" s="216" t="s">
        <v>683</v>
      </c>
      <c r="D409" s="215">
        <v>86657720</v>
      </c>
      <c r="E409" s="215">
        <v>73642752.400000006</v>
      </c>
      <c r="F409" s="215">
        <v>0</v>
      </c>
      <c r="G409" s="215">
        <v>0</v>
      </c>
      <c r="H409" s="215">
        <v>0</v>
      </c>
    </row>
    <row r="410" spans="3:8" x14ac:dyDescent="0.25">
      <c r="C410" s="216" t="s">
        <v>672</v>
      </c>
      <c r="D410" s="215">
        <v>75000000</v>
      </c>
      <c r="E410" s="215">
        <v>244334023.85000002</v>
      </c>
      <c r="F410" s="215">
        <v>5343056.96</v>
      </c>
      <c r="G410" s="215">
        <v>3342861.16</v>
      </c>
      <c r="H410" s="215">
        <v>2955191.28</v>
      </c>
    </row>
    <row r="411" spans="3:8" x14ac:dyDescent="0.25">
      <c r="C411" s="217" t="s">
        <v>682</v>
      </c>
      <c r="D411" s="215">
        <v>800000000</v>
      </c>
      <c r="E411" s="215">
        <v>898129292.06999993</v>
      </c>
      <c r="F411" s="215">
        <v>60904178.709999993</v>
      </c>
      <c r="G411" s="215">
        <v>80501475.799999997</v>
      </c>
      <c r="H411" s="215">
        <v>91898823.879999995</v>
      </c>
    </row>
    <row r="412" spans="3:8" x14ac:dyDescent="0.25">
      <c r="C412" s="216" t="s">
        <v>608</v>
      </c>
      <c r="D412" s="215">
        <v>800000000</v>
      </c>
      <c r="E412" s="215">
        <v>886517336.27999997</v>
      </c>
      <c r="F412" s="215">
        <v>60904178.709999993</v>
      </c>
      <c r="G412" s="215">
        <v>80501475.799999997</v>
      </c>
      <c r="H412" s="215">
        <v>91898823.879999995</v>
      </c>
    </row>
    <row r="413" spans="3:8" x14ac:dyDescent="0.25">
      <c r="C413" s="216" t="s">
        <v>681</v>
      </c>
      <c r="D413" s="215"/>
      <c r="E413" s="215">
        <v>11611955.789999999</v>
      </c>
      <c r="F413" s="215"/>
      <c r="G413" s="215"/>
      <c r="H413" s="215"/>
    </row>
    <row r="414" spans="3:8" x14ac:dyDescent="0.25">
      <c r="C414" s="217" t="s">
        <v>680</v>
      </c>
      <c r="D414" s="215">
        <v>11289953092</v>
      </c>
      <c r="E414" s="215">
        <v>9448893905.4799995</v>
      </c>
      <c r="F414" s="215">
        <v>1306712482.5500002</v>
      </c>
      <c r="G414" s="215">
        <v>617386508.13000023</v>
      </c>
      <c r="H414" s="215">
        <v>684332473.56000018</v>
      </c>
    </row>
    <row r="415" spans="3:8" x14ac:dyDescent="0.25">
      <c r="C415" s="216" t="s">
        <v>603</v>
      </c>
      <c r="D415" s="215">
        <v>513898348</v>
      </c>
      <c r="E415" s="215">
        <v>482335819.17000002</v>
      </c>
      <c r="F415" s="215">
        <v>10800000</v>
      </c>
      <c r="G415" s="215">
        <v>10800000</v>
      </c>
      <c r="H415" s="215">
        <v>0</v>
      </c>
    </row>
    <row r="416" spans="3:8" x14ac:dyDescent="0.25">
      <c r="C416" s="216" t="s">
        <v>550</v>
      </c>
      <c r="D416" s="215">
        <v>9486102121</v>
      </c>
      <c r="E416" s="215">
        <v>7294438670.5299997</v>
      </c>
      <c r="F416" s="215">
        <v>1293006329.4500003</v>
      </c>
      <c r="G416" s="215">
        <v>532584502.25000024</v>
      </c>
      <c r="H416" s="215">
        <v>610123564.2900002</v>
      </c>
    </row>
    <row r="417" spans="3:8" x14ac:dyDescent="0.25">
      <c r="C417" s="216" t="s">
        <v>516</v>
      </c>
      <c r="D417" s="215">
        <v>1289952623</v>
      </c>
      <c r="E417" s="215">
        <v>1672119415.7799997</v>
      </c>
      <c r="F417" s="215">
        <v>2906153.1</v>
      </c>
      <c r="G417" s="215">
        <v>74002005.879999995</v>
      </c>
      <c r="H417" s="215">
        <v>74208909.269999996</v>
      </c>
    </row>
    <row r="418" spans="3:8" x14ac:dyDescent="0.25">
      <c r="C418" s="243" t="s">
        <v>679</v>
      </c>
      <c r="D418" s="242">
        <v>150968273193</v>
      </c>
      <c r="E418" s="242">
        <v>164034518634.93997</v>
      </c>
      <c r="F418" s="242">
        <v>13222237639.409998</v>
      </c>
      <c r="G418" s="242">
        <v>15088773650.449995</v>
      </c>
      <c r="H418" s="242">
        <v>14469493443.859999</v>
      </c>
    </row>
    <row r="419" spans="3:8" x14ac:dyDescent="0.25">
      <c r="C419" s="241" t="s">
        <v>678</v>
      </c>
      <c r="D419" s="231">
        <v>150968273193</v>
      </c>
      <c r="E419" s="231">
        <v>164034518634.93997</v>
      </c>
      <c r="F419" s="231">
        <v>13222237639.409998</v>
      </c>
      <c r="G419" s="231">
        <v>15088773650.449995</v>
      </c>
      <c r="H419" s="231">
        <v>14469493443.859999</v>
      </c>
    </row>
    <row r="420" spans="3:8" x14ac:dyDescent="0.25">
      <c r="C420" s="217" t="s">
        <v>677</v>
      </c>
      <c r="D420" s="215">
        <v>134269459612</v>
      </c>
      <c r="E420" s="215">
        <v>147328843968.10999</v>
      </c>
      <c r="F420" s="215">
        <v>12313620392.259998</v>
      </c>
      <c r="G420" s="215">
        <v>13255013760.629997</v>
      </c>
      <c r="H420" s="215">
        <v>13474483196.5</v>
      </c>
    </row>
    <row r="421" spans="3:8" x14ac:dyDescent="0.25">
      <c r="C421" s="216" t="s">
        <v>489</v>
      </c>
      <c r="D421" s="215">
        <v>7478635566</v>
      </c>
      <c r="E421" s="215">
        <v>7815549388.4799995</v>
      </c>
      <c r="F421" s="215">
        <v>478656496.38999999</v>
      </c>
      <c r="G421" s="215">
        <v>493994742.60000002</v>
      </c>
      <c r="H421" s="215">
        <v>481544050.13999999</v>
      </c>
    </row>
    <row r="422" spans="3:8" x14ac:dyDescent="0.25">
      <c r="C422" s="216" t="s">
        <v>676</v>
      </c>
      <c r="D422" s="215">
        <v>323808142</v>
      </c>
      <c r="E422" s="215">
        <v>323808142</v>
      </c>
      <c r="F422" s="215">
        <v>0</v>
      </c>
      <c r="G422" s="215">
        <v>0</v>
      </c>
      <c r="H422" s="215">
        <v>0</v>
      </c>
    </row>
    <row r="423" spans="3:8" x14ac:dyDescent="0.25">
      <c r="C423" s="216" t="s">
        <v>619</v>
      </c>
      <c r="D423" s="215">
        <v>58556638</v>
      </c>
      <c r="E423" s="215">
        <v>42241719</v>
      </c>
      <c r="F423" s="215">
        <v>2107891</v>
      </c>
      <c r="G423" s="215">
        <v>2202399.88</v>
      </c>
      <c r="H423" s="215">
        <v>2092052.38</v>
      </c>
    </row>
    <row r="424" spans="3:8" x14ac:dyDescent="0.25">
      <c r="C424" s="216" t="s">
        <v>618</v>
      </c>
      <c r="D424" s="215"/>
      <c r="E424" s="215">
        <v>360919</v>
      </c>
      <c r="F424" s="215"/>
      <c r="G424" s="215"/>
      <c r="H424" s="215"/>
    </row>
    <row r="425" spans="3:8" x14ac:dyDescent="0.25">
      <c r="C425" s="216" t="s">
        <v>664</v>
      </c>
      <c r="D425" s="215"/>
      <c r="E425" s="215">
        <v>0</v>
      </c>
      <c r="F425" s="215">
        <v>0</v>
      </c>
      <c r="G425" s="215">
        <v>0</v>
      </c>
      <c r="H425" s="215">
        <v>0</v>
      </c>
    </row>
    <row r="426" spans="3:8" x14ac:dyDescent="0.25">
      <c r="C426" s="216" t="s">
        <v>663</v>
      </c>
      <c r="D426" s="215">
        <v>135466964</v>
      </c>
      <c r="E426" s="215">
        <v>126437181</v>
      </c>
      <c r="F426" s="215">
        <v>2328884.0100000002</v>
      </c>
      <c r="G426" s="215">
        <v>2605496.5100000002</v>
      </c>
      <c r="H426" s="215">
        <v>2318250.88</v>
      </c>
    </row>
    <row r="427" spans="3:8" x14ac:dyDescent="0.25">
      <c r="C427" s="216" t="s">
        <v>662</v>
      </c>
      <c r="D427" s="215"/>
      <c r="E427" s="215">
        <v>14164000</v>
      </c>
      <c r="F427" s="215">
        <v>0</v>
      </c>
      <c r="G427" s="215">
        <v>0</v>
      </c>
      <c r="H427" s="215">
        <v>0</v>
      </c>
    </row>
    <row r="428" spans="3:8" x14ac:dyDescent="0.25">
      <c r="C428" s="216" t="s">
        <v>667</v>
      </c>
      <c r="D428" s="215">
        <v>1713468299</v>
      </c>
      <c r="E428" s="215">
        <v>1895173494.1300001</v>
      </c>
      <c r="F428" s="215">
        <v>85930740.25</v>
      </c>
      <c r="G428" s="215">
        <v>183520689.00999999</v>
      </c>
      <c r="H428" s="215">
        <v>185308830.58000001</v>
      </c>
    </row>
    <row r="429" spans="3:8" x14ac:dyDescent="0.25">
      <c r="C429" s="216" t="s">
        <v>675</v>
      </c>
      <c r="D429" s="215">
        <v>92591317</v>
      </c>
      <c r="E429" s="215">
        <v>116232469</v>
      </c>
      <c r="F429" s="215">
        <v>0</v>
      </c>
      <c r="G429" s="215">
        <v>0</v>
      </c>
      <c r="H429" s="215">
        <v>0</v>
      </c>
    </row>
    <row r="430" spans="3:8" x14ac:dyDescent="0.25">
      <c r="C430" s="216" t="s">
        <v>674</v>
      </c>
      <c r="D430" s="215">
        <v>135536158</v>
      </c>
      <c r="E430" s="215">
        <v>135537126</v>
      </c>
      <c r="F430" s="215">
        <v>768888.91</v>
      </c>
      <c r="G430" s="215">
        <v>1729999.99</v>
      </c>
      <c r="H430" s="215">
        <v>18872259.23</v>
      </c>
    </row>
    <row r="431" spans="3:8" x14ac:dyDescent="0.25">
      <c r="C431" s="216" t="s">
        <v>666</v>
      </c>
      <c r="D431" s="215">
        <v>882675175</v>
      </c>
      <c r="E431" s="215">
        <v>1032675175</v>
      </c>
      <c r="F431" s="215">
        <v>2616111.2200000002</v>
      </c>
      <c r="G431" s="215">
        <v>807217625.73000002</v>
      </c>
      <c r="H431" s="215">
        <v>807408920.13</v>
      </c>
    </row>
    <row r="432" spans="3:8" x14ac:dyDescent="0.25">
      <c r="C432" s="216" t="s">
        <v>673</v>
      </c>
      <c r="D432" s="215">
        <v>26900000</v>
      </c>
      <c r="E432" s="215">
        <v>26899032</v>
      </c>
      <c r="F432" s="215">
        <v>0</v>
      </c>
      <c r="G432" s="215">
        <v>0</v>
      </c>
      <c r="H432" s="215">
        <v>0</v>
      </c>
    </row>
    <row r="433" spans="3:8" x14ac:dyDescent="0.25">
      <c r="C433" s="216" t="s">
        <v>584</v>
      </c>
      <c r="D433" s="215">
        <v>30000000</v>
      </c>
      <c r="E433" s="215">
        <v>30000000</v>
      </c>
      <c r="F433" s="215">
        <v>178325</v>
      </c>
      <c r="G433" s="215">
        <v>3325</v>
      </c>
      <c r="H433" s="215">
        <v>469425</v>
      </c>
    </row>
    <row r="434" spans="3:8" x14ac:dyDescent="0.25">
      <c r="C434" s="216" t="s">
        <v>672</v>
      </c>
      <c r="D434" s="215">
        <v>22370579</v>
      </c>
      <c r="E434" s="215">
        <v>22370579</v>
      </c>
      <c r="F434" s="215">
        <v>36150</v>
      </c>
      <c r="G434" s="215">
        <v>395395.76</v>
      </c>
      <c r="H434" s="215">
        <v>10395395.76</v>
      </c>
    </row>
    <row r="435" spans="3:8" x14ac:dyDescent="0.25">
      <c r="C435" s="216" t="s">
        <v>452</v>
      </c>
      <c r="D435" s="215">
        <v>1209622833</v>
      </c>
      <c r="E435" s="215">
        <v>1460222833</v>
      </c>
      <c r="F435" s="215">
        <v>71504552.150000006</v>
      </c>
      <c r="G435" s="215">
        <v>93851732.819999993</v>
      </c>
      <c r="H435" s="215">
        <v>99374524.510000005</v>
      </c>
    </row>
    <row r="436" spans="3:8" x14ac:dyDescent="0.25">
      <c r="C436" s="216" t="s">
        <v>451</v>
      </c>
      <c r="D436" s="215">
        <v>122159827941</v>
      </c>
      <c r="E436" s="215">
        <v>134287171910.5</v>
      </c>
      <c r="F436" s="215">
        <v>11669492353.329998</v>
      </c>
      <c r="G436" s="215">
        <v>11669492353.329998</v>
      </c>
      <c r="H436" s="215">
        <v>11866699487.889999</v>
      </c>
    </row>
    <row r="437" spans="3:8" x14ac:dyDescent="0.25">
      <c r="C437" s="217" t="s">
        <v>671</v>
      </c>
      <c r="D437" s="215">
        <v>608155258</v>
      </c>
      <c r="E437" s="215">
        <v>605655258</v>
      </c>
      <c r="F437" s="215">
        <v>32823243.870000001</v>
      </c>
      <c r="G437" s="215">
        <v>19265710.260000002</v>
      </c>
      <c r="H437" s="215">
        <v>28047183.75</v>
      </c>
    </row>
    <row r="438" spans="3:8" x14ac:dyDescent="0.25">
      <c r="C438" s="216" t="s">
        <v>666</v>
      </c>
      <c r="D438" s="215">
        <v>608155258</v>
      </c>
      <c r="E438" s="215">
        <v>605655258</v>
      </c>
      <c r="F438" s="215">
        <v>32823243.870000001</v>
      </c>
      <c r="G438" s="215">
        <v>19265710.260000002</v>
      </c>
      <c r="H438" s="215">
        <v>28047183.75</v>
      </c>
    </row>
    <row r="439" spans="3:8" x14ac:dyDescent="0.25">
      <c r="C439" s="217" t="s">
        <v>670</v>
      </c>
      <c r="D439" s="215">
        <v>15295939138</v>
      </c>
      <c r="E439" s="215">
        <v>15305300223.83</v>
      </c>
      <c r="F439" s="215">
        <v>850973073.64999998</v>
      </c>
      <c r="G439" s="215">
        <v>1787728833.4400001</v>
      </c>
      <c r="H439" s="215">
        <v>942316241.8599999</v>
      </c>
    </row>
    <row r="440" spans="3:8" x14ac:dyDescent="0.25">
      <c r="C440" s="216" t="s">
        <v>514</v>
      </c>
      <c r="D440" s="215">
        <v>7596034271</v>
      </c>
      <c r="E440" s="215">
        <v>7572450950</v>
      </c>
      <c r="F440" s="215">
        <v>26189992.970000003</v>
      </c>
      <c r="G440" s="215">
        <v>598638095.82000005</v>
      </c>
      <c r="H440" s="215">
        <v>566139512.61999989</v>
      </c>
    </row>
    <row r="441" spans="3:8" x14ac:dyDescent="0.25">
      <c r="C441" s="216" t="s">
        <v>669</v>
      </c>
      <c r="D441" s="215"/>
      <c r="E441" s="215">
        <v>0</v>
      </c>
      <c r="F441" s="215"/>
      <c r="G441" s="215"/>
      <c r="H441" s="215"/>
    </row>
    <row r="442" spans="3:8" x14ac:dyDescent="0.25">
      <c r="C442" s="216" t="s">
        <v>609</v>
      </c>
      <c r="D442" s="215">
        <v>31525055</v>
      </c>
      <c r="E442" s="215">
        <v>30882036</v>
      </c>
      <c r="F442" s="215">
        <v>0</v>
      </c>
      <c r="G442" s="215">
        <v>0</v>
      </c>
      <c r="H442" s="215">
        <v>0</v>
      </c>
    </row>
    <row r="443" spans="3:8" x14ac:dyDescent="0.25">
      <c r="C443" s="216" t="s">
        <v>668</v>
      </c>
      <c r="D443" s="215">
        <v>750000</v>
      </c>
      <c r="E443" s="215">
        <v>537054</v>
      </c>
      <c r="F443" s="215">
        <v>0</v>
      </c>
      <c r="G443" s="215">
        <v>0</v>
      </c>
      <c r="H443" s="215">
        <v>62068</v>
      </c>
    </row>
    <row r="444" spans="3:8" x14ac:dyDescent="0.25">
      <c r="C444" s="216" t="s">
        <v>663</v>
      </c>
      <c r="D444" s="215">
        <v>86193313</v>
      </c>
      <c r="E444" s="215">
        <v>89880176.489999995</v>
      </c>
      <c r="F444" s="215"/>
      <c r="G444" s="215"/>
      <c r="H444" s="215"/>
    </row>
    <row r="445" spans="3:8" x14ac:dyDescent="0.25">
      <c r="C445" s="216" t="s">
        <v>662</v>
      </c>
      <c r="D445" s="215"/>
      <c r="E445" s="215">
        <v>0</v>
      </c>
      <c r="F445" s="215"/>
      <c r="G445" s="215"/>
      <c r="H445" s="215"/>
    </row>
    <row r="446" spans="3:8" x14ac:dyDescent="0.25">
      <c r="C446" s="216" t="s">
        <v>667</v>
      </c>
      <c r="D446" s="215">
        <v>7435054908</v>
      </c>
      <c r="E446" s="215">
        <v>7465168416.3400002</v>
      </c>
      <c r="F446" s="215">
        <v>824783080.67999995</v>
      </c>
      <c r="G446" s="215">
        <v>1187484922.1600001</v>
      </c>
      <c r="H446" s="215">
        <v>375496741.24000001</v>
      </c>
    </row>
    <row r="447" spans="3:8" x14ac:dyDescent="0.25">
      <c r="C447" s="216" t="s">
        <v>666</v>
      </c>
      <c r="D447" s="215">
        <v>146381591</v>
      </c>
      <c r="E447" s="215">
        <v>146381591</v>
      </c>
      <c r="F447" s="215">
        <v>0</v>
      </c>
      <c r="G447" s="215">
        <v>1605815.46</v>
      </c>
      <c r="H447" s="215">
        <v>617920</v>
      </c>
    </row>
    <row r="448" spans="3:8" x14ac:dyDescent="0.25">
      <c r="C448" s="217" t="s">
        <v>665</v>
      </c>
      <c r="D448" s="215">
        <v>794719185</v>
      </c>
      <c r="E448" s="215">
        <v>794719185</v>
      </c>
      <c r="F448" s="215">
        <v>24820929.629999999</v>
      </c>
      <c r="G448" s="215">
        <v>26765346.119999997</v>
      </c>
      <c r="H448" s="215">
        <v>24646821.749999996</v>
      </c>
    </row>
    <row r="449" spans="3:8" x14ac:dyDescent="0.25">
      <c r="C449" s="216" t="s">
        <v>664</v>
      </c>
      <c r="D449" s="215">
        <v>600000</v>
      </c>
      <c r="E449" s="215">
        <v>500000</v>
      </c>
      <c r="F449" s="215">
        <v>0</v>
      </c>
      <c r="G449" s="215">
        <v>548067.4</v>
      </c>
      <c r="H449" s="215">
        <v>12036</v>
      </c>
    </row>
    <row r="450" spans="3:8" x14ac:dyDescent="0.25">
      <c r="C450" s="216" t="s">
        <v>663</v>
      </c>
      <c r="D450" s="215">
        <v>771104185</v>
      </c>
      <c r="E450" s="215">
        <v>714054185</v>
      </c>
      <c r="F450" s="215">
        <v>23364909.649999999</v>
      </c>
      <c r="G450" s="215">
        <v>26217278.719999999</v>
      </c>
      <c r="H450" s="215">
        <v>24634785.749999996</v>
      </c>
    </row>
    <row r="451" spans="3:8" x14ac:dyDescent="0.25">
      <c r="C451" s="216" t="s">
        <v>662</v>
      </c>
      <c r="D451" s="215">
        <v>23015000</v>
      </c>
      <c r="E451" s="215">
        <v>80165000</v>
      </c>
      <c r="F451" s="215">
        <v>1456019.98</v>
      </c>
      <c r="G451" s="215">
        <v>0</v>
      </c>
      <c r="H451" s="215">
        <v>0</v>
      </c>
    </row>
    <row r="452" spans="3:8" x14ac:dyDescent="0.25">
      <c r="C452" s="243" t="s">
        <v>661</v>
      </c>
      <c r="D452" s="242">
        <v>5502585634</v>
      </c>
      <c r="E452" s="242">
        <v>5898985683.000001</v>
      </c>
      <c r="F452" s="242">
        <v>520924443.10000014</v>
      </c>
      <c r="G452" s="242">
        <v>290871943.18000001</v>
      </c>
      <c r="H452" s="242">
        <v>272301148.16000003</v>
      </c>
    </row>
    <row r="453" spans="3:8" x14ac:dyDescent="0.25">
      <c r="C453" s="241" t="s">
        <v>660</v>
      </c>
      <c r="D453" s="231">
        <v>5502585634</v>
      </c>
      <c r="E453" s="231">
        <v>5898985683.000001</v>
      </c>
      <c r="F453" s="231">
        <v>520924443.10000014</v>
      </c>
      <c r="G453" s="231">
        <v>290871943.18000001</v>
      </c>
      <c r="H453" s="231">
        <v>272301148.16000003</v>
      </c>
    </row>
    <row r="454" spans="3:8" x14ac:dyDescent="0.25">
      <c r="C454" s="217" t="s">
        <v>659</v>
      </c>
      <c r="D454" s="215">
        <v>5258740985</v>
      </c>
      <c r="E454" s="215">
        <v>5655141034.000001</v>
      </c>
      <c r="F454" s="215">
        <v>503074125.49000013</v>
      </c>
      <c r="G454" s="215">
        <v>276018836.11000001</v>
      </c>
      <c r="H454" s="215">
        <v>259002899.78000003</v>
      </c>
    </row>
    <row r="455" spans="3:8" x14ac:dyDescent="0.25">
      <c r="C455" s="216" t="s">
        <v>489</v>
      </c>
      <c r="D455" s="215">
        <v>1494573583</v>
      </c>
      <c r="E455" s="215">
        <v>1461793558.4400001</v>
      </c>
      <c r="F455" s="215">
        <v>39710281.359999999</v>
      </c>
      <c r="G455" s="215">
        <v>111830628.95999999</v>
      </c>
      <c r="H455" s="215">
        <v>104913767.25</v>
      </c>
    </row>
    <row r="456" spans="3:8" x14ac:dyDescent="0.25">
      <c r="C456" s="216" t="s">
        <v>630</v>
      </c>
      <c r="D456" s="215"/>
      <c r="E456" s="215">
        <v>338024271.75999999</v>
      </c>
      <c r="F456" s="215">
        <v>0</v>
      </c>
      <c r="G456" s="215">
        <v>0</v>
      </c>
      <c r="H456" s="215">
        <v>7834561.0800000001</v>
      </c>
    </row>
    <row r="457" spans="3:8" x14ac:dyDescent="0.25">
      <c r="C457" s="216" t="s">
        <v>463</v>
      </c>
      <c r="D457" s="215"/>
      <c r="E457" s="215">
        <v>300000000</v>
      </c>
      <c r="F457" s="215">
        <v>65576471.890000001</v>
      </c>
      <c r="G457" s="215">
        <v>42362434.020000003</v>
      </c>
      <c r="H457" s="215">
        <v>67160641.260000005</v>
      </c>
    </row>
    <row r="458" spans="3:8" x14ac:dyDescent="0.25">
      <c r="C458" s="216" t="s">
        <v>500</v>
      </c>
      <c r="D458" s="215"/>
      <c r="E458" s="215">
        <v>173236428.23000002</v>
      </c>
      <c r="F458" s="215">
        <v>203442913.95000002</v>
      </c>
      <c r="G458" s="215">
        <v>0</v>
      </c>
      <c r="H458" s="215">
        <v>0</v>
      </c>
    </row>
    <row r="459" spans="3:8" x14ac:dyDescent="0.25">
      <c r="C459" s="216" t="s">
        <v>596</v>
      </c>
      <c r="D459" s="215"/>
      <c r="E459" s="215">
        <v>15087934.6</v>
      </c>
      <c r="F459" s="215">
        <v>51176059.489999995</v>
      </c>
      <c r="G459" s="215">
        <v>22608980.5</v>
      </c>
      <c r="H459" s="215">
        <v>5123514.55</v>
      </c>
    </row>
    <row r="460" spans="3:8" x14ac:dyDescent="0.25">
      <c r="C460" s="216" t="s">
        <v>508</v>
      </c>
      <c r="D460" s="215"/>
      <c r="E460" s="215">
        <v>0</v>
      </c>
      <c r="F460" s="215">
        <v>46864642.600000001</v>
      </c>
      <c r="G460" s="215">
        <v>4532104.1900000004</v>
      </c>
      <c r="H460" s="215">
        <v>4532104.1900000004</v>
      </c>
    </row>
    <row r="461" spans="3:8" x14ac:dyDescent="0.25">
      <c r="C461" s="216" t="s">
        <v>454</v>
      </c>
      <c r="D461" s="215">
        <v>1052828391</v>
      </c>
      <c r="E461" s="215">
        <v>594065190.17999995</v>
      </c>
      <c r="F461" s="215">
        <v>632096.42000000004</v>
      </c>
      <c r="G461" s="215">
        <v>8558060.8999999985</v>
      </c>
      <c r="H461" s="215">
        <v>5407119.3699999992</v>
      </c>
    </row>
    <row r="462" spans="3:8" x14ac:dyDescent="0.25">
      <c r="C462" s="216" t="s">
        <v>543</v>
      </c>
      <c r="D462" s="215">
        <v>1851600000</v>
      </c>
      <c r="E462" s="215">
        <v>1796305116.8900001</v>
      </c>
      <c r="F462" s="215">
        <v>29500000</v>
      </c>
      <c r="G462" s="215">
        <v>29500000</v>
      </c>
      <c r="H462" s="215">
        <v>28800000</v>
      </c>
    </row>
    <row r="463" spans="3:8" x14ac:dyDescent="0.25">
      <c r="C463" s="216" t="s">
        <v>488</v>
      </c>
      <c r="D463" s="215"/>
      <c r="E463" s="215">
        <v>0</v>
      </c>
      <c r="F463" s="215"/>
      <c r="G463" s="215"/>
      <c r="H463" s="215"/>
    </row>
    <row r="464" spans="3:8" x14ac:dyDescent="0.25">
      <c r="C464" s="216" t="s">
        <v>487</v>
      </c>
      <c r="D464" s="215">
        <v>334550000</v>
      </c>
      <c r="E464" s="215">
        <v>426492463.50999999</v>
      </c>
      <c r="F464" s="215">
        <v>43788580.670000002</v>
      </c>
      <c r="G464" s="215">
        <v>29836545.940000001</v>
      </c>
      <c r="H464" s="215">
        <v>17834381.710000001</v>
      </c>
    </row>
    <row r="465" spans="3:8" x14ac:dyDescent="0.25">
      <c r="C465" s="216" t="s">
        <v>485</v>
      </c>
      <c r="D465" s="215">
        <v>81000000</v>
      </c>
      <c r="E465" s="215">
        <v>74545688</v>
      </c>
      <c r="F465" s="215">
        <v>0</v>
      </c>
      <c r="G465" s="215">
        <v>3918711.29</v>
      </c>
      <c r="H465" s="215">
        <v>3918711.29</v>
      </c>
    </row>
    <row r="466" spans="3:8" x14ac:dyDescent="0.25">
      <c r="C466" s="216" t="s">
        <v>533</v>
      </c>
      <c r="D466" s="215">
        <v>36610000</v>
      </c>
      <c r="E466" s="215">
        <v>35199447.560000002</v>
      </c>
      <c r="F466" s="215">
        <v>70971.25</v>
      </c>
      <c r="G466" s="215">
        <v>540223.74</v>
      </c>
      <c r="H466" s="215">
        <v>1526025.74</v>
      </c>
    </row>
    <row r="467" spans="3:8" x14ac:dyDescent="0.25">
      <c r="C467" s="216" t="s">
        <v>556</v>
      </c>
      <c r="D467" s="215"/>
      <c r="E467" s="215">
        <v>17076325</v>
      </c>
      <c r="F467" s="215">
        <v>7075000</v>
      </c>
      <c r="G467" s="215">
        <v>7075000</v>
      </c>
      <c r="H467" s="215">
        <v>0</v>
      </c>
    </row>
    <row r="468" spans="3:8" x14ac:dyDescent="0.25">
      <c r="C468" s="216" t="s">
        <v>657</v>
      </c>
      <c r="D468" s="215"/>
      <c r="E468" s="215">
        <v>0</v>
      </c>
      <c r="F468" s="215"/>
      <c r="G468" s="215"/>
      <c r="H468" s="215"/>
    </row>
    <row r="469" spans="3:8" x14ac:dyDescent="0.25">
      <c r="C469" s="216" t="s">
        <v>554</v>
      </c>
      <c r="D469" s="215">
        <v>209236011</v>
      </c>
      <c r="E469" s="215">
        <v>193310048</v>
      </c>
      <c r="F469" s="215">
        <v>2028032.91</v>
      </c>
      <c r="G469" s="215">
        <v>2047071.62</v>
      </c>
      <c r="H469" s="215">
        <v>1939323.3400000003</v>
      </c>
    </row>
    <row r="470" spans="3:8" x14ac:dyDescent="0.25">
      <c r="C470" s="216" t="s">
        <v>452</v>
      </c>
      <c r="D470" s="215">
        <v>198343000</v>
      </c>
      <c r="E470" s="215">
        <v>230004561.82999998</v>
      </c>
      <c r="F470" s="215">
        <v>13209074.949999999</v>
      </c>
      <c r="G470" s="215">
        <v>13209074.949999999</v>
      </c>
      <c r="H470" s="215">
        <v>10012750</v>
      </c>
    </row>
    <row r="471" spans="3:8" x14ac:dyDescent="0.25">
      <c r="C471" s="217" t="s">
        <v>658</v>
      </c>
      <c r="D471" s="215">
        <v>155327649</v>
      </c>
      <c r="E471" s="215">
        <v>155327649</v>
      </c>
      <c r="F471" s="215">
        <v>7000155.4299999997</v>
      </c>
      <c r="G471" s="215">
        <v>7021756.8100000005</v>
      </c>
      <c r="H471" s="215">
        <v>7021756.8100000005</v>
      </c>
    </row>
    <row r="472" spans="3:8" x14ac:dyDescent="0.25">
      <c r="C472" s="216" t="s">
        <v>657</v>
      </c>
      <c r="D472" s="215">
        <v>60000000</v>
      </c>
      <c r="E472" s="215">
        <v>60000000</v>
      </c>
      <c r="F472" s="215"/>
      <c r="G472" s="215"/>
      <c r="H472" s="215"/>
    </row>
    <row r="473" spans="3:8" x14ac:dyDescent="0.25">
      <c r="C473" s="216" t="s">
        <v>554</v>
      </c>
      <c r="D473" s="215">
        <v>95327649</v>
      </c>
      <c r="E473" s="215">
        <v>95327649</v>
      </c>
      <c r="F473" s="215">
        <v>7000155.4299999997</v>
      </c>
      <c r="G473" s="215">
        <v>7021756.8100000005</v>
      </c>
      <c r="H473" s="215">
        <v>7021756.8100000005</v>
      </c>
    </row>
    <row r="474" spans="3:8" x14ac:dyDescent="0.25">
      <c r="C474" s="217" t="s">
        <v>656</v>
      </c>
      <c r="D474" s="215">
        <v>88517000</v>
      </c>
      <c r="E474" s="215">
        <v>88517000</v>
      </c>
      <c r="F474" s="215">
        <v>10850162.18</v>
      </c>
      <c r="G474" s="215">
        <v>7831350.2599999998</v>
      </c>
      <c r="H474" s="215">
        <v>6276491.5700000003</v>
      </c>
    </row>
    <row r="475" spans="3:8" x14ac:dyDescent="0.25">
      <c r="C475" s="216" t="s">
        <v>655</v>
      </c>
      <c r="D475" s="215">
        <v>0</v>
      </c>
      <c r="E475" s="215">
        <v>2500000</v>
      </c>
      <c r="F475" s="215"/>
      <c r="G475" s="215"/>
      <c r="H475" s="215"/>
    </row>
    <row r="476" spans="3:8" x14ac:dyDescent="0.25">
      <c r="C476" s="216" t="s">
        <v>654</v>
      </c>
      <c r="D476" s="215">
        <v>88517000</v>
      </c>
      <c r="E476" s="215">
        <v>87017000</v>
      </c>
      <c r="F476" s="215">
        <v>10850162.18</v>
      </c>
      <c r="G476" s="215">
        <v>7831350.2599999998</v>
      </c>
      <c r="H476" s="215">
        <v>6276491.5700000003</v>
      </c>
    </row>
    <row r="477" spans="3:8" x14ac:dyDescent="0.25">
      <c r="C477" s="216" t="s">
        <v>653</v>
      </c>
      <c r="D477" s="215"/>
      <c r="E477" s="215">
        <v>-1000000</v>
      </c>
      <c r="F477" s="215"/>
      <c r="G477" s="215"/>
      <c r="H477" s="215"/>
    </row>
    <row r="478" spans="3:8" x14ac:dyDescent="0.25">
      <c r="C478" s="243" t="s">
        <v>652</v>
      </c>
      <c r="D478" s="242">
        <v>3023343450</v>
      </c>
      <c r="E478" s="242">
        <v>3199997718</v>
      </c>
      <c r="F478" s="242">
        <v>314146435.46000004</v>
      </c>
      <c r="G478" s="242">
        <v>301046685.13</v>
      </c>
      <c r="H478" s="242">
        <v>351825488.13</v>
      </c>
    </row>
    <row r="479" spans="3:8" x14ac:dyDescent="0.25">
      <c r="C479" s="241" t="s">
        <v>651</v>
      </c>
      <c r="D479" s="231">
        <v>3023343450</v>
      </c>
      <c r="E479" s="231">
        <v>3199997718</v>
      </c>
      <c r="F479" s="231">
        <v>314146435.46000004</v>
      </c>
      <c r="G479" s="231">
        <v>301046685.13</v>
      </c>
      <c r="H479" s="231">
        <v>351825488.13</v>
      </c>
    </row>
    <row r="480" spans="3:8" x14ac:dyDescent="0.25">
      <c r="C480" s="217" t="s">
        <v>650</v>
      </c>
      <c r="D480" s="215">
        <v>3023343450</v>
      </c>
      <c r="E480" s="215">
        <v>3199997718</v>
      </c>
      <c r="F480" s="215">
        <v>314146435.46000004</v>
      </c>
      <c r="G480" s="215">
        <v>301046685.13</v>
      </c>
      <c r="H480" s="215">
        <v>351825488.13</v>
      </c>
    </row>
    <row r="481" spans="3:8" x14ac:dyDescent="0.25">
      <c r="C481" s="216" t="s">
        <v>489</v>
      </c>
      <c r="D481" s="215">
        <v>786399802</v>
      </c>
      <c r="E481" s="215">
        <v>902441194.29000008</v>
      </c>
      <c r="F481" s="215">
        <v>96793981.930000007</v>
      </c>
      <c r="G481" s="215">
        <v>131662494.22000001</v>
      </c>
      <c r="H481" s="215">
        <v>142227035.62</v>
      </c>
    </row>
    <row r="482" spans="3:8" x14ac:dyDescent="0.25">
      <c r="C482" s="216" t="s">
        <v>487</v>
      </c>
      <c r="D482" s="215">
        <v>376120110</v>
      </c>
      <c r="E482" s="215">
        <v>395346017.50999999</v>
      </c>
      <c r="F482" s="215">
        <v>28511643.710000001</v>
      </c>
      <c r="G482" s="215">
        <v>29861937.190000001</v>
      </c>
      <c r="H482" s="215">
        <v>30272397.899999999</v>
      </c>
    </row>
    <row r="483" spans="3:8" x14ac:dyDescent="0.25">
      <c r="C483" s="216" t="s">
        <v>485</v>
      </c>
      <c r="D483" s="215">
        <v>13824667</v>
      </c>
      <c r="E483" s="215">
        <v>14634736.199999999</v>
      </c>
      <c r="F483" s="215">
        <v>1073170.33</v>
      </c>
      <c r="G483" s="215">
        <v>967738.95</v>
      </c>
      <c r="H483" s="215">
        <v>957708.95</v>
      </c>
    </row>
    <row r="484" spans="3:8" x14ac:dyDescent="0.25">
      <c r="C484" s="216" t="s">
        <v>649</v>
      </c>
      <c r="D484" s="215">
        <v>176651859</v>
      </c>
      <c r="E484" s="215">
        <v>292132336.79000002</v>
      </c>
      <c r="F484" s="215">
        <v>47732304.5</v>
      </c>
      <c r="G484" s="215">
        <v>43143094.120000005</v>
      </c>
      <c r="H484" s="215">
        <v>42587973.510000005</v>
      </c>
    </row>
    <row r="485" spans="3:8" x14ac:dyDescent="0.25">
      <c r="C485" s="216" t="s">
        <v>648</v>
      </c>
      <c r="D485" s="215">
        <v>645365769</v>
      </c>
      <c r="E485" s="215">
        <v>488057190.21000004</v>
      </c>
      <c r="F485" s="215">
        <v>49925342.730000004</v>
      </c>
      <c r="G485" s="215">
        <v>5301428.3899999997</v>
      </c>
      <c r="H485" s="215">
        <v>5308428.3899999997</v>
      </c>
    </row>
    <row r="486" spans="3:8" x14ac:dyDescent="0.25">
      <c r="C486" s="216" t="s">
        <v>647</v>
      </c>
      <c r="D486" s="215">
        <v>25209855</v>
      </c>
      <c r="E486" s="215">
        <v>24614855</v>
      </c>
      <c r="F486" s="215"/>
      <c r="G486" s="215"/>
      <c r="H486" s="215"/>
    </row>
    <row r="487" spans="3:8" x14ac:dyDescent="0.25">
      <c r="C487" s="216" t="s">
        <v>452</v>
      </c>
      <c r="D487" s="215">
        <v>22827987</v>
      </c>
      <c r="E487" s="215">
        <v>80827987</v>
      </c>
      <c r="F487" s="215">
        <v>9000000</v>
      </c>
      <c r="G487" s="215">
        <v>9000000</v>
      </c>
      <c r="H487" s="215">
        <v>6000</v>
      </c>
    </row>
    <row r="488" spans="3:8" x14ac:dyDescent="0.25">
      <c r="C488" s="216" t="s">
        <v>451</v>
      </c>
      <c r="D488" s="215">
        <v>976943401</v>
      </c>
      <c r="E488" s="215">
        <v>1001943401</v>
      </c>
      <c r="F488" s="215">
        <v>81109992.25999999</v>
      </c>
      <c r="G488" s="215">
        <v>81109992.25999999</v>
      </c>
      <c r="H488" s="215">
        <v>130465943.75999999</v>
      </c>
    </row>
    <row r="489" spans="3:8" x14ac:dyDescent="0.25">
      <c r="C489" s="243" t="s">
        <v>646</v>
      </c>
      <c r="D489" s="242">
        <v>18535516531</v>
      </c>
      <c r="E489" s="242">
        <v>19561376975.169998</v>
      </c>
      <c r="F489" s="242">
        <v>1243038711.01</v>
      </c>
      <c r="G489" s="242">
        <v>1246791134.4400003</v>
      </c>
      <c r="H489" s="242">
        <v>1145218450.3800001</v>
      </c>
    </row>
    <row r="490" spans="3:8" x14ac:dyDescent="0.25">
      <c r="C490" s="241" t="s">
        <v>645</v>
      </c>
      <c r="D490" s="231">
        <v>18535516531</v>
      </c>
      <c r="E490" s="231">
        <v>19561376975.169998</v>
      </c>
      <c r="F490" s="231">
        <v>1243038711.01</v>
      </c>
      <c r="G490" s="231">
        <v>1246791134.4400003</v>
      </c>
      <c r="H490" s="231">
        <v>1145218450.3800001</v>
      </c>
    </row>
    <row r="491" spans="3:8" x14ac:dyDescent="0.25">
      <c r="C491" s="217" t="s">
        <v>644</v>
      </c>
      <c r="D491" s="215">
        <v>17263509199</v>
      </c>
      <c r="E491" s="215">
        <v>17967960610.169998</v>
      </c>
      <c r="F491" s="215">
        <v>1073409169.0199999</v>
      </c>
      <c r="G491" s="215">
        <v>1018371945.0400001</v>
      </c>
      <c r="H491" s="215">
        <v>1060700199.9300001</v>
      </c>
    </row>
    <row r="492" spans="3:8" x14ac:dyDescent="0.25">
      <c r="C492" s="216" t="s">
        <v>489</v>
      </c>
      <c r="D492" s="215">
        <v>5439403615</v>
      </c>
      <c r="E492" s="215">
        <v>5538113520</v>
      </c>
      <c r="F492" s="215">
        <v>347596747.35000002</v>
      </c>
      <c r="G492" s="215">
        <v>342679133.54000002</v>
      </c>
      <c r="H492" s="215">
        <v>342655736.21000004</v>
      </c>
    </row>
    <row r="493" spans="3:8" x14ac:dyDescent="0.25">
      <c r="C493" s="216" t="s">
        <v>643</v>
      </c>
      <c r="D493" s="215">
        <v>22400000</v>
      </c>
      <c r="E493" s="215">
        <v>28002000</v>
      </c>
      <c r="F493" s="215">
        <v>4868523.83</v>
      </c>
      <c r="G493" s="215">
        <v>3220799.86</v>
      </c>
      <c r="H493" s="215">
        <v>0</v>
      </c>
    </row>
    <row r="494" spans="3:8" x14ac:dyDescent="0.25">
      <c r="C494" s="216" t="s">
        <v>630</v>
      </c>
      <c r="D494" s="215"/>
      <c r="E494" s="215">
        <v>-25400000</v>
      </c>
      <c r="F494" s="215"/>
      <c r="G494" s="215"/>
      <c r="H494" s="215"/>
    </row>
    <row r="495" spans="3:8" x14ac:dyDescent="0.25">
      <c r="C495" s="216" t="s">
        <v>464</v>
      </c>
      <c r="D495" s="215">
        <v>9360000</v>
      </c>
      <c r="E495" s="215">
        <v>9010000</v>
      </c>
      <c r="F495" s="215">
        <v>1124164.3899999999</v>
      </c>
      <c r="G495" s="215">
        <v>0</v>
      </c>
      <c r="H495" s="215">
        <v>35754</v>
      </c>
    </row>
    <row r="496" spans="3:8" x14ac:dyDescent="0.25">
      <c r="C496" s="216" t="s">
        <v>463</v>
      </c>
      <c r="D496" s="215">
        <v>400000</v>
      </c>
      <c r="E496" s="215">
        <v>2450000</v>
      </c>
      <c r="F496" s="215">
        <v>12057140.27</v>
      </c>
      <c r="G496" s="215">
        <v>0</v>
      </c>
      <c r="H496" s="215">
        <v>21237631.640000001</v>
      </c>
    </row>
    <row r="497" spans="3:8" x14ac:dyDescent="0.25">
      <c r="C497" s="216" t="s">
        <v>509</v>
      </c>
      <c r="D497" s="215">
        <v>610010000</v>
      </c>
      <c r="E497" s="215">
        <v>876204885</v>
      </c>
      <c r="F497" s="215">
        <v>80177990.950000003</v>
      </c>
      <c r="G497" s="215">
        <v>36623404.539999999</v>
      </c>
      <c r="H497" s="215">
        <v>75903083.799999997</v>
      </c>
    </row>
    <row r="498" spans="3:8" x14ac:dyDescent="0.25">
      <c r="C498" s="216" t="s">
        <v>454</v>
      </c>
      <c r="D498" s="215">
        <v>1833015515</v>
      </c>
      <c r="E498" s="215">
        <v>1574368630</v>
      </c>
      <c r="F498" s="215">
        <v>49707510.089999996</v>
      </c>
      <c r="G498" s="215">
        <v>61892339.359999999</v>
      </c>
      <c r="H498" s="215">
        <v>57208754.650000006</v>
      </c>
    </row>
    <row r="499" spans="3:8" x14ac:dyDescent="0.25">
      <c r="C499" s="216" t="s">
        <v>565</v>
      </c>
      <c r="D499" s="215"/>
      <c r="E499" s="215">
        <v>0</v>
      </c>
      <c r="F499" s="215"/>
      <c r="G499" s="215"/>
      <c r="H499" s="215"/>
    </row>
    <row r="500" spans="3:8" x14ac:dyDescent="0.25">
      <c r="C500" s="216" t="s">
        <v>487</v>
      </c>
      <c r="D500" s="215">
        <v>112440000</v>
      </c>
      <c r="E500" s="215">
        <v>99399702</v>
      </c>
      <c r="F500" s="215">
        <v>5037290.8199999994</v>
      </c>
      <c r="G500" s="215">
        <v>2116048.42</v>
      </c>
      <c r="H500" s="215">
        <v>5869430.9000000004</v>
      </c>
    </row>
    <row r="501" spans="3:8" x14ac:dyDescent="0.25">
      <c r="C501" s="216" t="s">
        <v>496</v>
      </c>
      <c r="D501" s="215">
        <v>1000000</v>
      </c>
      <c r="E501" s="215">
        <v>1000000</v>
      </c>
      <c r="F501" s="215"/>
      <c r="G501" s="215"/>
      <c r="H501" s="215"/>
    </row>
    <row r="502" spans="3:8" x14ac:dyDescent="0.25">
      <c r="C502" s="216" t="s">
        <v>564</v>
      </c>
      <c r="D502" s="215"/>
      <c r="E502" s="215">
        <v>850000</v>
      </c>
      <c r="F502" s="215">
        <v>0</v>
      </c>
      <c r="G502" s="215">
        <v>0</v>
      </c>
      <c r="H502" s="215">
        <v>0</v>
      </c>
    </row>
    <row r="503" spans="3:8" x14ac:dyDescent="0.25">
      <c r="C503" s="216" t="s">
        <v>505</v>
      </c>
      <c r="D503" s="215">
        <v>560000</v>
      </c>
      <c r="E503" s="215">
        <v>35000</v>
      </c>
      <c r="F503" s="215">
        <v>0</v>
      </c>
      <c r="G503" s="215">
        <v>0</v>
      </c>
      <c r="H503" s="215">
        <v>0</v>
      </c>
    </row>
    <row r="504" spans="3:8" x14ac:dyDescent="0.25">
      <c r="C504" s="216" t="s">
        <v>533</v>
      </c>
      <c r="D504" s="215">
        <v>43275125</v>
      </c>
      <c r="E504" s="215">
        <v>29425125</v>
      </c>
      <c r="F504" s="215">
        <v>999582</v>
      </c>
      <c r="G504" s="215">
        <v>0</v>
      </c>
      <c r="H504" s="215">
        <v>2610778.85</v>
      </c>
    </row>
    <row r="505" spans="3:8" x14ac:dyDescent="0.25">
      <c r="C505" s="216" t="s">
        <v>561</v>
      </c>
      <c r="D505" s="215">
        <v>300000</v>
      </c>
      <c r="E505" s="215">
        <v>0</v>
      </c>
      <c r="F505" s="215">
        <v>0</v>
      </c>
      <c r="G505" s="215">
        <v>0</v>
      </c>
      <c r="H505" s="215">
        <v>0</v>
      </c>
    </row>
    <row r="506" spans="3:8" x14ac:dyDescent="0.25">
      <c r="C506" s="216" t="s">
        <v>642</v>
      </c>
      <c r="D506" s="215">
        <v>75000000</v>
      </c>
      <c r="E506" s="215">
        <v>75000000</v>
      </c>
      <c r="F506" s="215"/>
      <c r="G506" s="215"/>
      <c r="H506" s="215"/>
    </row>
    <row r="507" spans="3:8" x14ac:dyDescent="0.25">
      <c r="C507" s="216" t="s">
        <v>532</v>
      </c>
      <c r="D507" s="215">
        <v>682320000</v>
      </c>
      <c r="E507" s="215">
        <v>682320000</v>
      </c>
      <c r="F507" s="215"/>
      <c r="G507" s="215"/>
      <c r="H507" s="215"/>
    </row>
    <row r="508" spans="3:8" x14ac:dyDescent="0.25">
      <c r="C508" s="216" t="s">
        <v>452</v>
      </c>
      <c r="D508" s="215">
        <v>363181887</v>
      </c>
      <c r="E508" s="215">
        <v>355017121</v>
      </c>
      <c r="F508" s="215">
        <v>129691331.44</v>
      </c>
      <c r="G508" s="215">
        <v>129691331.44</v>
      </c>
      <c r="H508" s="215">
        <v>113030142</v>
      </c>
    </row>
    <row r="509" spans="3:8" x14ac:dyDescent="0.25">
      <c r="C509" s="216" t="s">
        <v>451</v>
      </c>
      <c r="D509" s="215">
        <v>8070843057</v>
      </c>
      <c r="E509" s="215">
        <v>8722164627.1700001</v>
      </c>
      <c r="F509" s="215">
        <v>442148887.88</v>
      </c>
      <c r="G509" s="215">
        <v>442148887.88</v>
      </c>
      <c r="H509" s="215">
        <v>442148887.88</v>
      </c>
    </row>
    <row r="510" spans="3:8" x14ac:dyDescent="0.25">
      <c r="C510" s="217" t="s">
        <v>641</v>
      </c>
      <c r="D510" s="215">
        <v>670462710</v>
      </c>
      <c r="E510" s="215">
        <v>1050091528</v>
      </c>
      <c r="F510" s="215">
        <v>134450863.75</v>
      </c>
      <c r="G510" s="215">
        <v>196522306.84</v>
      </c>
      <c r="H510" s="215">
        <v>56872398.399999999</v>
      </c>
    </row>
    <row r="511" spans="3:8" x14ac:dyDescent="0.25">
      <c r="C511" s="216" t="s">
        <v>563</v>
      </c>
      <c r="D511" s="215"/>
      <c r="E511" s="215">
        <v>38557980</v>
      </c>
      <c r="F511" s="215"/>
      <c r="G511" s="215"/>
      <c r="H511" s="215"/>
    </row>
    <row r="512" spans="3:8" x14ac:dyDescent="0.25">
      <c r="C512" s="216" t="s">
        <v>485</v>
      </c>
      <c r="D512" s="215">
        <v>588947539</v>
      </c>
      <c r="E512" s="215">
        <v>702130315</v>
      </c>
      <c r="F512" s="215">
        <v>3976710.61</v>
      </c>
      <c r="G512" s="215">
        <v>58454783.539999999</v>
      </c>
      <c r="H512" s="215">
        <v>53616306.590000004</v>
      </c>
    </row>
    <row r="513" spans="3:8" x14ac:dyDescent="0.25">
      <c r="C513" s="216" t="s">
        <v>523</v>
      </c>
      <c r="D513" s="215"/>
      <c r="E513" s="215">
        <v>-699950</v>
      </c>
      <c r="F513" s="215"/>
      <c r="G513" s="215"/>
      <c r="H513" s="215"/>
    </row>
    <row r="514" spans="3:8" x14ac:dyDescent="0.25">
      <c r="C514" s="216" t="s">
        <v>482</v>
      </c>
      <c r="D514" s="215">
        <v>10606189</v>
      </c>
      <c r="E514" s="215">
        <v>235474189</v>
      </c>
      <c r="F514" s="215">
        <v>124213000</v>
      </c>
      <c r="G514" s="215">
        <v>122679205.92</v>
      </c>
      <c r="H514" s="215">
        <v>374299.9</v>
      </c>
    </row>
    <row r="515" spans="3:8" x14ac:dyDescent="0.25">
      <c r="C515" s="216" t="s">
        <v>640</v>
      </c>
      <c r="D515" s="215">
        <v>49679102</v>
      </c>
      <c r="E515" s="215">
        <v>53399114</v>
      </c>
      <c r="F515" s="215">
        <v>6100203.1399999997</v>
      </c>
      <c r="G515" s="215">
        <v>12726641.92</v>
      </c>
      <c r="H515" s="215">
        <v>1998864.11</v>
      </c>
    </row>
    <row r="516" spans="3:8" x14ac:dyDescent="0.25">
      <c r="C516" s="216" t="s">
        <v>608</v>
      </c>
      <c r="D516" s="215">
        <v>8692180</v>
      </c>
      <c r="E516" s="215">
        <v>7928490</v>
      </c>
      <c r="F516" s="215">
        <v>160950</v>
      </c>
      <c r="G516" s="215">
        <v>1727308.16</v>
      </c>
      <c r="H516" s="215">
        <v>0</v>
      </c>
    </row>
    <row r="517" spans="3:8" x14ac:dyDescent="0.25">
      <c r="C517" s="216" t="s">
        <v>639</v>
      </c>
      <c r="D517" s="215">
        <v>12537700</v>
      </c>
      <c r="E517" s="215">
        <v>13301390</v>
      </c>
      <c r="F517" s="215">
        <v>0</v>
      </c>
      <c r="G517" s="215">
        <v>934367.3</v>
      </c>
      <c r="H517" s="215">
        <v>882927.8</v>
      </c>
    </row>
    <row r="518" spans="3:8" x14ac:dyDescent="0.25">
      <c r="C518" s="217" t="s">
        <v>638</v>
      </c>
      <c r="D518" s="215">
        <v>28022531</v>
      </c>
      <c r="E518" s="215">
        <v>28022531</v>
      </c>
      <c r="F518" s="215">
        <v>1712536.81</v>
      </c>
      <c r="G518" s="215">
        <v>1944802.6099999999</v>
      </c>
      <c r="H518" s="215">
        <v>2051620.44</v>
      </c>
    </row>
    <row r="519" spans="3:8" x14ac:dyDescent="0.25">
      <c r="C519" s="216" t="s">
        <v>489</v>
      </c>
      <c r="D519" s="215">
        <v>28022531</v>
      </c>
      <c r="E519" s="215">
        <v>28022531</v>
      </c>
      <c r="F519" s="215">
        <v>1712536.81</v>
      </c>
      <c r="G519" s="215">
        <v>1944802.6099999999</v>
      </c>
      <c r="H519" s="215">
        <v>2051620.44</v>
      </c>
    </row>
    <row r="520" spans="3:8" x14ac:dyDescent="0.25">
      <c r="C520" s="217" t="s">
        <v>637</v>
      </c>
      <c r="D520" s="215">
        <v>288421797</v>
      </c>
      <c r="E520" s="215">
        <v>286202012</v>
      </c>
      <c r="F520" s="215">
        <v>2036048.22</v>
      </c>
      <c r="G520" s="215">
        <v>14281003.840000004</v>
      </c>
      <c r="H520" s="215">
        <v>13267596.680000002</v>
      </c>
    </row>
    <row r="521" spans="3:8" x14ac:dyDescent="0.25">
      <c r="C521" s="216" t="s">
        <v>556</v>
      </c>
      <c r="D521" s="215">
        <v>700000</v>
      </c>
      <c r="E521" s="215">
        <v>307123</v>
      </c>
      <c r="F521" s="215"/>
      <c r="G521" s="215"/>
      <c r="H521" s="215"/>
    </row>
    <row r="522" spans="3:8" x14ac:dyDescent="0.25">
      <c r="C522" s="216" t="s">
        <v>555</v>
      </c>
      <c r="D522" s="215">
        <v>100000000</v>
      </c>
      <c r="E522" s="215">
        <v>99356109</v>
      </c>
      <c r="F522" s="215">
        <v>0</v>
      </c>
      <c r="G522" s="215">
        <v>0</v>
      </c>
      <c r="H522" s="215">
        <v>0</v>
      </c>
    </row>
    <row r="523" spans="3:8" x14ac:dyDescent="0.25">
      <c r="C523" s="216" t="s">
        <v>554</v>
      </c>
      <c r="D523" s="215">
        <v>186271797</v>
      </c>
      <c r="E523" s="215">
        <v>185105903</v>
      </c>
      <c r="F523" s="215">
        <v>2036048.22</v>
      </c>
      <c r="G523" s="215">
        <v>14281003.840000004</v>
      </c>
      <c r="H523" s="215">
        <v>13267596.680000002</v>
      </c>
    </row>
    <row r="524" spans="3:8" x14ac:dyDescent="0.25">
      <c r="C524" s="216" t="s">
        <v>636</v>
      </c>
      <c r="D524" s="215">
        <v>1450000</v>
      </c>
      <c r="E524" s="215">
        <v>1740000</v>
      </c>
      <c r="F524" s="215"/>
      <c r="G524" s="215"/>
      <c r="H524" s="215"/>
    </row>
    <row r="525" spans="3:8" x14ac:dyDescent="0.25">
      <c r="C525" s="216" t="s">
        <v>551</v>
      </c>
      <c r="D525" s="215"/>
      <c r="E525" s="215">
        <v>-307123</v>
      </c>
      <c r="F525" s="215"/>
      <c r="G525" s="215"/>
      <c r="H525" s="215"/>
    </row>
    <row r="526" spans="3:8" x14ac:dyDescent="0.25">
      <c r="C526" s="217" t="s">
        <v>635</v>
      </c>
      <c r="D526" s="215">
        <v>49100294</v>
      </c>
      <c r="E526" s="215">
        <v>49100294</v>
      </c>
      <c r="F526" s="215">
        <v>3764386.21</v>
      </c>
      <c r="G526" s="215">
        <v>3764386.21</v>
      </c>
      <c r="H526" s="215">
        <v>3780356.51</v>
      </c>
    </row>
    <row r="527" spans="3:8" x14ac:dyDescent="0.25">
      <c r="C527" s="216" t="s">
        <v>489</v>
      </c>
      <c r="D527" s="215">
        <v>49100294</v>
      </c>
      <c r="E527" s="215">
        <v>49100294</v>
      </c>
      <c r="F527" s="215">
        <v>3764386.21</v>
      </c>
      <c r="G527" s="215">
        <v>3764386.21</v>
      </c>
      <c r="H527" s="215">
        <v>3780356.51</v>
      </c>
    </row>
    <row r="528" spans="3:8" x14ac:dyDescent="0.25">
      <c r="C528" s="217" t="s">
        <v>634</v>
      </c>
      <c r="D528" s="215">
        <v>236000000</v>
      </c>
      <c r="E528" s="215">
        <v>180000000</v>
      </c>
      <c r="F528" s="215">
        <v>27665707</v>
      </c>
      <c r="G528" s="215">
        <v>11906689.9</v>
      </c>
      <c r="H528" s="215">
        <v>8546278.4199999999</v>
      </c>
    </row>
    <row r="529" spans="3:8" x14ac:dyDescent="0.25">
      <c r="C529" s="216" t="s">
        <v>489</v>
      </c>
      <c r="D529" s="215">
        <v>236000000</v>
      </c>
      <c r="E529" s="215">
        <v>180000000</v>
      </c>
      <c r="F529" s="215">
        <v>27665707</v>
      </c>
      <c r="G529" s="215">
        <v>11906689.9</v>
      </c>
      <c r="H529" s="215">
        <v>8546278.4199999999</v>
      </c>
    </row>
    <row r="530" spans="3:8" x14ac:dyDescent="0.25">
      <c r="C530" s="243" t="s">
        <v>633</v>
      </c>
      <c r="D530" s="242">
        <v>64208597908</v>
      </c>
      <c r="E530" s="242">
        <v>81430439435.669998</v>
      </c>
      <c r="F530" s="242">
        <v>8453465579.000001</v>
      </c>
      <c r="G530" s="242">
        <v>8390571698.9399986</v>
      </c>
      <c r="H530" s="242">
        <v>7402522338.8899994</v>
      </c>
    </row>
    <row r="531" spans="3:8" x14ac:dyDescent="0.25">
      <c r="C531" s="241" t="s">
        <v>632</v>
      </c>
      <c r="D531" s="231">
        <v>64208597908</v>
      </c>
      <c r="E531" s="231">
        <v>81430439435.669998</v>
      </c>
      <c r="F531" s="231">
        <v>8453465579.000001</v>
      </c>
      <c r="G531" s="231">
        <v>8390571698.9399986</v>
      </c>
      <c r="H531" s="231">
        <v>7402522338.8899994</v>
      </c>
    </row>
    <row r="532" spans="3:8" x14ac:dyDescent="0.25">
      <c r="C532" s="217" t="s">
        <v>631</v>
      </c>
      <c r="D532" s="215">
        <v>46205626258</v>
      </c>
      <c r="E532" s="215">
        <v>60512947467</v>
      </c>
      <c r="F532" s="215">
        <v>6248058561.29</v>
      </c>
      <c r="G532" s="215">
        <v>6145908260.2599993</v>
      </c>
      <c r="H532" s="215">
        <v>6075758595.2200003</v>
      </c>
    </row>
    <row r="533" spans="3:8" x14ac:dyDescent="0.25">
      <c r="C533" s="216" t="s">
        <v>489</v>
      </c>
      <c r="D533" s="215">
        <v>3396064803</v>
      </c>
      <c r="E533" s="215">
        <v>9735675976</v>
      </c>
      <c r="F533" s="215">
        <v>90891043.040000007</v>
      </c>
      <c r="G533" s="215">
        <v>187151474.82999998</v>
      </c>
      <c r="H533" s="215">
        <v>166817733.91999999</v>
      </c>
    </row>
    <row r="534" spans="3:8" x14ac:dyDescent="0.25">
      <c r="C534" s="216" t="s">
        <v>630</v>
      </c>
      <c r="D534" s="215"/>
      <c r="E534" s="215">
        <v>67698670</v>
      </c>
      <c r="F534" s="215"/>
      <c r="G534" s="215"/>
      <c r="H534" s="215"/>
    </row>
    <row r="535" spans="3:8" x14ac:dyDescent="0.25">
      <c r="C535" s="216" t="s">
        <v>463</v>
      </c>
      <c r="D535" s="215">
        <v>2000000</v>
      </c>
      <c r="E535" s="215">
        <v>2000000</v>
      </c>
      <c r="F535" s="215"/>
      <c r="G535" s="215"/>
      <c r="H535" s="215"/>
    </row>
    <row r="536" spans="3:8" x14ac:dyDescent="0.25">
      <c r="C536" s="216" t="s">
        <v>629</v>
      </c>
      <c r="D536" s="215">
        <v>299075852</v>
      </c>
      <c r="E536" s="215">
        <v>2043693255</v>
      </c>
      <c r="F536" s="215">
        <v>627741220.20999992</v>
      </c>
      <c r="G536" s="215">
        <v>409897227.38999999</v>
      </c>
      <c r="H536" s="215">
        <v>545461522.43999994</v>
      </c>
    </row>
    <row r="537" spans="3:8" x14ac:dyDescent="0.25">
      <c r="C537" s="216" t="s">
        <v>500</v>
      </c>
      <c r="D537" s="215">
        <v>629191085</v>
      </c>
      <c r="E537" s="215">
        <v>3748630484.9099998</v>
      </c>
      <c r="F537" s="215">
        <v>925950368.3599999</v>
      </c>
      <c r="G537" s="215">
        <v>750953638.76999998</v>
      </c>
      <c r="H537" s="215">
        <v>971590749.88999999</v>
      </c>
    </row>
    <row r="538" spans="3:8" x14ac:dyDescent="0.25">
      <c r="C538" s="216" t="s">
        <v>509</v>
      </c>
      <c r="D538" s="215">
        <v>20000000</v>
      </c>
      <c r="E538" s="215">
        <v>20000000</v>
      </c>
      <c r="F538" s="215"/>
      <c r="G538" s="215"/>
      <c r="H538" s="215"/>
    </row>
    <row r="539" spans="3:8" x14ac:dyDescent="0.25">
      <c r="C539" s="216" t="s">
        <v>596</v>
      </c>
      <c r="D539" s="215">
        <v>178948670</v>
      </c>
      <c r="E539" s="215">
        <v>1083779670</v>
      </c>
      <c r="F539" s="215">
        <v>949403046.87</v>
      </c>
      <c r="G539" s="215">
        <v>949403046.87</v>
      </c>
      <c r="H539" s="215">
        <v>949403046.87</v>
      </c>
    </row>
    <row r="540" spans="3:8" x14ac:dyDescent="0.25">
      <c r="C540" s="216" t="s">
        <v>454</v>
      </c>
      <c r="D540" s="215">
        <v>2247884500</v>
      </c>
      <c r="E540" s="215">
        <v>2313884500</v>
      </c>
      <c r="F540" s="215">
        <v>62379976.859999999</v>
      </c>
      <c r="G540" s="215">
        <v>134887692.41000003</v>
      </c>
      <c r="H540" s="215">
        <v>135277296.26000002</v>
      </c>
    </row>
    <row r="541" spans="3:8" x14ac:dyDescent="0.25">
      <c r="C541" s="216" t="s">
        <v>499</v>
      </c>
      <c r="D541" s="215">
        <v>3247909849</v>
      </c>
      <c r="E541" s="215">
        <v>3123084065</v>
      </c>
      <c r="F541" s="215">
        <v>135732413.59999999</v>
      </c>
      <c r="G541" s="215">
        <v>135732413.59999999</v>
      </c>
      <c r="H541" s="215">
        <v>67440511.539999992</v>
      </c>
    </row>
    <row r="542" spans="3:8" x14ac:dyDescent="0.25">
      <c r="C542" s="216" t="s">
        <v>498</v>
      </c>
      <c r="D542" s="215">
        <v>9865852318</v>
      </c>
      <c r="E542" s="215">
        <v>11233399394.439999</v>
      </c>
      <c r="F542" s="215">
        <v>1563991136.6400003</v>
      </c>
      <c r="G542" s="215">
        <v>1563991136.6400003</v>
      </c>
      <c r="H542" s="215">
        <v>1373760992.4600003</v>
      </c>
    </row>
    <row r="543" spans="3:8" x14ac:dyDescent="0.25">
      <c r="C543" s="216" t="s">
        <v>487</v>
      </c>
      <c r="D543" s="215">
        <v>1050000000</v>
      </c>
      <c r="E543" s="215">
        <v>1050000000</v>
      </c>
      <c r="F543" s="215">
        <v>18500000</v>
      </c>
      <c r="G543" s="215">
        <v>86964411.989999995</v>
      </c>
      <c r="H543" s="215">
        <v>82279587.040000007</v>
      </c>
    </row>
    <row r="544" spans="3:8" x14ac:dyDescent="0.25">
      <c r="C544" s="216" t="s">
        <v>496</v>
      </c>
      <c r="D544" s="215">
        <v>100439295</v>
      </c>
      <c r="E544" s="215">
        <v>49341063</v>
      </c>
      <c r="F544" s="215">
        <v>18224380.100000001</v>
      </c>
      <c r="G544" s="215">
        <v>18224380.100000001</v>
      </c>
      <c r="H544" s="215">
        <v>0</v>
      </c>
    </row>
    <row r="545" spans="3:8" x14ac:dyDescent="0.25">
      <c r="C545" s="216" t="s">
        <v>594</v>
      </c>
      <c r="D545" s="215">
        <v>2816445249</v>
      </c>
      <c r="E545" s="215">
        <v>3519649288</v>
      </c>
      <c r="F545" s="215">
        <v>847484795.95000005</v>
      </c>
      <c r="G545" s="215">
        <v>847484795.95000005</v>
      </c>
      <c r="H545" s="215">
        <v>335880304.10000002</v>
      </c>
    </row>
    <row r="546" spans="3:8" x14ac:dyDescent="0.25">
      <c r="C546" s="216" t="s">
        <v>484</v>
      </c>
      <c r="D546" s="215">
        <v>730765251</v>
      </c>
      <c r="E546" s="215">
        <v>557105374</v>
      </c>
      <c r="F546" s="215">
        <v>12146913.32</v>
      </c>
      <c r="G546" s="215">
        <v>12146913.32</v>
      </c>
      <c r="H546" s="215">
        <v>0</v>
      </c>
    </row>
    <row r="547" spans="3:8" x14ac:dyDescent="0.25">
      <c r="C547" s="216" t="s">
        <v>628</v>
      </c>
      <c r="D547" s="215">
        <v>5193122528</v>
      </c>
      <c r="E547" s="215">
        <v>5726125688.6499996</v>
      </c>
      <c r="F547" s="215">
        <v>115331580.41</v>
      </c>
      <c r="G547" s="215">
        <v>115331580.41</v>
      </c>
      <c r="H547" s="215">
        <v>371979551.55000001</v>
      </c>
    </row>
    <row r="548" spans="3:8" x14ac:dyDescent="0.25">
      <c r="C548" s="216" t="s">
        <v>557</v>
      </c>
      <c r="D548" s="215">
        <v>4724583595</v>
      </c>
      <c r="E548" s="215">
        <v>3493493397.3500004</v>
      </c>
      <c r="F548" s="215">
        <v>318822808.19</v>
      </c>
      <c r="G548" s="215">
        <v>301968379.69</v>
      </c>
      <c r="H548" s="215">
        <v>319448960.51999998</v>
      </c>
    </row>
    <row r="549" spans="3:8" x14ac:dyDescent="0.25">
      <c r="C549" s="216" t="s">
        <v>627</v>
      </c>
      <c r="D549" s="215">
        <v>297975711</v>
      </c>
      <c r="E549" s="215">
        <v>181572529</v>
      </c>
      <c r="F549" s="215">
        <v>36545426.25</v>
      </c>
      <c r="G549" s="215">
        <v>36545426.25</v>
      </c>
      <c r="H549" s="215">
        <v>0</v>
      </c>
    </row>
    <row r="550" spans="3:8" x14ac:dyDescent="0.25">
      <c r="C550" s="216" t="s">
        <v>603</v>
      </c>
      <c r="D550" s="215">
        <v>1378863768</v>
      </c>
      <c r="E550" s="215">
        <v>1003196384.6500001</v>
      </c>
      <c r="F550" s="215">
        <v>47609115.879999995</v>
      </c>
      <c r="G550" s="215">
        <v>35996518.899999999</v>
      </c>
      <c r="H550" s="215">
        <v>213902974.68000001</v>
      </c>
    </row>
    <row r="551" spans="3:8" x14ac:dyDescent="0.25">
      <c r="C551" s="216" t="s">
        <v>550</v>
      </c>
      <c r="D551" s="215">
        <v>354706007</v>
      </c>
      <c r="E551" s="215">
        <v>469709698</v>
      </c>
      <c r="F551" s="215">
        <v>56226960.059999995</v>
      </c>
      <c r="G551" s="215">
        <v>56226960.059999995</v>
      </c>
      <c r="H551" s="215">
        <v>39113100.869999997</v>
      </c>
    </row>
    <row r="552" spans="3:8" x14ac:dyDescent="0.25">
      <c r="C552" s="216" t="s">
        <v>516</v>
      </c>
      <c r="D552" s="215">
        <v>142000000</v>
      </c>
      <c r="E552" s="215">
        <v>142000000</v>
      </c>
      <c r="F552" s="215">
        <v>0</v>
      </c>
      <c r="G552" s="215">
        <v>9555322.4499999993</v>
      </c>
      <c r="H552" s="215">
        <v>9555322.4499999993</v>
      </c>
    </row>
    <row r="553" spans="3:8" x14ac:dyDescent="0.25">
      <c r="C553" s="216" t="s">
        <v>626</v>
      </c>
      <c r="D553" s="215">
        <v>3121151282</v>
      </c>
      <c r="E553" s="215">
        <v>3695940325</v>
      </c>
      <c r="F553" s="215">
        <v>0</v>
      </c>
      <c r="G553" s="215">
        <v>0</v>
      </c>
      <c r="H553" s="215">
        <v>900000</v>
      </c>
    </row>
    <row r="554" spans="3:8" x14ac:dyDescent="0.25">
      <c r="C554" s="216" t="s">
        <v>608</v>
      </c>
      <c r="D554" s="215">
        <v>963600000</v>
      </c>
      <c r="E554" s="215">
        <v>963600000</v>
      </c>
      <c r="F554" s="215">
        <v>0</v>
      </c>
      <c r="G554" s="215">
        <v>72369565.079999998</v>
      </c>
      <c r="H554" s="215">
        <v>72369565.079999998</v>
      </c>
    </row>
    <row r="555" spans="3:8" x14ac:dyDescent="0.25">
      <c r="C555" s="216" t="s">
        <v>625</v>
      </c>
      <c r="D555" s="215">
        <v>121158959</v>
      </c>
      <c r="E555" s="215">
        <v>121158959</v>
      </c>
      <c r="F555" s="215"/>
      <c r="G555" s="215"/>
      <c r="H555" s="215"/>
    </row>
    <row r="556" spans="3:8" x14ac:dyDescent="0.25">
      <c r="C556" s="216" t="s">
        <v>452</v>
      </c>
      <c r="D556" s="215">
        <v>16168020</v>
      </c>
      <c r="E556" s="215">
        <v>23168020</v>
      </c>
      <c r="F556" s="215">
        <v>500000</v>
      </c>
      <c r="G556" s="215">
        <v>500000</v>
      </c>
      <c r="H556" s="215">
        <v>0</v>
      </c>
    </row>
    <row r="557" spans="3:8" x14ac:dyDescent="0.25">
      <c r="C557" s="216" t="s">
        <v>451</v>
      </c>
      <c r="D557" s="215">
        <v>5307719516</v>
      </c>
      <c r="E557" s="215">
        <v>6145040725</v>
      </c>
      <c r="F557" s="215">
        <v>420577375.55000001</v>
      </c>
      <c r="G557" s="215">
        <v>420577375.55000001</v>
      </c>
      <c r="H557" s="215">
        <v>420577375.55000001</v>
      </c>
    </row>
    <row r="558" spans="3:8" x14ac:dyDescent="0.25">
      <c r="C558" s="217" t="s">
        <v>624</v>
      </c>
      <c r="D558" s="215">
        <v>399088825</v>
      </c>
      <c r="E558" s="215">
        <v>399088825</v>
      </c>
      <c r="F558" s="215">
        <v>208336.25</v>
      </c>
      <c r="G558" s="215">
        <v>31567135.629999999</v>
      </c>
      <c r="H558" s="215">
        <v>32793811.730000004</v>
      </c>
    </row>
    <row r="559" spans="3:8" x14ac:dyDescent="0.25">
      <c r="C559" s="216" t="s">
        <v>623</v>
      </c>
      <c r="D559" s="215">
        <v>399068825</v>
      </c>
      <c r="E559" s="215">
        <v>396968963</v>
      </c>
      <c r="F559" s="215">
        <v>208336.25</v>
      </c>
      <c r="G559" s="215">
        <v>30351766.939999998</v>
      </c>
      <c r="H559" s="215">
        <v>32583029.230000004</v>
      </c>
    </row>
    <row r="560" spans="3:8" x14ac:dyDescent="0.25">
      <c r="C560" s="216" t="s">
        <v>622</v>
      </c>
      <c r="D560" s="215">
        <v>20000</v>
      </c>
      <c r="E560" s="215">
        <v>2119862</v>
      </c>
      <c r="F560" s="215">
        <v>0</v>
      </c>
      <c r="G560" s="215">
        <v>1215368.69</v>
      </c>
      <c r="H560" s="215">
        <v>210782.5</v>
      </c>
    </row>
    <row r="561" spans="3:8" x14ac:dyDescent="0.25">
      <c r="C561" s="217" t="s">
        <v>621</v>
      </c>
      <c r="D561" s="215">
        <v>16525891997</v>
      </c>
      <c r="E561" s="215">
        <v>19439191997</v>
      </c>
      <c r="F561" s="215">
        <v>2129017099.4200001</v>
      </c>
      <c r="G561" s="215">
        <v>2122540249.4400001</v>
      </c>
      <c r="H561" s="215">
        <v>1214715109.8999999</v>
      </c>
    </row>
    <row r="562" spans="3:8" x14ac:dyDescent="0.25">
      <c r="C562" s="216" t="s">
        <v>620</v>
      </c>
      <c r="D562" s="215">
        <v>11310139646</v>
      </c>
      <c r="E562" s="215">
        <v>13268105232</v>
      </c>
      <c r="F562" s="215">
        <v>1394865742.48</v>
      </c>
      <c r="G562" s="215">
        <v>1340937515.6000001</v>
      </c>
      <c r="H562" s="215">
        <v>773147857.16999996</v>
      </c>
    </row>
    <row r="563" spans="3:8" x14ac:dyDescent="0.25">
      <c r="C563" s="216" t="s">
        <v>619</v>
      </c>
      <c r="D563" s="215">
        <v>5188193574</v>
      </c>
      <c r="E563" s="215">
        <v>6137827988</v>
      </c>
      <c r="F563" s="215">
        <v>734151356.94000006</v>
      </c>
      <c r="G563" s="215">
        <v>781602733.83999991</v>
      </c>
      <c r="H563" s="215">
        <v>441567252.72999996</v>
      </c>
    </row>
    <row r="564" spans="3:8" x14ac:dyDescent="0.25">
      <c r="C564" s="216" t="s">
        <v>618</v>
      </c>
      <c r="D564" s="215">
        <v>27558777</v>
      </c>
      <c r="E564" s="215">
        <v>33258777</v>
      </c>
      <c r="F564" s="215"/>
      <c r="G564" s="215"/>
      <c r="H564" s="215"/>
    </row>
    <row r="565" spans="3:8" x14ac:dyDescent="0.25">
      <c r="C565" s="217" t="s">
        <v>617</v>
      </c>
      <c r="D565" s="215">
        <v>280480234</v>
      </c>
      <c r="E565" s="215">
        <v>281700552.67000002</v>
      </c>
      <c r="F565" s="215">
        <v>5195217.42</v>
      </c>
      <c r="G565" s="215">
        <v>19569688.990000002</v>
      </c>
      <c r="H565" s="215">
        <v>19928783.829999998</v>
      </c>
    </row>
    <row r="566" spans="3:8" x14ac:dyDescent="0.25">
      <c r="C566" s="216" t="s">
        <v>603</v>
      </c>
      <c r="D566" s="215">
        <v>0</v>
      </c>
      <c r="E566" s="215">
        <v>244692.58000000002</v>
      </c>
      <c r="F566" s="215"/>
      <c r="G566" s="215"/>
      <c r="H566" s="215"/>
    </row>
    <row r="567" spans="3:8" x14ac:dyDescent="0.25">
      <c r="C567" s="216" t="s">
        <v>550</v>
      </c>
      <c r="D567" s="215"/>
      <c r="E567" s="215">
        <v>51000</v>
      </c>
      <c r="F567" s="215"/>
      <c r="G567" s="215"/>
      <c r="H567" s="215"/>
    </row>
    <row r="568" spans="3:8" x14ac:dyDescent="0.25">
      <c r="C568" s="216" t="s">
        <v>516</v>
      </c>
      <c r="D568" s="215">
        <v>280480234</v>
      </c>
      <c r="E568" s="215">
        <v>281404860.09000003</v>
      </c>
      <c r="F568" s="215">
        <v>5195217.42</v>
      </c>
      <c r="G568" s="215">
        <v>19569688.990000002</v>
      </c>
      <c r="H568" s="215">
        <v>19928783.829999998</v>
      </c>
    </row>
    <row r="569" spans="3:8" x14ac:dyDescent="0.25">
      <c r="C569" s="217" t="s">
        <v>616</v>
      </c>
      <c r="D569" s="215">
        <v>797510594</v>
      </c>
      <c r="E569" s="215">
        <v>797510594</v>
      </c>
      <c r="F569" s="215">
        <v>70986364.61999999</v>
      </c>
      <c r="G569" s="215">
        <v>70986364.61999999</v>
      </c>
      <c r="H569" s="215">
        <v>59326038.210000001</v>
      </c>
    </row>
    <row r="570" spans="3:8" x14ac:dyDescent="0.25">
      <c r="C570" s="216" t="s">
        <v>615</v>
      </c>
      <c r="D570" s="215">
        <v>792820996</v>
      </c>
      <c r="E570" s="215">
        <v>803054909</v>
      </c>
      <c r="F570" s="215">
        <v>70858924.61999999</v>
      </c>
      <c r="G570" s="215">
        <v>70858924.61999999</v>
      </c>
      <c r="H570" s="215">
        <v>57412907.07</v>
      </c>
    </row>
    <row r="571" spans="3:8" x14ac:dyDescent="0.25">
      <c r="C571" s="216" t="s">
        <v>614</v>
      </c>
      <c r="D571" s="215">
        <v>4689598</v>
      </c>
      <c r="E571" s="215">
        <v>-5544315</v>
      </c>
      <c r="F571" s="215">
        <v>127440</v>
      </c>
      <c r="G571" s="215">
        <v>127440</v>
      </c>
      <c r="H571" s="215">
        <v>1913131.14</v>
      </c>
    </row>
    <row r="572" spans="3:8" x14ac:dyDescent="0.25">
      <c r="C572" s="243" t="s">
        <v>613</v>
      </c>
      <c r="D572" s="242">
        <v>21563980144</v>
      </c>
      <c r="E572" s="242">
        <v>23782691243.41</v>
      </c>
      <c r="F572" s="242">
        <v>868183632.47000015</v>
      </c>
      <c r="G572" s="242">
        <v>1129466773.49</v>
      </c>
      <c r="H572" s="242">
        <v>1097562169.0000002</v>
      </c>
    </row>
    <row r="573" spans="3:8" x14ac:dyDescent="0.25">
      <c r="C573" s="241" t="s">
        <v>612</v>
      </c>
      <c r="D573" s="231">
        <v>21563980144</v>
      </c>
      <c r="E573" s="231">
        <v>23782691243.41</v>
      </c>
      <c r="F573" s="231">
        <v>868183632.47000015</v>
      </c>
      <c r="G573" s="231">
        <v>1129466773.49</v>
      </c>
      <c r="H573" s="231">
        <v>1097562169.0000002</v>
      </c>
    </row>
    <row r="574" spans="3:8" x14ac:dyDescent="0.25">
      <c r="C574" s="217" t="s">
        <v>611</v>
      </c>
      <c r="D574" s="215">
        <v>21017326734</v>
      </c>
      <c r="E574" s="215">
        <v>23275262573.41</v>
      </c>
      <c r="F574" s="215">
        <v>839327196.75000012</v>
      </c>
      <c r="G574" s="215">
        <v>1097579895.01</v>
      </c>
      <c r="H574" s="215">
        <v>1064264991.7700002</v>
      </c>
    </row>
    <row r="575" spans="3:8" x14ac:dyDescent="0.25">
      <c r="C575" s="216" t="s">
        <v>489</v>
      </c>
      <c r="D575" s="215">
        <v>3203105972</v>
      </c>
      <c r="E575" s="215">
        <v>3169818273</v>
      </c>
      <c r="F575" s="215">
        <v>33213303.370000001</v>
      </c>
      <c r="G575" s="215">
        <v>202566012.34999999</v>
      </c>
      <c r="H575" s="215">
        <v>166017120.14000002</v>
      </c>
    </row>
    <row r="576" spans="3:8" x14ac:dyDescent="0.25">
      <c r="C576" s="216" t="s">
        <v>454</v>
      </c>
      <c r="D576" s="215">
        <v>138800780</v>
      </c>
      <c r="E576" s="215">
        <v>157630780</v>
      </c>
      <c r="F576" s="215">
        <v>4159171.1999999997</v>
      </c>
      <c r="G576" s="215">
        <v>6504751.7199999997</v>
      </c>
      <c r="H576" s="215">
        <v>6815842.6200000001</v>
      </c>
    </row>
    <row r="577" spans="3:8" x14ac:dyDescent="0.25">
      <c r="C577" s="216" t="s">
        <v>603</v>
      </c>
      <c r="D577" s="215">
        <v>1050000</v>
      </c>
      <c r="E577" s="215">
        <v>1050000</v>
      </c>
      <c r="F577" s="215"/>
      <c r="G577" s="215"/>
      <c r="H577" s="215"/>
    </row>
    <row r="578" spans="3:8" x14ac:dyDescent="0.25">
      <c r="C578" s="216" t="s">
        <v>550</v>
      </c>
      <c r="D578" s="215"/>
      <c r="E578" s="215">
        <v>0</v>
      </c>
      <c r="F578" s="215"/>
      <c r="G578" s="215"/>
      <c r="H578" s="215"/>
    </row>
    <row r="579" spans="3:8" x14ac:dyDescent="0.25">
      <c r="C579" s="216" t="s">
        <v>516</v>
      </c>
      <c r="D579" s="215">
        <v>1287691637</v>
      </c>
      <c r="E579" s="215">
        <v>1217871685</v>
      </c>
      <c r="F579" s="215">
        <v>13358671.640000001</v>
      </c>
      <c r="G579" s="215">
        <v>78356885.069999993</v>
      </c>
      <c r="H579" s="215">
        <v>78370331.849999994</v>
      </c>
    </row>
    <row r="580" spans="3:8" x14ac:dyDescent="0.25">
      <c r="C580" s="216" t="s">
        <v>602</v>
      </c>
      <c r="D580" s="215">
        <v>210000000</v>
      </c>
      <c r="E580" s="215">
        <v>89563011.170000002</v>
      </c>
      <c r="F580" s="215"/>
      <c r="G580" s="215"/>
      <c r="H580" s="215"/>
    </row>
    <row r="581" spans="3:8" x14ac:dyDescent="0.25">
      <c r="C581" s="216" t="s">
        <v>514</v>
      </c>
      <c r="D581" s="215">
        <v>194468540</v>
      </c>
      <c r="E581" s="215">
        <v>190914545.03</v>
      </c>
      <c r="F581" s="215">
        <v>200000</v>
      </c>
      <c r="G581" s="215">
        <v>7526418.5899999999</v>
      </c>
      <c r="H581" s="215">
        <v>7526418.5899999999</v>
      </c>
    </row>
    <row r="582" spans="3:8" x14ac:dyDescent="0.25">
      <c r="C582" s="216" t="s">
        <v>610</v>
      </c>
      <c r="D582" s="215">
        <v>28924929</v>
      </c>
      <c r="E582" s="215">
        <v>83637445</v>
      </c>
      <c r="F582" s="215">
        <v>0</v>
      </c>
      <c r="G582" s="215">
        <v>0</v>
      </c>
      <c r="H582" s="215">
        <v>0</v>
      </c>
    </row>
    <row r="583" spans="3:8" x14ac:dyDescent="0.25">
      <c r="C583" s="216" t="s">
        <v>609</v>
      </c>
      <c r="D583" s="215"/>
      <c r="E583" s="215">
        <v>0</v>
      </c>
      <c r="F583" s="215"/>
      <c r="G583" s="215"/>
      <c r="H583" s="215"/>
    </row>
    <row r="584" spans="3:8" x14ac:dyDescent="0.25">
      <c r="C584" s="216" t="s">
        <v>608</v>
      </c>
      <c r="D584" s="215">
        <v>47141943</v>
      </c>
      <c r="E584" s="215">
        <v>47141943</v>
      </c>
      <c r="F584" s="215">
        <v>1456000</v>
      </c>
      <c r="G584" s="215">
        <v>2221676.7400000002</v>
      </c>
      <c r="H584" s="215">
        <v>1961676.85</v>
      </c>
    </row>
    <row r="585" spans="3:8" x14ac:dyDescent="0.25">
      <c r="C585" s="216" t="s">
        <v>452</v>
      </c>
      <c r="D585" s="215">
        <v>13556314060</v>
      </c>
      <c r="E585" s="215">
        <v>15847504279.83</v>
      </c>
      <c r="F585" s="215">
        <v>590697646.81000006</v>
      </c>
      <c r="G585" s="215">
        <v>604161746.81000006</v>
      </c>
      <c r="H585" s="215">
        <v>673194568.49000013</v>
      </c>
    </row>
    <row r="586" spans="3:8" x14ac:dyDescent="0.25">
      <c r="C586" s="216" t="s">
        <v>451</v>
      </c>
      <c r="D586" s="215">
        <v>2349828873</v>
      </c>
      <c r="E586" s="215">
        <v>2470130611.3800001</v>
      </c>
      <c r="F586" s="215">
        <v>196242403.73000002</v>
      </c>
      <c r="G586" s="215">
        <v>196242403.73000002</v>
      </c>
      <c r="H586" s="215">
        <v>130379033.22999999</v>
      </c>
    </row>
    <row r="587" spans="3:8" x14ac:dyDescent="0.25">
      <c r="C587" s="217" t="s">
        <v>607</v>
      </c>
      <c r="D587" s="215">
        <v>224970555</v>
      </c>
      <c r="E587" s="215">
        <v>244767324</v>
      </c>
      <c r="F587" s="215">
        <v>15016793.880000001</v>
      </c>
      <c r="G587" s="215">
        <v>15011680.74</v>
      </c>
      <c r="H587" s="215">
        <v>15958365.609999999</v>
      </c>
    </row>
    <row r="588" spans="3:8" x14ac:dyDescent="0.25">
      <c r="C588" s="216" t="s">
        <v>531</v>
      </c>
      <c r="D588" s="215">
        <v>224970555</v>
      </c>
      <c r="E588" s="215">
        <v>243867324</v>
      </c>
      <c r="F588" s="215">
        <v>15016793.880000001</v>
      </c>
      <c r="G588" s="215">
        <v>15011680.74</v>
      </c>
      <c r="H588" s="215">
        <v>15958365.609999999</v>
      </c>
    </row>
    <row r="589" spans="3:8" x14ac:dyDescent="0.25">
      <c r="C589" s="216" t="s">
        <v>606</v>
      </c>
      <c r="D589" s="215"/>
      <c r="E589" s="215">
        <v>0</v>
      </c>
      <c r="F589" s="215"/>
      <c r="G589" s="215"/>
      <c r="H589" s="215"/>
    </row>
    <row r="590" spans="3:8" x14ac:dyDescent="0.25">
      <c r="C590" s="216" t="s">
        <v>605</v>
      </c>
      <c r="D590" s="215"/>
      <c r="E590" s="215">
        <v>900000</v>
      </c>
      <c r="F590" s="215"/>
      <c r="G590" s="215"/>
      <c r="H590" s="215"/>
    </row>
    <row r="591" spans="3:8" x14ac:dyDescent="0.25">
      <c r="C591" s="217" t="s">
        <v>604</v>
      </c>
      <c r="D591" s="215">
        <v>165049406</v>
      </c>
      <c r="E591" s="215">
        <v>165049406</v>
      </c>
      <c r="F591" s="215">
        <v>7412670.5</v>
      </c>
      <c r="G591" s="215">
        <v>10477938.02</v>
      </c>
      <c r="H591" s="215">
        <v>11652072.700000001</v>
      </c>
    </row>
    <row r="592" spans="3:8" x14ac:dyDescent="0.25">
      <c r="C592" s="216" t="s">
        <v>603</v>
      </c>
      <c r="D592" s="215"/>
      <c r="E592" s="215">
        <v>50000</v>
      </c>
      <c r="F592" s="215"/>
      <c r="G592" s="215"/>
      <c r="H592" s="215"/>
    </row>
    <row r="593" spans="3:8" x14ac:dyDescent="0.25">
      <c r="C593" s="216" t="s">
        <v>516</v>
      </c>
      <c r="D593" s="215">
        <v>165049406</v>
      </c>
      <c r="E593" s="215">
        <v>162947406</v>
      </c>
      <c r="F593" s="215">
        <v>7412670.5</v>
      </c>
      <c r="G593" s="215">
        <v>10477938.02</v>
      </c>
      <c r="H593" s="215">
        <v>11652072.700000001</v>
      </c>
    </row>
    <row r="594" spans="3:8" x14ac:dyDescent="0.25">
      <c r="C594" s="216" t="s">
        <v>602</v>
      </c>
      <c r="D594" s="215"/>
      <c r="E594" s="215">
        <v>2052000</v>
      </c>
      <c r="F594" s="215">
        <v>0</v>
      </c>
      <c r="G594" s="215">
        <v>0</v>
      </c>
      <c r="H594" s="215">
        <v>0</v>
      </c>
    </row>
    <row r="595" spans="3:8" x14ac:dyDescent="0.25">
      <c r="C595" s="217" t="s">
        <v>601</v>
      </c>
      <c r="D595" s="215">
        <v>67484249</v>
      </c>
      <c r="E595" s="215">
        <v>2862740</v>
      </c>
      <c r="F595" s="215">
        <v>0</v>
      </c>
      <c r="G595" s="215">
        <v>0</v>
      </c>
      <c r="H595" s="215">
        <v>0</v>
      </c>
    </row>
    <row r="596" spans="3:8" x14ac:dyDescent="0.25">
      <c r="C596" s="216" t="s">
        <v>516</v>
      </c>
      <c r="D596" s="215">
        <v>67484249</v>
      </c>
      <c r="E596" s="215">
        <v>2862740</v>
      </c>
      <c r="F596" s="215">
        <v>0</v>
      </c>
      <c r="G596" s="215">
        <v>0</v>
      </c>
      <c r="H596" s="215">
        <v>0</v>
      </c>
    </row>
    <row r="597" spans="3:8" x14ac:dyDescent="0.25">
      <c r="C597" s="217" t="s">
        <v>600</v>
      </c>
      <c r="D597" s="215">
        <v>89149200</v>
      </c>
      <c r="E597" s="215">
        <v>94749200</v>
      </c>
      <c r="F597" s="215">
        <v>6426971.3399999999</v>
      </c>
      <c r="G597" s="215">
        <v>6397259.7199999997</v>
      </c>
      <c r="H597" s="215">
        <v>5686738.9199999999</v>
      </c>
    </row>
    <row r="598" spans="3:8" x14ac:dyDescent="0.25">
      <c r="C598" s="216" t="s">
        <v>454</v>
      </c>
      <c r="D598" s="215">
        <v>89149200</v>
      </c>
      <c r="E598" s="215">
        <v>94749200</v>
      </c>
      <c r="F598" s="215">
        <v>6426971.3399999999</v>
      </c>
      <c r="G598" s="215">
        <v>6397259.7199999997</v>
      </c>
      <c r="H598" s="215">
        <v>5686738.9199999999</v>
      </c>
    </row>
    <row r="599" spans="3:8" x14ac:dyDescent="0.25">
      <c r="C599" s="243" t="s">
        <v>599</v>
      </c>
      <c r="D599" s="242">
        <v>9400055025</v>
      </c>
      <c r="E599" s="242">
        <v>9314445732.7999992</v>
      </c>
      <c r="F599" s="242">
        <v>650226777.81000006</v>
      </c>
      <c r="G599" s="242">
        <v>709710411.93999994</v>
      </c>
      <c r="H599" s="242">
        <v>687487111.35000002</v>
      </c>
    </row>
    <row r="600" spans="3:8" x14ac:dyDescent="0.25">
      <c r="C600" s="241" t="s">
        <v>598</v>
      </c>
      <c r="D600" s="231">
        <v>9400055025</v>
      </c>
      <c r="E600" s="231">
        <v>9314445732.7999992</v>
      </c>
      <c r="F600" s="231">
        <v>650226777.81000006</v>
      </c>
      <c r="G600" s="231">
        <v>709710411.93999994</v>
      </c>
      <c r="H600" s="231">
        <v>687487111.35000002</v>
      </c>
    </row>
    <row r="601" spans="3:8" x14ac:dyDescent="0.25">
      <c r="C601" s="217" t="s">
        <v>597</v>
      </c>
      <c r="D601" s="215">
        <v>5316809425</v>
      </c>
      <c r="E601" s="215">
        <v>5481200132.8000002</v>
      </c>
      <c r="F601" s="215">
        <v>386867929.57999998</v>
      </c>
      <c r="G601" s="215">
        <v>469844174.52999997</v>
      </c>
      <c r="H601" s="215">
        <v>586369547.79999995</v>
      </c>
    </row>
    <row r="602" spans="3:8" x14ac:dyDescent="0.25">
      <c r="C602" s="216" t="s">
        <v>489</v>
      </c>
      <c r="D602" s="215">
        <v>1382821499</v>
      </c>
      <c r="E602" s="215">
        <v>1079053381.8299999</v>
      </c>
      <c r="F602" s="215">
        <v>24492729.16</v>
      </c>
      <c r="G602" s="215">
        <v>54914457.839999996</v>
      </c>
      <c r="H602" s="215">
        <v>60507730.960000001</v>
      </c>
    </row>
    <row r="603" spans="3:8" x14ac:dyDescent="0.25">
      <c r="C603" s="216" t="s">
        <v>596</v>
      </c>
      <c r="D603" s="215">
        <v>1135979999</v>
      </c>
      <c r="E603" s="215">
        <v>1135979999</v>
      </c>
      <c r="F603" s="215">
        <v>131381263.84999999</v>
      </c>
      <c r="G603" s="215">
        <v>131381263.84999999</v>
      </c>
      <c r="H603" s="215">
        <v>131381263.84999999</v>
      </c>
    </row>
    <row r="604" spans="3:8" x14ac:dyDescent="0.25">
      <c r="C604" s="216" t="s">
        <v>454</v>
      </c>
      <c r="D604" s="215">
        <v>1982957799</v>
      </c>
      <c r="E604" s="215">
        <v>2730325043.9700003</v>
      </c>
      <c r="F604" s="215">
        <v>229893936.56999999</v>
      </c>
      <c r="G604" s="215">
        <v>269226776.28999996</v>
      </c>
      <c r="H604" s="215">
        <v>380214557.69</v>
      </c>
    </row>
    <row r="605" spans="3:8" x14ac:dyDescent="0.25">
      <c r="C605" s="216" t="s">
        <v>497</v>
      </c>
      <c r="D605" s="215"/>
      <c r="E605" s="215">
        <v>34000000</v>
      </c>
      <c r="F605" s="215"/>
      <c r="G605" s="215"/>
      <c r="H605" s="215"/>
    </row>
    <row r="606" spans="3:8" x14ac:dyDescent="0.25">
      <c r="C606" s="216" t="s">
        <v>487</v>
      </c>
      <c r="D606" s="215">
        <v>358874504</v>
      </c>
      <c r="E606" s="215">
        <v>358874504</v>
      </c>
      <c r="F606" s="215">
        <v>0</v>
      </c>
      <c r="G606" s="215">
        <v>14321676.550000001</v>
      </c>
      <c r="H606" s="215">
        <v>14265995.300000001</v>
      </c>
    </row>
    <row r="607" spans="3:8" x14ac:dyDescent="0.25">
      <c r="C607" s="216" t="s">
        <v>506</v>
      </c>
      <c r="D607" s="215"/>
      <c r="E607" s="215">
        <v>-34000000</v>
      </c>
      <c r="F607" s="215"/>
      <c r="G607" s="215"/>
      <c r="H607" s="215"/>
    </row>
    <row r="608" spans="3:8" x14ac:dyDescent="0.25">
      <c r="C608" s="216" t="s">
        <v>505</v>
      </c>
      <c r="D608" s="215">
        <v>34215024</v>
      </c>
      <c r="E608" s="215">
        <v>34215024</v>
      </c>
      <c r="F608" s="215"/>
      <c r="G608" s="215"/>
      <c r="H608" s="215"/>
    </row>
    <row r="609" spans="3:8" x14ac:dyDescent="0.25">
      <c r="C609" s="216" t="s">
        <v>452</v>
      </c>
      <c r="D609" s="215">
        <v>421960600</v>
      </c>
      <c r="E609" s="215">
        <v>142752180</v>
      </c>
      <c r="F609" s="215">
        <v>1100000</v>
      </c>
      <c r="G609" s="215">
        <v>0</v>
      </c>
      <c r="H609" s="215">
        <v>0</v>
      </c>
    </row>
    <row r="610" spans="3:8" x14ac:dyDescent="0.25">
      <c r="C610" s="217" t="s">
        <v>595</v>
      </c>
      <c r="D610" s="215">
        <v>4083245600</v>
      </c>
      <c r="E610" s="215">
        <v>3833245600</v>
      </c>
      <c r="F610" s="215">
        <v>263358848.23000002</v>
      </c>
      <c r="G610" s="215">
        <v>239866237.40999997</v>
      </c>
      <c r="H610" s="215">
        <v>101117563.55</v>
      </c>
    </row>
    <row r="611" spans="3:8" x14ac:dyDescent="0.25">
      <c r="C611" s="216" t="s">
        <v>486</v>
      </c>
      <c r="D611" s="215">
        <v>30000000</v>
      </c>
      <c r="E611" s="215">
        <v>3000000</v>
      </c>
      <c r="F611" s="215">
        <v>0</v>
      </c>
      <c r="G611" s="215">
        <v>0</v>
      </c>
      <c r="H611" s="215">
        <v>0</v>
      </c>
    </row>
    <row r="612" spans="3:8" x14ac:dyDescent="0.25">
      <c r="C612" s="216" t="s">
        <v>563</v>
      </c>
      <c r="D612" s="215"/>
      <c r="E612" s="215">
        <v>90694800</v>
      </c>
      <c r="F612" s="215"/>
      <c r="G612" s="215"/>
      <c r="H612" s="215"/>
    </row>
    <row r="613" spans="3:8" x14ac:dyDescent="0.25">
      <c r="C613" s="216" t="s">
        <v>594</v>
      </c>
      <c r="D613" s="215">
        <v>1133492494</v>
      </c>
      <c r="E613" s="215">
        <v>1270200361.8</v>
      </c>
      <c r="F613" s="215">
        <v>33981068.549999997</v>
      </c>
      <c r="G613" s="215">
        <v>32448421.530000001</v>
      </c>
      <c r="H613" s="215">
        <v>8816601.4700000007</v>
      </c>
    </row>
    <row r="614" spans="3:8" x14ac:dyDescent="0.25">
      <c r="C614" s="216" t="s">
        <v>485</v>
      </c>
      <c r="D614" s="215">
        <v>1552833537</v>
      </c>
      <c r="E614" s="215">
        <v>999866181.47999978</v>
      </c>
      <c r="F614" s="215">
        <v>143903868.56999999</v>
      </c>
      <c r="G614" s="215">
        <v>140221373.13999999</v>
      </c>
      <c r="H614" s="215">
        <v>49461557.689999998</v>
      </c>
    </row>
    <row r="615" spans="3:8" x14ac:dyDescent="0.25">
      <c r="C615" s="216" t="s">
        <v>523</v>
      </c>
      <c r="D615" s="215"/>
      <c r="E615" s="215">
        <v>0</v>
      </c>
      <c r="F615" s="215"/>
      <c r="G615" s="215"/>
      <c r="H615" s="215"/>
    </row>
    <row r="616" spans="3:8" x14ac:dyDescent="0.25">
      <c r="C616" s="216" t="s">
        <v>484</v>
      </c>
      <c r="D616" s="215">
        <v>1366919569</v>
      </c>
      <c r="E616" s="215">
        <v>1246484256.7200003</v>
      </c>
      <c r="F616" s="215">
        <v>85469608.109999999</v>
      </c>
      <c r="G616" s="215">
        <v>67192139.739999995</v>
      </c>
      <c r="H616" s="215">
        <v>42835101.390000001</v>
      </c>
    </row>
    <row r="617" spans="3:8" x14ac:dyDescent="0.25">
      <c r="C617" s="216" t="s">
        <v>562</v>
      </c>
      <c r="D617" s="215"/>
      <c r="E617" s="215">
        <v>-5000000</v>
      </c>
      <c r="F617" s="215"/>
      <c r="G617" s="215"/>
      <c r="H617" s="215"/>
    </row>
    <row r="618" spans="3:8" x14ac:dyDescent="0.25">
      <c r="C618" s="216" t="s">
        <v>482</v>
      </c>
      <c r="D618" s="215"/>
      <c r="E618" s="215">
        <v>0</v>
      </c>
      <c r="F618" s="215">
        <v>4303</v>
      </c>
      <c r="G618" s="215">
        <v>4303</v>
      </c>
      <c r="H618" s="215">
        <v>4303</v>
      </c>
    </row>
    <row r="619" spans="3:8" x14ac:dyDescent="0.25">
      <c r="C619" s="216" t="s">
        <v>585</v>
      </c>
      <c r="D619" s="215"/>
      <c r="E619" s="215">
        <v>230000000</v>
      </c>
      <c r="F619" s="215"/>
      <c r="G619" s="215"/>
      <c r="H619" s="215"/>
    </row>
    <row r="620" spans="3:8" x14ac:dyDescent="0.25">
      <c r="C620" s="216" t="s">
        <v>580</v>
      </c>
      <c r="D620" s="215"/>
      <c r="E620" s="215">
        <v>-2000000</v>
      </c>
      <c r="F620" s="215"/>
      <c r="G620" s="215"/>
      <c r="H620" s="215"/>
    </row>
    <row r="621" spans="3:8" x14ac:dyDescent="0.25">
      <c r="C621" s="243" t="s">
        <v>593</v>
      </c>
      <c r="D621" s="242">
        <v>11681565715</v>
      </c>
      <c r="E621" s="242">
        <v>12761423420</v>
      </c>
      <c r="F621" s="242">
        <v>921964651.14999998</v>
      </c>
      <c r="G621" s="242">
        <v>921964651.14999998</v>
      </c>
      <c r="H621" s="242">
        <v>866312207.11000001</v>
      </c>
    </row>
    <row r="622" spans="3:8" x14ac:dyDescent="0.25">
      <c r="C622" s="241" t="s">
        <v>592</v>
      </c>
      <c r="D622" s="231">
        <v>11681565715</v>
      </c>
      <c r="E622" s="231">
        <v>12761423420</v>
      </c>
      <c r="F622" s="231">
        <v>921964651.14999998</v>
      </c>
      <c r="G622" s="231">
        <v>921964651.14999998</v>
      </c>
      <c r="H622" s="231">
        <v>866312207.11000001</v>
      </c>
    </row>
    <row r="623" spans="3:8" x14ac:dyDescent="0.25">
      <c r="C623" s="217" t="s">
        <v>591</v>
      </c>
      <c r="D623" s="215">
        <v>11681565715</v>
      </c>
      <c r="E623" s="215">
        <v>12761423420</v>
      </c>
      <c r="F623" s="215">
        <v>921964651.14999998</v>
      </c>
      <c r="G623" s="215">
        <v>921964651.14999998</v>
      </c>
      <c r="H623" s="215">
        <v>866312207.11000001</v>
      </c>
    </row>
    <row r="624" spans="3:8" x14ac:dyDescent="0.25">
      <c r="C624" s="216" t="s">
        <v>489</v>
      </c>
      <c r="D624" s="215">
        <v>1513270812</v>
      </c>
      <c r="E624" s="215">
        <v>2432185035</v>
      </c>
      <c r="F624" s="215">
        <v>129972398</v>
      </c>
      <c r="G624" s="215">
        <v>129972398</v>
      </c>
      <c r="H624" s="215">
        <v>129972398</v>
      </c>
    </row>
    <row r="625" spans="3:8" x14ac:dyDescent="0.25">
      <c r="C625" s="216" t="s">
        <v>454</v>
      </c>
      <c r="D625" s="215">
        <v>8085843275</v>
      </c>
      <c r="E625" s="215">
        <v>8143311817</v>
      </c>
      <c r="F625" s="215">
        <v>618881582.14999998</v>
      </c>
      <c r="G625" s="215">
        <v>618881582.14999998</v>
      </c>
      <c r="H625" s="215">
        <v>563229138.11000001</v>
      </c>
    </row>
    <row r="626" spans="3:8" x14ac:dyDescent="0.25">
      <c r="C626" s="216" t="s">
        <v>590</v>
      </c>
      <c r="D626" s="215">
        <v>3915733</v>
      </c>
      <c r="E626" s="215">
        <v>3915733</v>
      </c>
      <c r="F626" s="215"/>
      <c r="G626" s="215"/>
      <c r="H626" s="215"/>
    </row>
    <row r="627" spans="3:8" x14ac:dyDescent="0.25">
      <c r="C627" s="216" t="s">
        <v>487</v>
      </c>
      <c r="D627" s="215">
        <v>1814583520</v>
      </c>
      <c r="E627" s="215">
        <v>1814583520</v>
      </c>
      <c r="F627" s="215">
        <v>151114640</v>
      </c>
      <c r="G627" s="215">
        <v>151114640</v>
      </c>
      <c r="H627" s="215">
        <v>151114640</v>
      </c>
    </row>
    <row r="628" spans="3:8" x14ac:dyDescent="0.25">
      <c r="C628" s="216" t="s">
        <v>485</v>
      </c>
      <c r="D628" s="215">
        <v>263952375</v>
      </c>
      <c r="E628" s="215">
        <v>367427315</v>
      </c>
      <c r="F628" s="215">
        <v>21996031</v>
      </c>
      <c r="G628" s="215">
        <v>21996031</v>
      </c>
      <c r="H628" s="215">
        <v>21996031</v>
      </c>
    </row>
    <row r="629" spans="3:8" x14ac:dyDescent="0.25">
      <c r="C629" s="243" t="s">
        <v>589</v>
      </c>
      <c r="D629" s="242">
        <v>1254308155</v>
      </c>
      <c r="E629" s="242">
        <v>1270564893.1400001</v>
      </c>
      <c r="F629" s="242">
        <v>47204667.530000009</v>
      </c>
      <c r="G629" s="242">
        <v>58072020.82</v>
      </c>
      <c r="H629" s="242">
        <v>73996123.61999999</v>
      </c>
    </row>
    <row r="630" spans="3:8" x14ac:dyDescent="0.25">
      <c r="C630" s="241" t="s">
        <v>588</v>
      </c>
      <c r="D630" s="231">
        <v>1254308155</v>
      </c>
      <c r="E630" s="231">
        <v>1270564893.1400001</v>
      </c>
      <c r="F630" s="231">
        <v>47204667.530000009</v>
      </c>
      <c r="G630" s="231">
        <v>58072020.82</v>
      </c>
      <c r="H630" s="231">
        <v>73996123.61999999</v>
      </c>
    </row>
    <row r="631" spans="3:8" x14ac:dyDescent="0.25">
      <c r="C631" s="217" t="s">
        <v>587</v>
      </c>
      <c r="D631" s="215">
        <v>1254308155</v>
      </c>
      <c r="E631" s="215">
        <v>1270564893.1400001</v>
      </c>
      <c r="F631" s="215">
        <v>47204667.530000009</v>
      </c>
      <c r="G631" s="215">
        <v>58072020.82</v>
      </c>
      <c r="H631" s="215">
        <v>73996123.61999999</v>
      </c>
    </row>
    <row r="632" spans="3:8" x14ac:dyDescent="0.25">
      <c r="C632" s="216" t="s">
        <v>489</v>
      </c>
      <c r="D632" s="215">
        <v>577126004</v>
      </c>
      <c r="E632" s="215">
        <v>571517767</v>
      </c>
      <c r="F632" s="215">
        <v>5884911.0700000003</v>
      </c>
      <c r="G632" s="215">
        <v>32615786.109999999</v>
      </c>
      <c r="H632" s="215">
        <v>35456833.899999999</v>
      </c>
    </row>
    <row r="633" spans="3:8" x14ac:dyDescent="0.25">
      <c r="C633" s="216" t="s">
        <v>454</v>
      </c>
      <c r="D633" s="215">
        <v>10887366</v>
      </c>
      <c r="E633" s="215">
        <v>10128558</v>
      </c>
      <c r="F633" s="215">
        <v>2303836.5100000002</v>
      </c>
      <c r="G633" s="215">
        <v>767375.58000000007</v>
      </c>
      <c r="H633" s="215">
        <v>1779947.53</v>
      </c>
    </row>
    <row r="634" spans="3:8" x14ac:dyDescent="0.25">
      <c r="C634" s="216" t="s">
        <v>487</v>
      </c>
      <c r="D634" s="215">
        <v>42997202</v>
      </c>
      <c r="E634" s="215">
        <v>39607858</v>
      </c>
      <c r="F634" s="215">
        <v>9643233.5800000019</v>
      </c>
      <c r="G634" s="215">
        <v>1540139.31</v>
      </c>
      <c r="H634" s="215">
        <v>1456805.31</v>
      </c>
    </row>
    <row r="635" spans="3:8" x14ac:dyDescent="0.25">
      <c r="C635" s="216" t="s">
        <v>496</v>
      </c>
      <c r="D635" s="215"/>
      <c r="E635" s="215">
        <v>0</v>
      </c>
      <c r="F635" s="215"/>
      <c r="G635" s="215"/>
      <c r="H635" s="215"/>
    </row>
    <row r="636" spans="3:8" x14ac:dyDescent="0.25">
      <c r="C636" s="216" t="s">
        <v>486</v>
      </c>
      <c r="D636" s="215"/>
      <c r="E636" s="215">
        <v>37807</v>
      </c>
      <c r="F636" s="215"/>
      <c r="G636" s="215"/>
      <c r="H636" s="215"/>
    </row>
    <row r="637" spans="3:8" x14ac:dyDescent="0.25">
      <c r="C637" s="216" t="s">
        <v>485</v>
      </c>
      <c r="D637" s="215">
        <v>143137259</v>
      </c>
      <c r="E637" s="215">
        <v>148434772.44999999</v>
      </c>
      <c r="F637" s="215">
        <v>10106018.91</v>
      </c>
      <c r="G637" s="215">
        <v>12551297.16</v>
      </c>
      <c r="H637" s="215">
        <v>10981501.809999999</v>
      </c>
    </row>
    <row r="638" spans="3:8" x14ac:dyDescent="0.25">
      <c r="C638" s="216" t="s">
        <v>523</v>
      </c>
      <c r="D638" s="215"/>
      <c r="E638" s="215">
        <v>0</v>
      </c>
      <c r="F638" s="215"/>
      <c r="G638" s="215"/>
      <c r="H638" s="215"/>
    </row>
    <row r="639" spans="3:8" x14ac:dyDescent="0.25">
      <c r="C639" s="216" t="s">
        <v>562</v>
      </c>
      <c r="D639" s="215"/>
      <c r="E639" s="215">
        <v>0</v>
      </c>
      <c r="F639" s="215"/>
      <c r="G639" s="215"/>
      <c r="H639" s="215"/>
    </row>
    <row r="640" spans="3:8" x14ac:dyDescent="0.25">
      <c r="C640" s="216" t="s">
        <v>586</v>
      </c>
      <c r="D640" s="215"/>
      <c r="E640" s="215">
        <v>305000</v>
      </c>
      <c r="F640" s="215"/>
      <c r="G640" s="215"/>
      <c r="H640" s="215"/>
    </row>
    <row r="641" spans="3:8" x14ac:dyDescent="0.25">
      <c r="C641" s="216" t="s">
        <v>585</v>
      </c>
      <c r="D641" s="215"/>
      <c r="E641" s="215">
        <v>0</v>
      </c>
      <c r="F641" s="215"/>
      <c r="G641" s="215"/>
      <c r="H641" s="215"/>
    </row>
    <row r="642" spans="3:8" x14ac:dyDescent="0.25">
      <c r="C642" s="216" t="s">
        <v>580</v>
      </c>
      <c r="D642" s="215">
        <v>288908391</v>
      </c>
      <c r="E642" s="215">
        <v>301908391</v>
      </c>
      <c r="F642" s="215">
        <v>0</v>
      </c>
      <c r="G642" s="215">
        <v>0</v>
      </c>
      <c r="H642" s="215">
        <v>20459505</v>
      </c>
    </row>
    <row r="643" spans="3:8" x14ac:dyDescent="0.25">
      <c r="C643" s="216" t="s">
        <v>556</v>
      </c>
      <c r="D643" s="215">
        <v>20000000</v>
      </c>
      <c r="E643" s="215">
        <v>11000000</v>
      </c>
      <c r="F643" s="215"/>
      <c r="G643" s="215"/>
      <c r="H643" s="215"/>
    </row>
    <row r="644" spans="3:8" x14ac:dyDescent="0.25">
      <c r="C644" s="216" t="s">
        <v>555</v>
      </c>
      <c r="D644" s="215"/>
      <c r="E644" s="215">
        <v>2500000</v>
      </c>
      <c r="F644" s="215"/>
      <c r="G644" s="215"/>
      <c r="H644" s="215"/>
    </row>
    <row r="645" spans="3:8" x14ac:dyDescent="0.25">
      <c r="C645" s="216" t="s">
        <v>554</v>
      </c>
      <c r="D645" s="215">
        <v>29327045</v>
      </c>
      <c r="E645" s="215">
        <v>35942964.689999998</v>
      </c>
      <c r="F645" s="215">
        <v>1522949.08</v>
      </c>
      <c r="G645" s="215">
        <v>241410.85</v>
      </c>
      <c r="H645" s="215">
        <v>1679155.35</v>
      </c>
    </row>
    <row r="646" spans="3:8" x14ac:dyDescent="0.25">
      <c r="C646" s="216" t="s">
        <v>552</v>
      </c>
      <c r="D646" s="215">
        <v>26000000</v>
      </c>
      <c r="E646" s="215">
        <v>29857829</v>
      </c>
      <c r="F646" s="215">
        <v>12297679.280000001</v>
      </c>
      <c r="G646" s="215">
        <v>8729851.3499999996</v>
      </c>
      <c r="H646" s="215">
        <v>0</v>
      </c>
    </row>
    <row r="647" spans="3:8" x14ac:dyDescent="0.25">
      <c r="C647" s="216" t="s">
        <v>551</v>
      </c>
      <c r="D647" s="215"/>
      <c r="E647" s="215">
        <v>3399058</v>
      </c>
      <c r="F647" s="215"/>
      <c r="G647" s="215"/>
      <c r="H647" s="215"/>
    </row>
    <row r="648" spans="3:8" x14ac:dyDescent="0.25">
      <c r="C648" s="216" t="s">
        <v>584</v>
      </c>
      <c r="D648" s="215">
        <v>24820000</v>
      </c>
      <c r="E648" s="215">
        <v>24820000</v>
      </c>
      <c r="F648" s="215">
        <v>4095373.14</v>
      </c>
      <c r="G648" s="215">
        <v>275494.5</v>
      </c>
      <c r="H648" s="215">
        <v>949042.08</v>
      </c>
    </row>
    <row r="649" spans="3:8" x14ac:dyDescent="0.25">
      <c r="C649" s="216" t="s">
        <v>452</v>
      </c>
      <c r="D649" s="215">
        <v>91104888</v>
      </c>
      <c r="E649" s="215">
        <v>91104888</v>
      </c>
      <c r="F649" s="215">
        <v>1350665.96</v>
      </c>
      <c r="G649" s="215">
        <v>1350665.96</v>
      </c>
      <c r="H649" s="215">
        <v>1233332.6399999999</v>
      </c>
    </row>
    <row r="650" spans="3:8" x14ac:dyDescent="0.25">
      <c r="C650" s="243" t="s">
        <v>583</v>
      </c>
      <c r="D650" s="242">
        <v>4163038522</v>
      </c>
      <c r="E650" s="242">
        <v>4351317450.1900005</v>
      </c>
      <c r="F650" s="242">
        <v>339866496.10000002</v>
      </c>
      <c r="G650" s="242">
        <v>330647443.28000003</v>
      </c>
      <c r="H650" s="242">
        <v>341283296.13999999</v>
      </c>
    </row>
    <row r="651" spans="3:8" x14ac:dyDescent="0.25">
      <c r="C651" s="241" t="s">
        <v>582</v>
      </c>
      <c r="D651" s="231">
        <v>4163038522</v>
      </c>
      <c r="E651" s="231">
        <v>4351317450.1900005</v>
      </c>
      <c r="F651" s="231">
        <v>339866496.10000002</v>
      </c>
      <c r="G651" s="231">
        <v>330647443.28000003</v>
      </c>
      <c r="H651" s="231">
        <v>341283296.13999999</v>
      </c>
    </row>
    <row r="652" spans="3:8" x14ac:dyDescent="0.25">
      <c r="C652" s="217" t="s">
        <v>581</v>
      </c>
      <c r="D652" s="215">
        <v>2769626890</v>
      </c>
      <c r="E652" s="215">
        <v>2872859472.96</v>
      </c>
      <c r="F652" s="215">
        <v>237819265.81000003</v>
      </c>
      <c r="G652" s="215">
        <v>228942941.28000003</v>
      </c>
      <c r="H652" s="215">
        <v>238304700.01000002</v>
      </c>
    </row>
    <row r="653" spans="3:8" x14ac:dyDescent="0.25">
      <c r="C653" s="216" t="s">
        <v>489</v>
      </c>
      <c r="D653" s="215">
        <v>1125951190</v>
      </c>
      <c r="E653" s="215">
        <v>1128903752.3399999</v>
      </c>
      <c r="F653" s="215">
        <v>79166789.030000016</v>
      </c>
      <c r="G653" s="215">
        <v>86734213.770000011</v>
      </c>
      <c r="H653" s="215">
        <v>84575650.550000012</v>
      </c>
    </row>
    <row r="654" spans="3:8" x14ac:dyDescent="0.25">
      <c r="C654" s="216" t="s">
        <v>475</v>
      </c>
      <c r="D654" s="215"/>
      <c r="E654" s="215">
        <v>147602</v>
      </c>
      <c r="F654" s="215">
        <v>0</v>
      </c>
      <c r="G654" s="215">
        <v>0</v>
      </c>
      <c r="H654" s="215">
        <v>0</v>
      </c>
    </row>
    <row r="655" spans="3:8" x14ac:dyDescent="0.25">
      <c r="C655" s="216" t="s">
        <v>463</v>
      </c>
      <c r="D655" s="215">
        <v>20000</v>
      </c>
      <c r="E655" s="215">
        <v>-130000</v>
      </c>
      <c r="F655" s="215">
        <v>0</v>
      </c>
      <c r="G655" s="215">
        <v>0</v>
      </c>
      <c r="H655" s="215">
        <v>0</v>
      </c>
    </row>
    <row r="656" spans="3:8" x14ac:dyDescent="0.25">
      <c r="C656" s="216" t="s">
        <v>454</v>
      </c>
      <c r="D656" s="215">
        <v>103837666</v>
      </c>
      <c r="E656" s="215">
        <v>156787976.62</v>
      </c>
      <c r="F656" s="215">
        <v>4898975.09</v>
      </c>
      <c r="G656" s="215">
        <v>5584429.9800000004</v>
      </c>
      <c r="H656" s="215">
        <v>7099397.5300000003</v>
      </c>
    </row>
    <row r="657" spans="3:8" x14ac:dyDescent="0.25">
      <c r="C657" s="216" t="s">
        <v>565</v>
      </c>
      <c r="D657" s="215"/>
      <c r="E657" s="215">
        <v>0</v>
      </c>
      <c r="F657" s="215">
        <v>17000.259999999998</v>
      </c>
      <c r="G657" s="215">
        <v>0</v>
      </c>
      <c r="H657" s="215">
        <v>0</v>
      </c>
    </row>
    <row r="658" spans="3:8" x14ac:dyDescent="0.25">
      <c r="C658" s="216" t="s">
        <v>486</v>
      </c>
      <c r="D658" s="215"/>
      <c r="E658" s="215">
        <v>3410485</v>
      </c>
      <c r="F658" s="215"/>
      <c r="G658" s="215"/>
      <c r="H658" s="215"/>
    </row>
    <row r="659" spans="3:8" x14ac:dyDescent="0.25">
      <c r="C659" s="216" t="s">
        <v>563</v>
      </c>
      <c r="D659" s="215"/>
      <c r="E659" s="215">
        <v>0</v>
      </c>
      <c r="F659" s="215"/>
      <c r="G659" s="215"/>
      <c r="H659" s="215"/>
    </row>
    <row r="660" spans="3:8" x14ac:dyDescent="0.25">
      <c r="C660" s="216" t="s">
        <v>485</v>
      </c>
      <c r="D660" s="215">
        <v>376066292</v>
      </c>
      <c r="E660" s="215">
        <v>409987915</v>
      </c>
      <c r="F660" s="215">
        <v>60428273.059999995</v>
      </c>
      <c r="G660" s="215">
        <v>43316069.159999996</v>
      </c>
      <c r="H660" s="215">
        <v>32739862.98</v>
      </c>
    </row>
    <row r="661" spans="3:8" x14ac:dyDescent="0.25">
      <c r="C661" s="216" t="s">
        <v>523</v>
      </c>
      <c r="D661" s="215"/>
      <c r="E661" s="215">
        <v>0</v>
      </c>
      <c r="F661" s="215"/>
      <c r="G661" s="215"/>
      <c r="H661" s="215"/>
    </row>
    <row r="662" spans="3:8" x14ac:dyDescent="0.25">
      <c r="C662" s="216" t="s">
        <v>483</v>
      </c>
      <c r="D662" s="215"/>
      <c r="E662" s="215">
        <v>-2000000</v>
      </c>
      <c r="F662" s="215"/>
      <c r="G662" s="215"/>
      <c r="H662" s="215"/>
    </row>
    <row r="663" spans="3:8" x14ac:dyDescent="0.25">
      <c r="C663" s="216" t="s">
        <v>580</v>
      </c>
      <c r="D663" s="215">
        <v>87562379</v>
      </c>
      <c r="E663" s="215">
        <v>87562379</v>
      </c>
      <c r="F663" s="215">
        <v>9296864.9199999999</v>
      </c>
      <c r="G663" s="215">
        <v>9296864.9199999999</v>
      </c>
      <c r="H663" s="215">
        <v>9296864.9199999999</v>
      </c>
    </row>
    <row r="664" spans="3:8" x14ac:dyDescent="0.25">
      <c r="C664" s="216" t="s">
        <v>452</v>
      </c>
      <c r="D664" s="215">
        <v>313577003</v>
      </c>
      <c r="E664" s="215">
        <v>313577003</v>
      </c>
      <c r="F664" s="215">
        <v>21987030.740000002</v>
      </c>
      <c r="G664" s="215">
        <v>21987030.740000002</v>
      </c>
      <c r="H664" s="215">
        <v>12092965.4</v>
      </c>
    </row>
    <row r="665" spans="3:8" x14ac:dyDescent="0.25">
      <c r="C665" s="216" t="s">
        <v>451</v>
      </c>
      <c r="D665" s="215">
        <v>762612360</v>
      </c>
      <c r="E665" s="215">
        <v>774612360</v>
      </c>
      <c r="F665" s="215">
        <v>62024332.710000008</v>
      </c>
      <c r="G665" s="215">
        <v>62024332.710000008</v>
      </c>
      <c r="H665" s="215">
        <v>92499958.629999995</v>
      </c>
    </row>
    <row r="666" spans="3:8" x14ac:dyDescent="0.25">
      <c r="C666" s="217" t="s">
        <v>579</v>
      </c>
      <c r="D666" s="215">
        <v>121184967</v>
      </c>
      <c r="E666" s="215">
        <v>121184967</v>
      </c>
      <c r="F666" s="215">
        <v>7426990.46</v>
      </c>
      <c r="G666" s="215">
        <v>7716467.7799999993</v>
      </c>
      <c r="H666" s="215">
        <v>7699533.0599999996</v>
      </c>
    </row>
    <row r="667" spans="3:8" x14ac:dyDescent="0.25">
      <c r="C667" s="216" t="s">
        <v>485</v>
      </c>
      <c r="D667" s="215">
        <v>121184967</v>
      </c>
      <c r="E667" s="215">
        <v>121184967</v>
      </c>
      <c r="F667" s="215">
        <v>7426990.46</v>
      </c>
      <c r="G667" s="215">
        <v>7716467.7799999993</v>
      </c>
      <c r="H667" s="215">
        <v>7699533.0599999996</v>
      </c>
    </row>
    <row r="668" spans="3:8" x14ac:dyDescent="0.25">
      <c r="C668" s="217" t="s">
        <v>578</v>
      </c>
      <c r="D668" s="215">
        <v>216323501</v>
      </c>
      <c r="E668" s="215">
        <v>223825274</v>
      </c>
      <c r="F668" s="215">
        <v>13451330.369999999</v>
      </c>
      <c r="G668" s="215">
        <v>13998115.309999999</v>
      </c>
      <c r="H668" s="215">
        <v>14278216.539999999</v>
      </c>
    </row>
    <row r="669" spans="3:8" x14ac:dyDescent="0.25">
      <c r="C669" s="216" t="s">
        <v>542</v>
      </c>
      <c r="D669" s="215">
        <v>399000</v>
      </c>
      <c r="E669" s="215">
        <v>399000</v>
      </c>
      <c r="F669" s="215"/>
      <c r="G669" s="215"/>
      <c r="H669" s="215"/>
    </row>
    <row r="670" spans="3:8" x14ac:dyDescent="0.25">
      <c r="C670" s="216" t="s">
        <v>487</v>
      </c>
      <c r="D670" s="215">
        <v>215924501</v>
      </c>
      <c r="E670" s="215">
        <v>223426274</v>
      </c>
      <c r="F670" s="215">
        <v>13451330.369999999</v>
      </c>
      <c r="G670" s="215">
        <v>13998115.309999999</v>
      </c>
      <c r="H670" s="215">
        <v>14278216.539999999</v>
      </c>
    </row>
    <row r="671" spans="3:8" x14ac:dyDescent="0.25">
      <c r="C671" s="217" t="s">
        <v>577</v>
      </c>
      <c r="D671" s="215">
        <v>707103172</v>
      </c>
      <c r="E671" s="215">
        <v>758283313</v>
      </c>
      <c r="F671" s="215">
        <v>51218952.490000002</v>
      </c>
      <c r="G671" s="215">
        <v>54947856.729999997</v>
      </c>
      <c r="H671" s="215">
        <v>53842305.519999996</v>
      </c>
    </row>
    <row r="672" spans="3:8" x14ac:dyDescent="0.25">
      <c r="C672" s="216" t="s">
        <v>486</v>
      </c>
      <c r="D672" s="215"/>
      <c r="E672" s="215">
        <v>100000</v>
      </c>
      <c r="F672" s="215"/>
      <c r="G672" s="215"/>
      <c r="H672" s="215"/>
    </row>
    <row r="673" spans="3:8" x14ac:dyDescent="0.25">
      <c r="C673" s="216" t="s">
        <v>563</v>
      </c>
      <c r="D673" s="215"/>
      <c r="E673" s="215">
        <v>-6.42</v>
      </c>
      <c r="F673" s="215"/>
      <c r="G673" s="215"/>
      <c r="H673" s="215"/>
    </row>
    <row r="674" spans="3:8" x14ac:dyDescent="0.25">
      <c r="C674" s="216" t="s">
        <v>485</v>
      </c>
      <c r="D674" s="215">
        <v>707103172</v>
      </c>
      <c r="E674" s="215">
        <v>757519279.62</v>
      </c>
      <c r="F674" s="215">
        <v>51147460.32</v>
      </c>
      <c r="G674" s="215">
        <v>54622264.559999995</v>
      </c>
      <c r="H674" s="215">
        <v>53588205.519999996</v>
      </c>
    </row>
    <row r="675" spans="3:8" x14ac:dyDescent="0.25">
      <c r="C675" s="216" t="s">
        <v>523</v>
      </c>
      <c r="D675" s="215"/>
      <c r="E675" s="215">
        <v>43000</v>
      </c>
      <c r="F675" s="215"/>
      <c r="G675" s="215"/>
      <c r="H675" s="215"/>
    </row>
    <row r="676" spans="3:8" x14ac:dyDescent="0.25">
      <c r="C676" s="216" t="s">
        <v>484</v>
      </c>
      <c r="D676" s="215"/>
      <c r="E676" s="215">
        <v>204401.54</v>
      </c>
      <c r="F676" s="215"/>
      <c r="G676" s="215"/>
      <c r="H676" s="215"/>
    </row>
    <row r="677" spans="3:8" x14ac:dyDescent="0.25">
      <c r="C677" s="216" t="s">
        <v>483</v>
      </c>
      <c r="D677" s="215"/>
      <c r="E677" s="215">
        <v>320918.26</v>
      </c>
      <c r="F677" s="215"/>
      <c r="G677" s="215"/>
      <c r="H677" s="215"/>
    </row>
    <row r="678" spans="3:8" x14ac:dyDescent="0.25">
      <c r="C678" s="216" t="s">
        <v>562</v>
      </c>
      <c r="D678" s="215"/>
      <c r="E678" s="215">
        <v>0</v>
      </c>
      <c r="F678" s="215">
        <v>0</v>
      </c>
      <c r="G678" s="215">
        <v>254100</v>
      </c>
      <c r="H678" s="215">
        <v>254100</v>
      </c>
    </row>
    <row r="679" spans="3:8" x14ac:dyDescent="0.25">
      <c r="C679" s="216" t="s">
        <v>482</v>
      </c>
      <c r="D679" s="215"/>
      <c r="E679" s="215">
        <v>95720</v>
      </c>
      <c r="F679" s="215">
        <v>71492.17</v>
      </c>
      <c r="G679" s="215">
        <v>71492.17</v>
      </c>
      <c r="H679" s="215">
        <v>0</v>
      </c>
    </row>
    <row r="680" spans="3:8" x14ac:dyDescent="0.25">
      <c r="C680" s="217" t="s">
        <v>576</v>
      </c>
      <c r="D680" s="215">
        <v>348799992</v>
      </c>
      <c r="E680" s="215">
        <v>375164423.23000002</v>
      </c>
      <c r="F680" s="215">
        <v>29949956.969999999</v>
      </c>
      <c r="G680" s="215">
        <v>25042062.18</v>
      </c>
      <c r="H680" s="215">
        <v>27158541.009999998</v>
      </c>
    </row>
    <row r="681" spans="3:8" x14ac:dyDescent="0.25">
      <c r="C681" s="216" t="s">
        <v>487</v>
      </c>
      <c r="D681" s="215">
        <v>348799992</v>
      </c>
      <c r="E681" s="215">
        <v>375156323.23000002</v>
      </c>
      <c r="F681" s="215">
        <v>29949956.969999999</v>
      </c>
      <c r="G681" s="215">
        <v>25042062.18</v>
      </c>
      <c r="H681" s="215">
        <v>27158541.009999998</v>
      </c>
    </row>
    <row r="682" spans="3:8" x14ac:dyDescent="0.25">
      <c r="C682" s="216" t="s">
        <v>496</v>
      </c>
      <c r="D682" s="215"/>
      <c r="E682" s="215">
        <v>8100</v>
      </c>
      <c r="F682" s="215"/>
      <c r="G682" s="215"/>
      <c r="H682" s="215"/>
    </row>
    <row r="683" spans="3:8" x14ac:dyDescent="0.25">
      <c r="C683" s="243" t="s">
        <v>575</v>
      </c>
      <c r="D683" s="242">
        <v>754735375</v>
      </c>
      <c r="E683" s="242">
        <v>765172194</v>
      </c>
      <c r="F683" s="242">
        <v>27925246.009999998</v>
      </c>
      <c r="G683" s="242">
        <v>52833641.5</v>
      </c>
      <c r="H683" s="242">
        <v>48279293</v>
      </c>
    </row>
    <row r="684" spans="3:8" x14ac:dyDescent="0.25">
      <c r="C684" s="241" t="s">
        <v>574</v>
      </c>
      <c r="D684" s="231">
        <v>754735375</v>
      </c>
      <c r="E684" s="231">
        <v>765172194</v>
      </c>
      <c r="F684" s="231">
        <v>27925246.009999998</v>
      </c>
      <c r="G684" s="231">
        <v>52833641.5</v>
      </c>
      <c r="H684" s="231">
        <v>48279293</v>
      </c>
    </row>
    <row r="685" spans="3:8" x14ac:dyDescent="0.25">
      <c r="C685" s="217" t="s">
        <v>573</v>
      </c>
      <c r="D685" s="215">
        <v>754735375</v>
      </c>
      <c r="E685" s="215">
        <v>765172194</v>
      </c>
      <c r="F685" s="215">
        <v>27925246.009999998</v>
      </c>
      <c r="G685" s="215">
        <v>52833641.5</v>
      </c>
      <c r="H685" s="215">
        <v>48279293</v>
      </c>
    </row>
    <row r="686" spans="3:8" x14ac:dyDescent="0.25">
      <c r="C686" s="216" t="s">
        <v>464</v>
      </c>
      <c r="D686" s="215">
        <v>179835145</v>
      </c>
      <c r="E686" s="215">
        <v>186641870</v>
      </c>
      <c r="F686" s="215">
        <v>0</v>
      </c>
      <c r="G686" s="215">
        <v>10502</v>
      </c>
      <c r="H686" s="215">
        <v>10502</v>
      </c>
    </row>
    <row r="687" spans="3:8" x14ac:dyDescent="0.25">
      <c r="C687" s="216" t="s">
        <v>475</v>
      </c>
      <c r="D687" s="215"/>
      <c r="E687" s="215">
        <v>0</v>
      </c>
      <c r="F687" s="215">
        <v>9814725.3499999996</v>
      </c>
      <c r="G687" s="215">
        <v>12513470.66</v>
      </c>
      <c r="H687" s="215">
        <v>10121862.82</v>
      </c>
    </row>
    <row r="688" spans="3:8" x14ac:dyDescent="0.25">
      <c r="C688" s="216" t="s">
        <v>463</v>
      </c>
      <c r="D688" s="215">
        <v>0</v>
      </c>
      <c r="E688" s="215">
        <v>100000</v>
      </c>
      <c r="F688" s="215"/>
      <c r="G688" s="215"/>
      <c r="H688" s="215"/>
    </row>
    <row r="689" spans="3:8" x14ac:dyDescent="0.25">
      <c r="C689" s="216" t="s">
        <v>572</v>
      </c>
      <c r="D689" s="215"/>
      <c r="E689" s="215">
        <v>693761</v>
      </c>
      <c r="F689" s="215">
        <v>693761</v>
      </c>
      <c r="G689" s="215">
        <v>693761</v>
      </c>
      <c r="H689" s="215">
        <v>693761</v>
      </c>
    </row>
    <row r="690" spans="3:8" x14ac:dyDescent="0.25">
      <c r="C690" s="216" t="s">
        <v>571</v>
      </c>
      <c r="D690" s="215">
        <v>0</v>
      </c>
      <c r="E690" s="215">
        <v>18410000</v>
      </c>
      <c r="F690" s="215">
        <v>4875000</v>
      </c>
      <c r="G690" s="215">
        <v>4850000</v>
      </c>
      <c r="H690" s="215">
        <v>750000</v>
      </c>
    </row>
    <row r="691" spans="3:8" x14ac:dyDescent="0.25">
      <c r="C691" s="216" t="s">
        <v>454</v>
      </c>
      <c r="D691" s="215">
        <v>567320230</v>
      </c>
      <c r="E691" s="215">
        <v>548496563</v>
      </c>
      <c r="F691" s="215">
        <v>11826759.66</v>
      </c>
      <c r="G691" s="215">
        <v>34050907.840000004</v>
      </c>
      <c r="H691" s="215">
        <v>35999000.520000003</v>
      </c>
    </row>
    <row r="692" spans="3:8" x14ac:dyDescent="0.25">
      <c r="C692" s="216" t="s">
        <v>565</v>
      </c>
      <c r="D692" s="215"/>
      <c r="E692" s="215">
        <v>3250000</v>
      </c>
      <c r="F692" s="215">
        <v>0</v>
      </c>
      <c r="G692" s="215">
        <v>0</v>
      </c>
      <c r="H692" s="215">
        <v>0</v>
      </c>
    </row>
    <row r="693" spans="3:8" x14ac:dyDescent="0.25">
      <c r="C693" s="216" t="s">
        <v>452</v>
      </c>
      <c r="D693" s="215">
        <v>7580000</v>
      </c>
      <c r="E693" s="215">
        <v>7580000</v>
      </c>
      <c r="F693" s="215">
        <v>715000</v>
      </c>
      <c r="G693" s="215">
        <v>715000</v>
      </c>
      <c r="H693" s="215">
        <v>704166.66</v>
      </c>
    </row>
    <row r="694" spans="3:8" x14ac:dyDescent="0.25">
      <c r="C694" s="243" t="s">
        <v>570</v>
      </c>
      <c r="D694" s="242">
        <v>17321712417</v>
      </c>
      <c r="E694" s="242">
        <v>17354908767</v>
      </c>
      <c r="F694" s="242">
        <v>282004400.66000003</v>
      </c>
      <c r="G694" s="242">
        <v>1101930790.9200001</v>
      </c>
      <c r="H694" s="242">
        <v>1423910330.6700001</v>
      </c>
    </row>
    <row r="695" spans="3:8" x14ac:dyDescent="0.25">
      <c r="C695" s="241" t="s">
        <v>569</v>
      </c>
      <c r="D695" s="231">
        <v>17321712417</v>
      </c>
      <c r="E695" s="231">
        <v>17354908767</v>
      </c>
      <c r="F695" s="231">
        <v>282004400.66000003</v>
      </c>
      <c r="G695" s="231">
        <v>1101930790.9200001</v>
      </c>
      <c r="H695" s="231">
        <v>1423910330.6700001</v>
      </c>
    </row>
    <row r="696" spans="3:8" x14ac:dyDescent="0.25">
      <c r="C696" s="217" t="s">
        <v>568</v>
      </c>
      <c r="D696" s="215">
        <v>16218212417</v>
      </c>
      <c r="E696" s="215">
        <v>15576408767</v>
      </c>
      <c r="F696" s="215">
        <v>184189855.42000002</v>
      </c>
      <c r="G696" s="215">
        <v>932050257.25</v>
      </c>
      <c r="H696" s="215">
        <v>1314857027.75</v>
      </c>
    </row>
    <row r="697" spans="3:8" x14ac:dyDescent="0.25">
      <c r="C697" s="216" t="s">
        <v>489</v>
      </c>
      <c r="D697" s="215">
        <v>1684320319</v>
      </c>
      <c r="E697" s="215">
        <v>2030434437.6299999</v>
      </c>
      <c r="F697" s="215">
        <v>35677546.920000002</v>
      </c>
      <c r="G697" s="215">
        <v>148362425.50000003</v>
      </c>
      <c r="H697" s="215">
        <v>233284198.42999998</v>
      </c>
    </row>
    <row r="698" spans="3:8" x14ac:dyDescent="0.25">
      <c r="C698" s="216" t="s">
        <v>567</v>
      </c>
      <c r="D698" s="215">
        <v>0</v>
      </c>
      <c r="E698" s="215">
        <v>-747876</v>
      </c>
      <c r="F698" s="215">
        <v>2377765.89</v>
      </c>
      <c r="G698" s="215">
        <v>4956523.26</v>
      </c>
      <c r="H698" s="215">
        <v>1571370.33</v>
      </c>
    </row>
    <row r="699" spans="3:8" x14ac:dyDescent="0.25">
      <c r="C699" s="216" t="s">
        <v>566</v>
      </c>
      <c r="D699" s="215">
        <v>186333236</v>
      </c>
      <c r="E699" s="215">
        <v>247081810.53999999</v>
      </c>
      <c r="F699" s="215">
        <v>109950</v>
      </c>
      <c r="G699" s="215">
        <v>10519328.389999999</v>
      </c>
      <c r="H699" s="215">
        <v>11704486.35</v>
      </c>
    </row>
    <row r="700" spans="3:8" x14ac:dyDescent="0.25">
      <c r="C700" s="216" t="s">
        <v>464</v>
      </c>
      <c r="D700" s="215"/>
      <c r="E700" s="215">
        <v>-470000</v>
      </c>
      <c r="F700" s="215">
        <v>0</v>
      </c>
      <c r="G700" s="215">
        <v>0</v>
      </c>
      <c r="H700" s="215">
        <v>0</v>
      </c>
    </row>
    <row r="701" spans="3:8" x14ac:dyDescent="0.25">
      <c r="C701" s="216" t="s">
        <v>454</v>
      </c>
      <c r="D701" s="215">
        <v>1214895146</v>
      </c>
      <c r="E701" s="215">
        <v>904858395.51999998</v>
      </c>
      <c r="F701" s="215">
        <v>19006765.109999999</v>
      </c>
      <c r="G701" s="215">
        <v>67262946.949999988</v>
      </c>
      <c r="H701" s="215">
        <v>49500580.880000003</v>
      </c>
    </row>
    <row r="702" spans="3:8" x14ac:dyDescent="0.25">
      <c r="C702" s="216" t="s">
        <v>565</v>
      </c>
      <c r="D702" s="215"/>
      <c r="E702" s="215">
        <v>0</v>
      </c>
      <c r="F702" s="215"/>
      <c r="G702" s="215"/>
      <c r="H702" s="215"/>
    </row>
    <row r="703" spans="3:8" x14ac:dyDescent="0.25">
      <c r="C703" s="216" t="s">
        <v>487</v>
      </c>
      <c r="D703" s="215">
        <v>1421443119</v>
      </c>
      <c r="E703" s="215">
        <v>801531547.30999994</v>
      </c>
      <c r="F703" s="215">
        <v>8777218.5700000003</v>
      </c>
      <c r="G703" s="215">
        <v>43136650.789999999</v>
      </c>
      <c r="H703" s="215">
        <v>48993831.189999998</v>
      </c>
    </row>
    <row r="704" spans="3:8" x14ac:dyDescent="0.25">
      <c r="C704" s="216" t="s">
        <v>496</v>
      </c>
      <c r="D704" s="215"/>
      <c r="E704" s="215">
        <v>2054260</v>
      </c>
      <c r="F704" s="215"/>
      <c r="G704" s="215"/>
      <c r="H704" s="215"/>
    </row>
    <row r="705" spans="3:8" x14ac:dyDescent="0.25">
      <c r="C705" s="216" t="s">
        <v>541</v>
      </c>
      <c r="D705" s="215"/>
      <c r="E705" s="215">
        <v>399000</v>
      </c>
      <c r="F705" s="215"/>
      <c r="G705" s="215"/>
      <c r="H705" s="215"/>
    </row>
    <row r="706" spans="3:8" x14ac:dyDescent="0.25">
      <c r="C706" s="216" t="s">
        <v>564</v>
      </c>
      <c r="D706" s="215"/>
      <c r="E706" s="215">
        <v>-212000</v>
      </c>
      <c r="F706" s="215">
        <v>0</v>
      </c>
      <c r="G706" s="215">
        <v>0</v>
      </c>
      <c r="H706" s="215">
        <v>0</v>
      </c>
    </row>
    <row r="707" spans="3:8" x14ac:dyDescent="0.25">
      <c r="C707" s="216" t="s">
        <v>505</v>
      </c>
      <c r="D707" s="215">
        <v>133958904</v>
      </c>
      <c r="E707" s="215">
        <v>128058904</v>
      </c>
      <c r="F707" s="215"/>
      <c r="G707" s="215"/>
      <c r="H707" s="215"/>
    </row>
    <row r="708" spans="3:8" x14ac:dyDescent="0.25">
      <c r="C708" s="216" t="s">
        <v>486</v>
      </c>
      <c r="D708" s="215"/>
      <c r="E708" s="215">
        <v>1500000</v>
      </c>
      <c r="F708" s="215"/>
      <c r="G708" s="215"/>
      <c r="H708" s="215"/>
    </row>
    <row r="709" spans="3:8" x14ac:dyDescent="0.25">
      <c r="C709" s="216" t="s">
        <v>563</v>
      </c>
      <c r="D709" s="215"/>
      <c r="E709" s="215">
        <v>-1120000</v>
      </c>
      <c r="F709" s="215"/>
      <c r="G709" s="215"/>
      <c r="H709" s="215"/>
    </row>
    <row r="710" spans="3:8" x14ac:dyDescent="0.25">
      <c r="C710" s="216" t="s">
        <v>485</v>
      </c>
      <c r="D710" s="215">
        <v>603044001</v>
      </c>
      <c r="E710" s="215">
        <v>647465970</v>
      </c>
      <c r="F710" s="215">
        <v>12092992.24</v>
      </c>
      <c r="G710" s="215">
        <v>36930713.839999996</v>
      </c>
      <c r="H710" s="215">
        <v>20262176.870000001</v>
      </c>
    </row>
    <row r="711" spans="3:8" x14ac:dyDescent="0.25">
      <c r="C711" s="216" t="s">
        <v>523</v>
      </c>
      <c r="D711" s="215"/>
      <c r="E711" s="215">
        <v>0</v>
      </c>
      <c r="F711" s="215"/>
      <c r="G711" s="215"/>
      <c r="H711" s="215"/>
    </row>
    <row r="712" spans="3:8" x14ac:dyDescent="0.25">
      <c r="C712" s="216" t="s">
        <v>562</v>
      </c>
      <c r="D712" s="215"/>
      <c r="E712" s="215">
        <v>0</v>
      </c>
      <c r="F712" s="215">
        <v>7418400</v>
      </c>
      <c r="G712" s="215">
        <v>0</v>
      </c>
      <c r="H712" s="215">
        <v>0</v>
      </c>
    </row>
    <row r="713" spans="3:8" x14ac:dyDescent="0.25">
      <c r="C713" s="216" t="s">
        <v>522</v>
      </c>
      <c r="D713" s="215">
        <v>139372140</v>
      </c>
      <c r="E713" s="215">
        <v>140372140</v>
      </c>
      <c r="F713" s="215">
        <v>0</v>
      </c>
      <c r="G713" s="215">
        <v>2144273.6</v>
      </c>
      <c r="H713" s="215">
        <v>2218250</v>
      </c>
    </row>
    <row r="714" spans="3:8" x14ac:dyDescent="0.25">
      <c r="C714" s="216" t="s">
        <v>533</v>
      </c>
      <c r="D714" s="215">
        <v>190376081</v>
      </c>
      <c r="E714" s="215">
        <v>188561059</v>
      </c>
      <c r="F714" s="215">
        <v>1276534.03</v>
      </c>
      <c r="G714" s="215">
        <v>17661778.07</v>
      </c>
      <c r="H714" s="215">
        <v>21090802.66</v>
      </c>
    </row>
    <row r="715" spans="3:8" x14ac:dyDescent="0.25">
      <c r="C715" s="216" t="s">
        <v>561</v>
      </c>
      <c r="D715" s="215"/>
      <c r="E715" s="215">
        <v>-12285000</v>
      </c>
      <c r="F715" s="215">
        <v>7140000</v>
      </c>
      <c r="G715" s="215">
        <v>0</v>
      </c>
      <c r="H715" s="215">
        <v>0</v>
      </c>
    </row>
    <row r="716" spans="3:8" x14ac:dyDescent="0.25">
      <c r="C716" s="216" t="s">
        <v>560</v>
      </c>
      <c r="D716" s="215"/>
      <c r="E716" s="215">
        <v>170000</v>
      </c>
      <c r="F716" s="215">
        <v>152999.4</v>
      </c>
      <c r="G716" s="215">
        <v>0</v>
      </c>
      <c r="H716" s="215">
        <v>0</v>
      </c>
    </row>
    <row r="717" spans="3:8" x14ac:dyDescent="0.25">
      <c r="C717" s="216" t="s">
        <v>559</v>
      </c>
      <c r="D717" s="215"/>
      <c r="E717" s="215">
        <v>1860000</v>
      </c>
      <c r="F717" s="215"/>
      <c r="G717" s="215"/>
      <c r="H717" s="215"/>
    </row>
    <row r="718" spans="3:8" x14ac:dyDescent="0.25">
      <c r="C718" s="216" t="s">
        <v>558</v>
      </c>
      <c r="D718" s="215"/>
      <c r="E718" s="215">
        <v>0</v>
      </c>
      <c r="F718" s="215"/>
      <c r="G718" s="215"/>
      <c r="H718" s="215"/>
    </row>
    <row r="719" spans="3:8" x14ac:dyDescent="0.25">
      <c r="C719" s="216" t="s">
        <v>557</v>
      </c>
      <c r="D719" s="215">
        <v>553727140</v>
      </c>
      <c r="E719" s="215">
        <v>553727140</v>
      </c>
      <c r="F719" s="215"/>
      <c r="G719" s="215"/>
      <c r="H719" s="215"/>
    </row>
    <row r="720" spans="3:8" x14ac:dyDescent="0.25">
      <c r="C720" s="216" t="s">
        <v>556</v>
      </c>
      <c r="D720" s="215">
        <v>0</v>
      </c>
      <c r="E720" s="215">
        <v>20000000</v>
      </c>
      <c r="F720" s="215"/>
      <c r="G720" s="215"/>
      <c r="H720" s="215"/>
    </row>
    <row r="721" spans="3:8" x14ac:dyDescent="0.25">
      <c r="C721" s="216" t="s">
        <v>555</v>
      </c>
      <c r="D721" s="215"/>
      <c r="E721" s="215">
        <v>13000</v>
      </c>
      <c r="F721" s="215"/>
      <c r="G721" s="215"/>
      <c r="H721" s="215"/>
    </row>
    <row r="722" spans="3:8" x14ac:dyDescent="0.25">
      <c r="C722" s="216" t="s">
        <v>554</v>
      </c>
      <c r="D722" s="215">
        <v>310897275</v>
      </c>
      <c r="E722" s="215">
        <v>282431427</v>
      </c>
      <c r="F722" s="215">
        <v>6579711.1799999997</v>
      </c>
      <c r="G722" s="215">
        <v>15968492.91</v>
      </c>
      <c r="H722" s="215">
        <v>13289404.810000001</v>
      </c>
    </row>
    <row r="723" spans="3:8" x14ac:dyDescent="0.25">
      <c r="C723" s="216" t="s">
        <v>553</v>
      </c>
      <c r="D723" s="215">
        <v>77372860</v>
      </c>
      <c r="E723" s="215">
        <v>78032860</v>
      </c>
      <c r="F723" s="215">
        <v>660000</v>
      </c>
      <c r="G723" s="215">
        <v>0</v>
      </c>
      <c r="H723" s="215">
        <v>0</v>
      </c>
    </row>
    <row r="724" spans="3:8" x14ac:dyDescent="0.25">
      <c r="C724" s="216" t="s">
        <v>552</v>
      </c>
      <c r="D724" s="215"/>
      <c r="E724" s="215">
        <v>0</v>
      </c>
      <c r="F724" s="215"/>
      <c r="G724" s="215"/>
      <c r="H724" s="215"/>
    </row>
    <row r="725" spans="3:8" x14ac:dyDescent="0.25">
      <c r="C725" s="216" t="s">
        <v>551</v>
      </c>
      <c r="D725" s="215"/>
      <c r="E725" s="215">
        <v>8000</v>
      </c>
      <c r="F725" s="215"/>
      <c r="G725" s="215"/>
      <c r="H725" s="215"/>
    </row>
    <row r="726" spans="3:8" x14ac:dyDescent="0.25">
      <c r="C726" s="216" t="s">
        <v>550</v>
      </c>
      <c r="D726" s="215">
        <v>0</v>
      </c>
      <c r="E726" s="215">
        <v>1098675</v>
      </c>
      <c r="F726" s="215">
        <v>3400000</v>
      </c>
      <c r="G726" s="215">
        <v>0</v>
      </c>
      <c r="H726" s="215">
        <v>33051.800000000003</v>
      </c>
    </row>
    <row r="727" spans="3:8" x14ac:dyDescent="0.25">
      <c r="C727" s="216" t="s">
        <v>516</v>
      </c>
      <c r="D727" s="215">
        <v>53358079</v>
      </c>
      <c r="E727" s="215">
        <v>150244660</v>
      </c>
      <c r="F727" s="215">
        <v>5550185.8300000001</v>
      </c>
      <c r="G727" s="215">
        <v>9709124.3800000008</v>
      </c>
      <c r="H727" s="215">
        <v>8971139.7100000009</v>
      </c>
    </row>
    <row r="728" spans="3:8" x14ac:dyDescent="0.25">
      <c r="C728" s="216" t="s">
        <v>549</v>
      </c>
      <c r="D728" s="215"/>
      <c r="E728" s="215">
        <v>3333052</v>
      </c>
      <c r="F728" s="215"/>
      <c r="G728" s="215"/>
      <c r="H728" s="215"/>
    </row>
    <row r="729" spans="3:8" x14ac:dyDescent="0.25">
      <c r="C729" s="216" t="s">
        <v>452</v>
      </c>
      <c r="D729" s="215">
        <v>671073723</v>
      </c>
      <c r="E729" s="215">
        <v>1024966911</v>
      </c>
      <c r="F729" s="215">
        <v>24162041.199999999</v>
      </c>
      <c r="G729" s="215">
        <v>47287355.530000001</v>
      </c>
      <c r="H729" s="215">
        <v>58795017.82</v>
      </c>
    </row>
    <row r="730" spans="3:8" x14ac:dyDescent="0.25">
      <c r="C730" s="216" t="s">
        <v>451</v>
      </c>
      <c r="D730" s="215">
        <v>8978040394</v>
      </c>
      <c r="E730" s="215">
        <v>8383040394</v>
      </c>
      <c r="F730" s="215">
        <v>49807745.049999997</v>
      </c>
      <c r="G730" s="215">
        <v>528110644.02999997</v>
      </c>
      <c r="H730" s="215">
        <v>845142716.89999998</v>
      </c>
    </row>
    <row r="731" spans="3:8" x14ac:dyDescent="0.25">
      <c r="C731" s="217" t="s">
        <v>548</v>
      </c>
      <c r="D731" s="215">
        <v>1103500000</v>
      </c>
      <c r="E731" s="215">
        <v>1778500000</v>
      </c>
      <c r="F731" s="215">
        <v>97814545.239999995</v>
      </c>
      <c r="G731" s="215">
        <v>169880533.66999999</v>
      </c>
      <c r="H731" s="215">
        <v>109053302.91999999</v>
      </c>
    </row>
    <row r="732" spans="3:8" x14ac:dyDescent="0.25">
      <c r="C732" s="216" t="s">
        <v>485</v>
      </c>
      <c r="D732" s="215">
        <v>53500000</v>
      </c>
      <c r="E732" s="215">
        <v>428500000</v>
      </c>
      <c r="F732" s="215">
        <v>-2243176.67</v>
      </c>
      <c r="G732" s="215">
        <v>33689623.380000003</v>
      </c>
      <c r="H732" s="215">
        <v>33689623.380000003</v>
      </c>
    </row>
    <row r="733" spans="3:8" x14ac:dyDescent="0.25">
      <c r="C733" s="216" t="s">
        <v>522</v>
      </c>
      <c r="D733" s="215">
        <v>1050000000</v>
      </c>
      <c r="E733" s="215">
        <v>1350000000</v>
      </c>
      <c r="F733" s="215">
        <v>100057721.91</v>
      </c>
      <c r="G733" s="215">
        <v>136190910.28999999</v>
      </c>
      <c r="H733" s="215">
        <v>75363679.539999992</v>
      </c>
    </row>
    <row r="734" spans="3:8" x14ac:dyDescent="0.25">
      <c r="C734" s="243" t="s">
        <v>547</v>
      </c>
      <c r="D734" s="242">
        <v>22851776170</v>
      </c>
      <c r="E734" s="242">
        <v>22898778096.400002</v>
      </c>
      <c r="F734" s="242">
        <v>1683879531.1400001</v>
      </c>
      <c r="G734" s="242">
        <v>1769324967.21</v>
      </c>
      <c r="H734" s="242">
        <v>1760371704.29</v>
      </c>
    </row>
    <row r="735" spans="3:8" x14ac:dyDescent="0.25">
      <c r="C735" s="241" t="s">
        <v>546</v>
      </c>
      <c r="D735" s="231">
        <v>22851776170</v>
      </c>
      <c r="E735" s="231">
        <v>22898778096.400002</v>
      </c>
      <c r="F735" s="231">
        <v>1683879531.1400001</v>
      </c>
      <c r="G735" s="231">
        <v>1769324967.21</v>
      </c>
      <c r="H735" s="231">
        <v>1760371704.29</v>
      </c>
    </row>
    <row r="736" spans="3:8" x14ac:dyDescent="0.25">
      <c r="C736" s="217" t="s">
        <v>545</v>
      </c>
      <c r="D736" s="215">
        <v>20519276070</v>
      </c>
      <c r="E736" s="215">
        <v>20559045354.400002</v>
      </c>
      <c r="F736" s="215">
        <v>1591680492.2</v>
      </c>
      <c r="G736" s="215">
        <v>1643312716.3399999</v>
      </c>
      <c r="H736" s="215">
        <v>1616754696.3899999</v>
      </c>
    </row>
    <row r="737" spans="3:8" x14ac:dyDescent="0.25">
      <c r="C737" s="216" t="s">
        <v>489</v>
      </c>
      <c r="D737" s="215">
        <v>633678274</v>
      </c>
      <c r="E737" s="215">
        <v>630533969</v>
      </c>
      <c r="F737" s="215">
        <v>34009084.700000003</v>
      </c>
      <c r="G737" s="215">
        <v>41383490.149999999</v>
      </c>
      <c r="H737" s="215">
        <v>32185099.430000003</v>
      </c>
    </row>
    <row r="738" spans="3:8" x14ac:dyDescent="0.25">
      <c r="C738" s="216" t="s">
        <v>464</v>
      </c>
      <c r="D738" s="215">
        <v>2059984978</v>
      </c>
      <c r="E738" s="215">
        <v>2059984978</v>
      </c>
      <c r="F738" s="215"/>
      <c r="G738" s="215"/>
      <c r="H738" s="215"/>
    </row>
    <row r="739" spans="3:8" x14ac:dyDescent="0.25">
      <c r="C739" s="216" t="s">
        <v>475</v>
      </c>
      <c r="D739" s="215"/>
      <c r="E739" s="215">
        <v>0</v>
      </c>
      <c r="F739" s="215">
        <v>204267496.28999999</v>
      </c>
      <c r="G739" s="215">
        <v>204267496.28999999</v>
      </c>
      <c r="H739" s="215">
        <v>204267496.28999999</v>
      </c>
    </row>
    <row r="740" spans="3:8" x14ac:dyDescent="0.25">
      <c r="C740" s="216" t="s">
        <v>454</v>
      </c>
      <c r="D740" s="215">
        <v>932908408</v>
      </c>
      <c r="E740" s="215">
        <v>954472480.39999998</v>
      </c>
      <c r="F740" s="215">
        <v>20810684.18</v>
      </c>
      <c r="G740" s="215">
        <v>66496790.710000001</v>
      </c>
      <c r="H740" s="215">
        <v>57578285.660000004</v>
      </c>
    </row>
    <row r="741" spans="3:8" x14ac:dyDescent="0.25">
      <c r="C741" s="216" t="s">
        <v>543</v>
      </c>
      <c r="D741" s="215">
        <v>338767795</v>
      </c>
      <c r="E741" s="215">
        <v>338767795</v>
      </c>
      <c r="F741" s="215">
        <v>26169099.030000001</v>
      </c>
      <c r="G741" s="215">
        <v>26169099.030000001</v>
      </c>
      <c r="H741" s="215">
        <v>22081333.41</v>
      </c>
    </row>
    <row r="742" spans="3:8" x14ac:dyDescent="0.25">
      <c r="C742" s="216" t="s">
        <v>487</v>
      </c>
      <c r="D742" s="215">
        <v>78600569</v>
      </c>
      <c r="E742" s="215">
        <v>77980086</v>
      </c>
      <c r="F742" s="215">
        <v>4254234.47</v>
      </c>
      <c r="G742" s="215">
        <v>2825946.63</v>
      </c>
      <c r="H742" s="215">
        <v>2705421.3899999997</v>
      </c>
    </row>
    <row r="743" spans="3:8" x14ac:dyDescent="0.25">
      <c r="C743" s="216" t="s">
        <v>452</v>
      </c>
      <c r="D743" s="215">
        <v>855369507</v>
      </c>
      <c r="E743" s="215">
        <v>883369507</v>
      </c>
      <c r="F743" s="215">
        <v>85454113.280000001</v>
      </c>
      <c r="G743" s="215">
        <v>85454113.280000001</v>
      </c>
      <c r="H743" s="215">
        <v>81221279.959999993</v>
      </c>
    </row>
    <row r="744" spans="3:8" x14ac:dyDescent="0.25">
      <c r="C744" s="216" t="s">
        <v>451</v>
      </c>
      <c r="D744" s="215">
        <v>15619966539</v>
      </c>
      <c r="E744" s="215">
        <v>15613936539</v>
      </c>
      <c r="F744" s="215">
        <v>1216715780.25</v>
      </c>
      <c r="G744" s="215">
        <v>1216715780.25</v>
      </c>
      <c r="H744" s="215">
        <v>1216715780.25</v>
      </c>
    </row>
    <row r="745" spans="3:8" x14ac:dyDescent="0.25">
      <c r="C745" s="217" t="s">
        <v>544</v>
      </c>
      <c r="D745" s="215">
        <v>1141600000</v>
      </c>
      <c r="E745" s="215">
        <v>1189432642</v>
      </c>
      <c r="F745" s="215">
        <v>78790208.789999992</v>
      </c>
      <c r="G745" s="215">
        <v>65388502.480000004</v>
      </c>
      <c r="H745" s="215">
        <v>78380910.719999999</v>
      </c>
    </row>
    <row r="746" spans="3:8" x14ac:dyDescent="0.25">
      <c r="C746" s="216" t="s">
        <v>543</v>
      </c>
      <c r="D746" s="215"/>
      <c r="E746" s="215">
        <v>100000</v>
      </c>
      <c r="F746" s="215"/>
      <c r="G746" s="215"/>
      <c r="H746" s="215"/>
    </row>
    <row r="747" spans="3:8" x14ac:dyDescent="0.25">
      <c r="C747" s="216" t="s">
        <v>542</v>
      </c>
      <c r="D747" s="215">
        <v>200000</v>
      </c>
      <c r="E747" s="215">
        <v>200000</v>
      </c>
      <c r="F747" s="215"/>
      <c r="G747" s="215"/>
      <c r="H747" s="215"/>
    </row>
    <row r="748" spans="3:8" x14ac:dyDescent="0.25">
      <c r="C748" s="216" t="s">
        <v>526</v>
      </c>
      <c r="D748" s="215"/>
      <c r="E748" s="215">
        <v>170000</v>
      </c>
      <c r="F748" s="215">
        <v>0</v>
      </c>
      <c r="G748" s="215">
        <v>0</v>
      </c>
      <c r="H748" s="215">
        <v>0</v>
      </c>
    </row>
    <row r="749" spans="3:8" x14ac:dyDescent="0.25">
      <c r="C749" s="216" t="s">
        <v>487</v>
      </c>
      <c r="D749" s="215">
        <v>1141400000</v>
      </c>
      <c r="E749" s="215">
        <v>1190138142</v>
      </c>
      <c r="F749" s="215">
        <v>78790208.789999992</v>
      </c>
      <c r="G749" s="215">
        <v>65388502.480000004</v>
      </c>
      <c r="H749" s="215">
        <v>78380910.719999999</v>
      </c>
    </row>
    <row r="750" spans="3:8" x14ac:dyDescent="0.25">
      <c r="C750" s="216" t="s">
        <v>496</v>
      </c>
      <c r="D750" s="215"/>
      <c r="E750" s="215">
        <v>-1000000</v>
      </c>
      <c r="F750" s="215"/>
      <c r="G750" s="215"/>
      <c r="H750" s="215"/>
    </row>
    <row r="751" spans="3:8" x14ac:dyDescent="0.25">
      <c r="C751" s="216" t="s">
        <v>541</v>
      </c>
      <c r="D751" s="215"/>
      <c r="E751" s="215">
        <v>-175500</v>
      </c>
      <c r="F751" s="215"/>
      <c r="G751" s="215"/>
      <c r="H751" s="215"/>
    </row>
    <row r="752" spans="3:8" x14ac:dyDescent="0.25">
      <c r="C752" s="217" t="s">
        <v>540</v>
      </c>
      <c r="D752" s="215">
        <v>1150300100</v>
      </c>
      <c r="E752" s="215">
        <v>1150300100</v>
      </c>
      <c r="F752" s="215">
        <v>13408830.15</v>
      </c>
      <c r="G752" s="215">
        <v>60623748.390000001</v>
      </c>
      <c r="H752" s="215">
        <v>65236097.180000007</v>
      </c>
    </row>
    <row r="753" spans="3:8" x14ac:dyDescent="0.25">
      <c r="C753" s="216" t="s">
        <v>464</v>
      </c>
      <c r="D753" s="215">
        <v>500000</v>
      </c>
      <c r="E753" s="215">
        <v>1573381.1799999997</v>
      </c>
      <c r="F753" s="215">
        <v>0</v>
      </c>
      <c r="G753" s="215">
        <v>0</v>
      </c>
      <c r="H753" s="215">
        <v>1927687</v>
      </c>
    </row>
    <row r="754" spans="3:8" x14ac:dyDescent="0.25">
      <c r="C754" s="216" t="s">
        <v>463</v>
      </c>
      <c r="D754" s="215">
        <v>0</v>
      </c>
      <c r="E754" s="215">
        <v>4756154.93</v>
      </c>
      <c r="F754" s="215"/>
      <c r="G754" s="215"/>
      <c r="H754" s="215"/>
    </row>
    <row r="755" spans="3:8" x14ac:dyDescent="0.25">
      <c r="C755" s="216" t="s">
        <v>539</v>
      </c>
      <c r="D755" s="215"/>
      <c r="E755" s="215">
        <v>66416602.670000002</v>
      </c>
      <c r="F755" s="215"/>
      <c r="G755" s="215"/>
      <c r="H755" s="215"/>
    </row>
    <row r="756" spans="3:8" x14ac:dyDescent="0.25">
      <c r="C756" s="216" t="s">
        <v>538</v>
      </c>
      <c r="D756" s="215"/>
      <c r="E756" s="215">
        <v>-3600000</v>
      </c>
      <c r="F756" s="215"/>
      <c r="G756" s="215"/>
      <c r="H756" s="215"/>
    </row>
    <row r="757" spans="3:8" x14ac:dyDescent="0.25">
      <c r="C757" s="216" t="s">
        <v>454</v>
      </c>
      <c r="D757" s="215">
        <v>1149800100</v>
      </c>
      <c r="E757" s="215">
        <v>1081153961.22</v>
      </c>
      <c r="F757" s="215">
        <v>13408830.15</v>
      </c>
      <c r="G757" s="215">
        <v>60623748.390000001</v>
      </c>
      <c r="H757" s="215">
        <v>63308410.180000007</v>
      </c>
    </row>
    <row r="758" spans="3:8" x14ac:dyDescent="0.25">
      <c r="C758" s="217" t="s">
        <v>537</v>
      </c>
      <c r="D758" s="215">
        <v>40600000</v>
      </c>
      <c r="E758" s="215">
        <v>0</v>
      </c>
      <c r="F758" s="215">
        <v>0</v>
      </c>
      <c r="G758" s="215">
        <v>0</v>
      </c>
      <c r="H758" s="215">
        <v>0</v>
      </c>
    </row>
    <row r="759" spans="3:8" x14ac:dyDescent="0.25">
      <c r="C759" s="216" t="s">
        <v>487</v>
      </c>
      <c r="D759" s="215">
        <v>40600000</v>
      </c>
      <c r="E759" s="215">
        <v>0</v>
      </c>
      <c r="F759" s="215">
        <v>0</v>
      </c>
      <c r="G759" s="215">
        <v>0</v>
      </c>
      <c r="H759" s="215">
        <v>0</v>
      </c>
    </row>
    <row r="760" spans="3:8" x14ac:dyDescent="0.25">
      <c r="C760" s="243" t="s">
        <v>536</v>
      </c>
      <c r="D760" s="242">
        <v>4007403958</v>
      </c>
      <c r="E760" s="242">
        <v>4478204406.6599998</v>
      </c>
      <c r="F760" s="242">
        <v>58046427.669999994</v>
      </c>
      <c r="G760" s="242">
        <v>218118995.84</v>
      </c>
      <c r="H760" s="242">
        <v>238624460.69999999</v>
      </c>
    </row>
    <row r="761" spans="3:8" x14ac:dyDescent="0.25">
      <c r="C761" s="241" t="s">
        <v>535</v>
      </c>
      <c r="D761" s="231">
        <v>4007403958</v>
      </c>
      <c r="E761" s="231">
        <v>4478204406.6599998</v>
      </c>
      <c r="F761" s="231">
        <v>58046427.669999994</v>
      </c>
      <c r="G761" s="231">
        <v>218118995.84</v>
      </c>
      <c r="H761" s="231">
        <v>238624460.69999999</v>
      </c>
    </row>
    <row r="762" spans="3:8" x14ac:dyDescent="0.25">
      <c r="C762" s="217" t="s">
        <v>534</v>
      </c>
      <c r="D762" s="215">
        <v>2598907436</v>
      </c>
      <c r="E762" s="215">
        <v>3065593266.6599994</v>
      </c>
      <c r="F762" s="215">
        <v>18770289.719999999</v>
      </c>
      <c r="G762" s="215">
        <v>128634066.25000001</v>
      </c>
      <c r="H762" s="215">
        <v>153876489.06</v>
      </c>
    </row>
    <row r="763" spans="3:8" x14ac:dyDescent="0.25">
      <c r="C763" s="216" t="s">
        <v>489</v>
      </c>
      <c r="D763" s="215">
        <v>1404249239</v>
      </c>
      <c r="E763" s="215">
        <v>1412921467.01</v>
      </c>
      <c r="F763" s="215">
        <v>8261290.1099999994</v>
      </c>
      <c r="G763" s="215">
        <v>57537566.080000013</v>
      </c>
      <c r="H763" s="215">
        <v>70217571.909999996</v>
      </c>
    </row>
    <row r="764" spans="3:8" x14ac:dyDescent="0.25">
      <c r="C764" s="216" t="s">
        <v>485</v>
      </c>
      <c r="D764" s="215">
        <v>82070000</v>
      </c>
      <c r="E764" s="215">
        <v>79066405.859999999</v>
      </c>
      <c r="F764" s="215">
        <v>0</v>
      </c>
      <c r="G764" s="215">
        <v>6082870.3200000003</v>
      </c>
      <c r="H764" s="215">
        <v>5333230.2700000005</v>
      </c>
    </row>
    <row r="765" spans="3:8" x14ac:dyDescent="0.25">
      <c r="C765" s="216" t="s">
        <v>533</v>
      </c>
      <c r="D765" s="215">
        <v>184174000</v>
      </c>
      <c r="E765" s="215">
        <v>199110199.03</v>
      </c>
      <c r="F765" s="215">
        <v>66522.649999999994</v>
      </c>
      <c r="G765" s="215">
        <v>14263114.65</v>
      </c>
      <c r="H765" s="215">
        <v>14186114.330000002</v>
      </c>
    </row>
    <row r="766" spans="3:8" x14ac:dyDescent="0.25">
      <c r="C766" s="216" t="s">
        <v>532</v>
      </c>
      <c r="D766" s="215">
        <v>297930833</v>
      </c>
      <c r="E766" s="215">
        <v>297930833</v>
      </c>
      <c r="F766" s="215">
        <v>7157289.54</v>
      </c>
      <c r="G766" s="215">
        <v>7157289.54</v>
      </c>
      <c r="H766" s="215">
        <v>7157289.54</v>
      </c>
    </row>
    <row r="767" spans="3:8" x14ac:dyDescent="0.25">
      <c r="C767" s="216" t="s">
        <v>528</v>
      </c>
      <c r="D767" s="215">
        <v>0</v>
      </c>
      <c r="E767" s="215">
        <v>358158760</v>
      </c>
      <c r="F767" s="215"/>
      <c r="G767" s="215"/>
      <c r="H767" s="215"/>
    </row>
    <row r="768" spans="3:8" x14ac:dyDescent="0.25">
      <c r="C768" s="216" t="s">
        <v>531</v>
      </c>
      <c r="D768" s="215">
        <v>141485000</v>
      </c>
      <c r="E768" s="215">
        <v>132116797.67999999</v>
      </c>
      <c r="F768" s="215">
        <v>0</v>
      </c>
      <c r="G768" s="215">
        <v>9413322.6600000001</v>
      </c>
      <c r="H768" s="215">
        <v>9357914.2599999998</v>
      </c>
    </row>
    <row r="769" spans="3:8" x14ac:dyDescent="0.25">
      <c r="C769" s="216" t="s">
        <v>514</v>
      </c>
      <c r="D769" s="215">
        <v>131545000</v>
      </c>
      <c r="E769" s="215">
        <v>125384015</v>
      </c>
      <c r="F769" s="215">
        <v>0</v>
      </c>
      <c r="G769" s="215">
        <v>9477233.3300000001</v>
      </c>
      <c r="H769" s="215">
        <v>9342915.7899999991</v>
      </c>
    </row>
    <row r="770" spans="3:8" x14ac:dyDescent="0.25">
      <c r="C770" s="216" t="s">
        <v>530</v>
      </c>
      <c r="D770" s="215">
        <v>19661470</v>
      </c>
      <c r="E770" s="215">
        <v>19661470</v>
      </c>
      <c r="F770" s="215"/>
      <c r="G770" s="215"/>
      <c r="H770" s="215"/>
    </row>
    <row r="771" spans="3:8" x14ac:dyDescent="0.25">
      <c r="C771" s="216" t="s">
        <v>452</v>
      </c>
      <c r="D771" s="215">
        <v>115053167</v>
      </c>
      <c r="E771" s="215">
        <v>115053167</v>
      </c>
      <c r="F771" s="215">
        <v>3285187.42</v>
      </c>
      <c r="G771" s="215">
        <v>7666451.6100000003</v>
      </c>
      <c r="H771" s="215">
        <v>5505468.6100000003</v>
      </c>
    </row>
    <row r="772" spans="3:8" x14ac:dyDescent="0.25">
      <c r="C772" s="216" t="s">
        <v>451</v>
      </c>
      <c r="D772" s="215">
        <v>222738727</v>
      </c>
      <c r="E772" s="215">
        <v>326190152.07999998</v>
      </c>
      <c r="F772" s="215">
        <v>0</v>
      </c>
      <c r="G772" s="215">
        <v>17036218.060000002</v>
      </c>
      <c r="H772" s="215">
        <v>32775984.350000001</v>
      </c>
    </row>
    <row r="773" spans="3:8" x14ac:dyDescent="0.25">
      <c r="C773" s="217" t="s">
        <v>529</v>
      </c>
      <c r="D773" s="215">
        <v>342565315</v>
      </c>
      <c r="E773" s="215">
        <v>342565315</v>
      </c>
      <c r="F773" s="215">
        <v>0</v>
      </c>
      <c r="G773" s="215">
        <v>0</v>
      </c>
      <c r="H773" s="215">
        <v>0</v>
      </c>
    </row>
    <row r="774" spans="3:8" x14ac:dyDescent="0.25">
      <c r="C774" s="216" t="s">
        <v>528</v>
      </c>
      <c r="D774" s="215">
        <v>342565315</v>
      </c>
      <c r="E774" s="215">
        <v>342565315</v>
      </c>
      <c r="F774" s="215">
        <v>0</v>
      </c>
      <c r="G774" s="215">
        <v>0</v>
      </c>
      <c r="H774" s="215">
        <v>0</v>
      </c>
    </row>
    <row r="775" spans="3:8" x14ac:dyDescent="0.25">
      <c r="C775" s="217" t="s">
        <v>527</v>
      </c>
      <c r="D775" s="215">
        <v>694496789</v>
      </c>
      <c r="E775" s="215">
        <v>692496789</v>
      </c>
      <c r="F775" s="215">
        <v>14776617.549999999</v>
      </c>
      <c r="G775" s="215">
        <v>62131933.399999999</v>
      </c>
      <c r="H775" s="215">
        <v>56254842.239999995</v>
      </c>
    </row>
    <row r="776" spans="3:8" x14ac:dyDescent="0.25">
      <c r="C776" s="216" t="s">
        <v>526</v>
      </c>
      <c r="D776" s="215"/>
      <c r="E776" s="215">
        <v>25000</v>
      </c>
      <c r="F776" s="215">
        <v>23400</v>
      </c>
      <c r="G776" s="215">
        <v>23400</v>
      </c>
      <c r="H776" s="215">
        <v>0</v>
      </c>
    </row>
    <row r="777" spans="3:8" x14ac:dyDescent="0.25">
      <c r="C777" s="216" t="s">
        <v>497</v>
      </c>
      <c r="D777" s="215">
        <v>24344265</v>
      </c>
      <c r="E777" s="215">
        <v>24344265</v>
      </c>
      <c r="F777" s="215">
        <v>17423810</v>
      </c>
      <c r="G777" s="215">
        <v>8632616.5</v>
      </c>
      <c r="H777" s="215">
        <v>5899761.6500000004</v>
      </c>
    </row>
    <row r="778" spans="3:8" x14ac:dyDescent="0.25">
      <c r="C778" s="216" t="s">
        <v>487</v>
      </c>
      <c r="D778" s="215">
        <v>670152524</v>
      </c>
      <c r="E778" s="215">
        <v>668077524</v>
      </c>
      <c r="F778" s="215">
        <v>-2670592.4500000011</v>
      </c>
      <c r="G778" s="215">
        <v>53475916.899999999</v>
      </c>
      <c r="H778" s="215">
        <v>50355080.589999996</v>
      </c>
    </row>
    <row r="779" spans="3:8" x14ac:dyDescent="0.25">
      <c r="C779" s="216" t="s">
        <v>496</v>
      </c>
      <c r="D779" s="215"/>
      <c r="E779" s="215">
        <v>50000</v>
      </c>
      <c r="F779" s="215"/>
      <c r="G779" s="215"/>
      <c r="H779" s="215"/>
    </row>
    <row r="780" spans="3:8" x14ac:dyDescent="0.25">
      <c r="C780" s="217" t="s">
        <v>525</v>
      </c>
      <c r="D780" s="215">
        <v>59735141</v>
      </c>
      <c r="E780" s="215">
        <v>63235141</v>
      </c>
      <c r="F780" s="215">
        <v>3782352.46</v>
      </c>
      <c r="G780" s="215">
        <v>5513473.4399999995</v>
      </c>
      <c r="H780" s="215">
        <v>6363772.1299999999</v>
      </c>
    </row>
    <row r="781" spans="3:8" x14ac:dyDescent="0.25">
      <c r="C781" s="216" t="s">
        <v>489</v>
      </c>
      <c r="D781" s="215">
        <v>59735141</v>
      </c>
      <c r="E781" s="215">
        <v>63235141</v>
      </c>
      <c r="F781" s="215">
        <v>3782352.46</v>
      </c>
      <c r="G781" s="215">
        <v>5513473.4399999995</v>
      </c>
      <c r="H781" s="215">
        <v>6363772.1299999999</v>
      </c>
    </row>
    <row r="782" spans="3:8" x14ac:dyDescent="0.25">
      <c r="C782" s="217" t="s">
        <v>524</v>
      </c>
      <c r="D782" s="215">
        <v>311699277</v>
      </c>
      <c r="E782" s="215">
        <v>314313895</v>
      </c>
      <c r="F782" s="215">
        <v>20717167.939999998</v>
      </c>
      <c r="G782" s="215">
        <v>21839522.75</v>
      </c>
      <c r="H782" s="215">
        <v>22129357.269999996</v>
      </c>
    </row>
    <row r="783" spans="3:8" x14ac:dyDescent="0.25">
      <c r="C783" s="216" t="s">
        <v>485</v>
      </c>
      <c r="D783" s="215">
        <v>311699277</v>
      </c>
      <c r="E783" s="215">
        <v>314249895</v>
      </c>
      <c r="F783" s="215">
        <v>20717167.939999998</v>
      </c>
      <c r="G783" s="215">
        <v>21839522.75</v>
      </c>
      <c r="H783" s="215">
        <v>22129357.269999996</v>
      </c>
    </row>
    <row r="784" spans="3:8" x14ac:dyDescent="0.25">
      <c r="C784" s="216" t="s">
        <v>523</v>
      </c>
      <c r="D784" s="215"/>
      <c r="E784" s="215">
        <v>24000</v>
      </c>
      <c r="F784" s="215"/>
      <c r="G784" s="215"/>
      <c r="H784" s="215"/>
    </row>
    <row r="785" spans="3:8" x14ac:dyDescent="0.25">
      <c r="C785" s="216" t="s">
        <v>522</v>
      </c>
      <c r="D785" s="215"/>
      <c r="E785" s="215">
        <v>40000</v>
      </c>
      <c r="F785" s="215"/>
      <c r="G785" s="215"/>
      <c r="H785" s="215"/>
    </row>
    <row r="786" spans="3:8" x14ac:dyDescent="0.25">
      <c r="C786" s="216" t="s">
        <v>482</v>
      </c>
      <c r="D786" s="215"/>
      <c r="E786" s="215">
        <v>0</v>
      </c>
      <c r="F786" s="215"/>
      <c r="G786" s="215"/>
      <c r="H786" s="215"/>
    </row>
    <row r="787" spans="3:8" x14ac:dyDescent="0.25">
      <c r="C787" s="243" t="s">
        <v>521</v>
      </c>
      <c r="D787" s="242">
        <v>2714381603</v>
      </c>
      <c r="E787" s="242">
        <v>2826449369</v>
      </c>
      <c r="F787" s="242">
        <v>89681054.609999999</v>
      </c>
      <c r="G787" s="242">
        <v>165402393.18000001</v>
      </c>
      <c r="H787" s="242">
        <v>200177478.76000002</v>
      </c>
    </row>
    <row r="788" spans="3:8" x14ac:dyDescent="0.25">
      <c r="C788" s="241" t="s">
        <v>520</v>
      </c>
      <c r="D788" s="231">
        <v>2714381603</v>
      </c>
      <c r="E788" s="231">
        <v>2826449369</v>
      </c>
      <c r="F788" s="231">
        <v>89681054.609999999</v>
      </c>
      <c r="G788" s="231">
        <v>165402393.18000001</v>
      </c>
      <c r="H788" s="231">
        <v>200177478.76000002</v>
      </c>
    </row>
    <row r="789" spans="3:8" x14ac:dyDescent="0.25">
      <c r="C789" s="217" t="s">
        <v>519</v>
      </c>
      <c r="D789" s="215">
        <v>1117648720</v>
      </c>
      <c r="E789" s="215">
        <v>1167843968</v>
      </c>
      <c r="F789" s="215">
        <v>21516600.41</v>
      </c>
      <c r="G789" s="215">
        <v>66688947.640000001</v>
      </c>
      <c r="H789" s="215">
        <v>69604542.829999998</v>
      </c>
    </row>
    <row r="790" spans="3:8" x14ac:dyDescent="0.25">
      <c r="C790" s="216" t="s">
        <v>489</v>
      </c>
      <c r="D790" s="215">
        <v>757392647</v>
      </c>
      <c r="E790" s="215">
        <v>780129895</v>
      </c>
      <c r="F790" s="215">
        <v>18261555.52</v>
      </c>
      <c r="G790" s="215">
        <v>45453938.760000005</v>
      </c>
      <c r="H790" s="215">
        <v>45861038.440000005</v>
      </c>
    </row>
    <row r="791" spans="3:8" x14ac:dyDescent="0.25">
      <c r="C791" s="216" t="s">
        <v>463</v>
      </c>
      <c r="D791" s="215">
        <v>116371684</v>
      </c>
      <c r="E791" s="215">
        <v>138378286.13999999</v>
      </c>
      <c r="F791" s="215">
        <v>30085.25</v>
      </c>
      <c r="G791" s="215">
        <v>7684611.6200000001</v>
      </c>
      <c r="H791" s="215">
        <v>7713434.1200000001</v>
      </c>
    </row>
    <row r="792" spans="3:8" x14ac:dyDescent="0.25">
      <c r="C792" s="216" t="s">
        <v>454</v>
      </c>
      <c r="D792" s="215">
        <v>222184389</v>
      </c>
      <c r="E792" s="215">
        <v>229035786.86000001</v>
      </c>
      <c r="F792" s="215">
        <v>1584959.6400000001</v>
      </c>
      <c r="G792" s="215">
        <v>13550397.26</v>
      </c>
      <c r="H792" s="215">
        <v>16030070.27</v>
      </c>
    </row>
    <row r="793" spans="3:8" x14ac:dyDescent="0.25">
      <c r="C793" s="216" t="s">
        <v>452</v>
      </c>
      <c r="D793" s="215">
        <v>21700000</v>
      </c>
      <c r="E793" s="215">
        <v>20300000</v>
      </c>
      <c r="F793" s="215">
        <v>1640000</v>
      </c>
      <c r="G793" s="215">
        <v>0</v>
      </c>
      <c r="H793" s="215">
        <v>0</v>
      </c>
    </row>
    <row r="794" spans="3:8" x14ac:dyDescent="0.25">
      <c r="C794" s="217" t="s">
        <v>518</v>
      </c>
      <c r="D794" s="215">
        <v>269333095</v>
      </c>
      <c r="E794" s="215">
        <v>278193613</v>
      </c>
      <c r="F794" s="215">
        <v>4960081.32</v>
      </c>
      <c r="G794" s="215">
        <v>14611918.51</v>
      </c>
      <c r="H794" s="215">
        <v>13606187.739999998</v>
      </c>
    </row>
    <row r="795" spans="3:8" x14ac:dyDescent="0.25">
      <c r="C795" s="216" t="s">
        <v>517</v>
      </c>
      <c r="D795" s="215">
        <v>181065275</v>
      </c>
      <c r="E795" s="215">
        <v>196455882.37</v>
      </c>
      <c r="F795" s="215">
        <v>1384790.18</v>
      </c>
      <c r="G795" s="215">
        <v>11229067.779999999</v>
      </c>
      <c r="H795" s="215">
        <v>10223337.009999998</v>
      </c>
    </row>
    <row r="796" spans="3:8" x14ac:dyDescent="0.25">
      <c r="C796" s="216" t="s">
        <v>516</v>
      </c>
      <c r="D796" s="215">
        <v>88267820</v>
      </c>
      <c r="E796" s="215">
        <v>81737730.629999995</v>
      </c>
      <c r="F796" s="215">
        <v>3575291.14</v>
      </c>
      <c r="G796" s="215">
        <v>3382850.73</v>
      </c>
      <c r="H796" s="215">
        <v>3382850.73</v>
      </c>
    </row>
    <row r="797" spans="3:8" x14ac:dyDescent="0.25">
      <c r="C797" s="217" t="s">
        <v>515</v>
      </c>
      <c r="D797" s="215">
        <v>1327399788</v>
      </c>
      <c r="E797" s="215">
        <v>1380411788</v>
      </c>
      <c r="F797" s="215">
        <v>63204372.879999995</v>
      </c>
      <c r="G797" s="215">
        <v>84101527.030000001</v>
      </c>
      <c r="H797" s="215">
        <v>116966748.19</v>
      </c>
    </row>
    <row r="798" spans="3:8" x14ac:dyDescent="0.25">
      <c r="C798" s="216" t="s">
        <v>514</v>
      </c>
      <c r="D798" s="215">
        <v>596941677</v>
      </c>
      <c r="E798" s="215">
        <v>607970835.41000009</v>
      </c>
      <c r="F798" s="215">
        <v>38860271.409999996</v>
      </c>
      <c r="G798" s="215">
        <v>36531643.350000001</v>
      </c>
      <c r="H798" s="215">
        <v>68632673.599999994</v>
      </c>
    </row>
    <row r="799" spans="3:8" x14ac:dyDescent="0.25">
      <c r="C799" s="216" t="s">
        <v>513</v>
      </c>
      <c r="D799" s="215">
        <v>730458111</v>
      </c>
      <c r="E799" s="215">
        <v>772440952.58999991</v>
      </c>
      <c r="F799" s="215">
        <v>24344101.469999999</v>
      </c>
      <c r="G799" s="215">
        <v>47569883.68</v>
      </c>
      <c r="H799" s="215">
        <v>48334074.589999996</v>
      </c>
    </row>
    <row r="800" spans="3:8" x14ac:dyDescent="0.25">
      <c r="C800" s="243" t="s">
        <v>512</v>
      </c>
      <c r="D800" s="242">
        <v>5749853616</v>
      </c>
      <c r="E800" s="242">
        <v>6039853616</v>
      </c>
      <c r="F800" s="242">
        <v>64240538.689999998</v>
      </c>
      <c r="G800" s="242">
        <v>236829293.03</v>
      </c>
      <c r="H800" s="242">
        <v>264698635.12000003</v>
      </c>
    </row>
    <row r="801" spans="3:8" x14ac:dyDescent="0.25">
      <c r="C801" s="241" t="s">
        <v>511</v>
      </c>
      <c r="D801" s="231">
        <v>5749853616</v>
      </c>
      <c r="E801" s="231">
        <v>6039853616</v>
      </c>
      <c r="F801" s="231">
        <v>64240538.689999998</v>
      </c>
      <c r="G801" s="231">
        <v>236829293.03</v>
      </c>
      <c r="H801" s="231">
        <v>264698635.12000003</v>
      </c>
    </row>
    <row r="802" spans="3:8" x14ac:dyDescent="0.25">
      <c r="C802" s="217" t="s">
        <v>510</v>
      </c>
      <c r="D802" s="215">
        <v>5560837878</v>
      </c>
      <c r="E802" s="215">
        <v>5840837878</v>
      </c>
      <c r="F802" s="215">
        <v>58745257.159999996</v>
      </c>
      <c r="G802" s="215">
        <v>222458154.56</v>
      </c>
      <c r="H802" s="215">
        <v>252037863.03000003</v>
      </c>
    </row>
    <row r="803" spans="3:8" x14ac:dyDescent="0.25">
      <c r="C803" s="216" t="s">
        <v>489</v>
      </c>
      <c r="D803" s="215">
        <v>2153729702</v>
      </c>
      <c r="E803" s="215">
        <v>2246206984.3699999</v>
      </c>
      <c r="F803" s="215">
        <v>24158953.379999999</v>
      </c>
      <c r="G803" s="215">
        <v>120829842.79000001</v>
      </c>
      <c r="H803" s="215">
        <v>115152858.43000002</v>
      </c>
    </row>
    <row r="804" spans="3:8" x14ac:dyDescent="0.25">
      <c r="C804" s="216" t="s">
        <v>464</v>
      </c>
      <c r="D804" s="215">
        <v>25372783</v>
      </c>
      <c r="E804" s="215">
        <v>8166826</v>
      </c>
      <c r="F804" s="215">
        <v>0</v>
      </c>
      <c r="G804" s="215">
        <v>0</v>
      </c>
      <c r="H804" s="215">
        <v>0</v>
      </c>
    </row>
    <row r="805" spans="3:8" x14ac:dyDescent="0.25">
      <c r="C805" s="216" t="s">
        <v>509</v>
      </c>
      <c r="D805" s="215">
        <v>7039322</v>
      </c>
      <c r="E805" s="215">
        <v>39503175</v>
      </c>
      <c r="F805" s="215">
        <v>0</v>
      </c>
      <c r="G805" s="215">
        <v>8814010.2100000009</v>
      </c>
      <c r="H805" s="215">
        <v>0</v>
      </c>
    </row>
    <row r="806" spans="3:8" x14ac:dyDescent="0.25">
      <c r="C806" s="216" t="s">
        <v>508</v>
      </c>
      <c r="D806" s="215">
        <v>70687896</v>
      </c>
      <c r="E806" s="215">
        <v>152481459</v>
      </c>
      <c r="F806" s="215">
        <v>1312083.1299999999</v>
      </c>
      <c r="G806" s="215">
        <v>5742423.1600000001</v>
      </c>
      <c r="H806" s="215">
        <v>8792225.540000001</v>
      </c>
    </row>
    <row r="807" spans="3:8" x14ac:dyDescent="0.25">
      <c r="C807" s="216" t="s">
        <v>454</v>
      </c>
      <c r="D807" s="215">
        <v>56591300</v>
      </c>
      <c r="E807" s="215">
        <v>62756440</v>
      </c>
      <c r="F807" s="215">
        <v>0</v>
      </c>
      <c r="G807" s="215">
        <v>5090020.5999999996</v>
      </c>
      <c r="H807" s="215">
        <v>5131320.5999999996</v>
      </c>
    </row>
    <row r="808" spans="3:8" x14ac:dyDescent="0.25">
      <c r="C808" s="216" t="s">
        <v>497</v>
      </c>
      <c r="D808" s="215"/>
      <c r="E808" s="215">
        <v>84618382</v>
      </c>
      <c r="F808" s="215">
        <v>8184476.8099999996</v>
      </c>
      <c r="G808" s="215">
        <v>8184476.8099999996</v>
      </c>
      <c r="H808" s="215">
        <v>8184476.8099999996</v>
      </c>
    </row>
    <row r="809" spans="3:8" x14ac:dyDescent="0.25">
      <c r="C809" s="216" t="s">
        <v>487</v>
      </c>
      <c r="D809" s="215">
        <v>2467519834</v>
      </c>
      <c r="E809" s="215">
        <v>1148265297</v>
      </c>
      <c r="F809" s="215">
        <v>1091994.6100000001</v>
      </c>
      <c r="G809" s="215">
        <v>5981115.5899999999</v>
      </c>
      <c r="H809" s="215">
        <v>9274240.7100000009</v>
      </c>
    </row>
    <row r="810" spans="3:8" x14ac:dyDescent="0.25">
      <c r="C810" s="216" t="s">
        <v>507</v>
      </c>
      <c r="D810" s="215"/>
      <c r="E810" s="215">
        <v>1254911489</v>
      </c>
      <c r="F810" s="215">
        <v>12540056.449999999</v>
      </c>
      <c r="G810" s="215">
        <v>12540056.449999999</v>
      </c>
      <c r="H810" s="215">
        <v>12540056.449999999</v>
      </c>
    </row>
    <row r="811" spans="3:8" x14ac:dyDescent="0.25">
      <c r="C811" s="216" t="s">
        <v>496</v>
      </c>
      <c r="D811" s="215"/>
      <c r="E811" s="215">
        <v>10000</v>
      </c>
      <c r="F811" s="215"/>
      <c r="G811" s="215"/>
      <c r="H811" s="215"/>
    </row>
    <row r="812" spans="3:8" x14ac:dyDescent="0.25">
      <c r="C812" s="216" t="s">
        <v>506</v>
      </c>
      <c r="D812" s="215"/>
      <c r="E812" s="215">
        <v>-3706648</v>
      </c>
      <c r="F812" s="215"/>
      <c r="G812" s="215"/>
      <c r="H812" s="215"/>
    </row>
    <row r="813" spans="3:8" x14ac:dyDescent="0.25">
      <c r="C813" s="216" t="s">
        <v>505</v>
      </c>
      <c r="D813" s="215">
        <v>100000000</v>
      </c>
      <c r="E813" s="215">
        <v>130000000</v>
      </c>
      <c r="F813" s="215">
        <v>0</v>
      </c>
      <c r="G813" s="215">
        <v>5420011.0499999998</v>
      </c>
      <c r="H813" s="215">
        <v>5410012.2599999998</v>
      </c>
    </row>
    <row r="814" spans="3:8" x14ac:dyDescent="0.25">
      <c r="C814" s="216" t="s">
        <v>485</v>
      </c>
      <c r="D814" s="215">
        <v>12519643</v>
      </c>
      <c r="E814" s="215">
        <v>23428226</v>
      </c>
      <c r="F814" s="215">
        <v>-167807.22</v>
      </c>
      <c r="G814" s="215">
        <v>6722010.8200000003</v>
      </c>
      <c r="H814" s="215">
        <v>1059269.78</v>
      </c>
    </row>
    <row r="815" spans="3:8" x14ac:dyDescent="0.25">
      <c r="C815" s="216" t="s">
        <v>452</v>
      </c>
      <c r="D815" s="215">
        <v>513377398</v>
      </c>
      <c r="E815" s="215">
        <v>531377397.63</v>
      </c>
      <c r="F815" s="215">
        <v>0</v>
      </c>
      <c r="G815" s="215">
        <v>1398670.08</v>
      </c>
      <c r="H815" s="215">
        <v>38988655.450000003</v>
      </c>
    </row>
    <row r="816" spans="3:8" x14ac:dyDescent="0.25">
      <c r="C816" s="216" t="s">
        <v>451</v>
      </c>
      <c r="D816" s="215">
        <v>154000000</v>
      </c>
      <c r="E816" s="215">
        <v>162818850</v>
      </c>
      <c r="F816" s="215">
        <v>11625500</v>
      </c>
      <c r="G816" s="215">
        <v>41735517</v>
      </c>
      <c r="H816" s="215">
        <v>47504747</v>
      </c>
    </row>
    <row r="817" spans="3:8" x14ac:dyDescent="0.25">
      <c r="C817" s="217" t="s">
        <v>504</v>
      </c>
      <c r="D817" s="215">
        <v>189015738</v>
      </c>
      <c r="E817" s="215">
        <v>199015738</v>
      </c>
      <c r="F817" s="215">
        <v>5495281.5300000003</v>
      </c>
      <c r="G817" s="215">
        <v>14371138.469999997</v>
      </c>
      <c r="H817" s="215">
        <v>12660772.09</v>
      </c>
    </row>
    <row r="818" spans="3:8" x14ac:dyDescent="0.25">
      <c r="C818" s="216" t="s">
        <v>454</v>
      </c>
      <c r="D818" s="215">
        <v>189015738</v>
      </c>
      <c r="E818" s="215">
        <v>199015738</v>
      </c>
      <c r="F818" s="215">
        <v>5495281.5300000003</v>
      </c>
      <c r="G818" s="215">
        <v>14371138.469999997</v>
      </c>
      <c r="H818" s="215">
        <v>12660772.09</v>
      </c>
    </row>
    <row r="819" spans="3:8" x14ac:dyDescent="0.25">
      <c r="C819" s="243" t="s">
        <v>503</v>
      </c>
      <c r="D819" s="242">
        <v>17535521617</v>
      </c>
      <c r="E819" s="242">
        <v>21435521617</v>
      </c>
      <c r="F819" s="242">
        <v>1187710284.8</v>
      </c>
      <c r="G819" s="242">
        <v>1301382420.9299998</v>
      </c>
      <c r="H819" s="242">
        <v>710516467.74000001</v>
      </c>
    </row>
    <row r="820" spans="3:8" x14ac:dyDescent="0.25">
      <c r="C820" s="241" t="s">
        <v>502</v>
      </c>
      <c r="D820" s="231">
        <v>17535521617</v>
      </c>
      <c r="E820" s="231">
        <v>21435521617</v>
      </c>
      <c r="F820" s="231">
        <v>1187710284.8</v>
      </c>
      <c r="G820" s="231">
        <v>1301382420.9299998</v>
      </c>
      <c r="H820" s="231">
        <v>710516467.74000001</v>
      </c>
    </row>
    <row r="821" spans="3:8" x14ac:dyDescent="0.25">
      <c r="C821" s="217" t="s">
        <v>501</v>
      </c>
      <c r="D821" s="215">
        <v>17535521617</v>
      </c>
      <c r="E821" s="215">
        <v>21435521617</v>
      </c>
      <c r="F821" s="215">
        <v>1187710284.8</v>
      </c>
      <c r="G821" s="215">
        <v>1301382420.9299998</v>
      </c>
      <c r="H821" s="215">
        <v>710516467.74000001</v>
      </c>
    </row>
    <row r="822" spans="3:8" x14ac:dyDescent="0.25">
      <c r="C822" s="216" t="s">
        <v>489</v>
      </c>
      <c r="D822" s="215">
        <v>3468842116</v>
      </c>
      <c r="E822" s="215">
        <v>3531150745</v>
      </c>
      <c r="F822" s="215">
        <v>68727053.229999989</v>
      </c>
      <c r="G822" s="215">
        <v>213464011.73000002</v>
      </c>
      <c r="H822" s="215">
        <v>189929901.05000001</v>
      </c>
    </row>
    <row r="823" spans="3:8" x14ac:dyDescent="0.25">
      <c r="C823" s="216" t="s">
        <v>500</v>
      </c>
      <c r="D823" s="215">
        <v>4586418012</v>
      </c>
      <c r="E823" s="215">
        <v>3252842514.1000004</v>
      </c>
      <c r="F823" s="215">
        <v>59609402.299999997</v>
      </c>
      <c r="G823" s="215">
        <v>158944418.69999999</v>
      </c>
      <c r="H823" s="215">
        <v>130554347.10999998</v>
      </c>
    </row>
    <row r="824" spans="3:8" x14ac:dyDescent="0.25">
      <c r="C824" s="216" t="s">
        <v>499</v>
      </c>
      <c r="D824" s="215">
        <v>8992849409</v>
      </c>
      <c r="E824" s="215">
        <v>14948694046.469999</v>
      </c>
      <c r="F824" s="215">
        <v>1044738079.27</v>
      </c>
      <c r="G824" s="215">
        <v>914093608.14999986</v>
      </c>
      <c r="H824" s="215">
        <v>323101040.60000002</v>
      </c>
    </row>
    <row r="825" spans="3:8" x14ac:dyDescent="0.25">
      <c r="C825" s="216" t="s">
        <v>498</v>
      </c>
      <c r="D825" s="215">
        <v>42754632</v>
      </c>
      <c r="E825" s="215">
        <v>-632649878</v>
      </c>
      <c r="F825" s="215">
        <v>0</v>
      </c>
      <c r="G825" s="215">
        <v>0</v>
      </c>
      <c r="H825" s="215">
        <v>61070428.979999997</v>
      </c>
    </row>
    <row r="826" spans="3:8" x14ac:dyDescent="0.25">
      <c r="C826" s="216" t="s">
        <v>497</v>
      </c>
      <c r="D826" s="215"/>
      <c r="E826" s="215">
        <v>-37199184</v>
      </c>
      <c r="F826" s="215"/>
      <c r="G826" s="215"/>
      <c r="H826" s="215"/>
    </row>
    <row r="827" spans="3:8" x14ac:dyDescent="0.25">
      <c r="C827" s="216" t="s">
        <v>487</v>
      </c>
      <c r="D827" s="215">
        <v>357476199</v>
      </c>
      <c r="E827" s="215">
        <v>265502124.43000001</v>
      </c>
      <c r="F827" s="215"/>
      <c r="G827" s="215"/>
      <c r="H827" s="215"/>
    </row>
    <row r="828" spans="3:8" x14ac:dyDescent="0.25">
      <c r="C828" s="216" t="s">
        <v>496</v>
      </c>
      <c r="D828" s="215">
        <v>23548249</v>
      </c>
      <c r="E828" s="215">
        <v>43548249</v>
      </c>
      <c r="F828" s="215">
        <v>0</v>
      </c>
      <c r="G828" s="215">
        <v>244632.35</v>
      </c>
      <c r="H828" s="215">
        <v>0</v>
      </c>
    </row>
    <row r="829" spans="3:8" x14ac:dyDescent="0.25">
      <c r="C829" s="216" t="s">
        <v>452</v>
      </c>
      <c r="D829" s="215">
        <v>58633000</v>
      </c>
      <c r="E829" s="215">
        <v>58633000</v>
      </c>
      <c r="F829" s="215">
        <v>14635750</v>
      </c>
      <c r="G829" s="215">
        <v>14635750</v>
      </c>
      <c r="H829" s="215">
        <v>5860750</v>
      </c>
    </row>
    <row r="830" spans="3:8" x14ac:dyDescent="0.25">
      <c r="C830" s="216" t="s">
        <v>451</v>
      </c>
      <c r="D830" s="215">
        <v>5000000</v>
      </c>
      <c r="E830" s="215">
        <v>5000000</v>
      </c>
      <c r="F830" s="215"/>
      <c r="G830" s="215"/>
      <c r="H830" s="215"/>
    </row>
    <row r="831" spans="3:8" x14ac:dyDescent="0.25">
      <c r="C831" s="243" t="s">
        <v>495</v>
      </c>
      <c r="D831" s="242">
        <v>12921593863</v>
      </c>
      <c r="E831" s="242">
        <v>12921593863</v>
      </c>
      <c r="F831" s="242">
        <v>1076799488.5899999</v>
      </c>
      <c r="G831" s="242">
        <v>1076799488.5899999</v>
      </c>
      <c r="H831" s="242">
        <v>1076799488.5899999</v>
      </c>
    </row>
    <row r="832" spans="3:8" x14ac:dyDescent="0.25">
      <c r="C832" s="241" t="s">
        <v>494</v>
      </c>
      <c r="D832" s="231">
        <v>12921593863</v>
      </c>
      <c r="E832" s="231">
        <v>12921593863</v>
      </c>
      <c r="F832" s="231">
        <v>1076799488.5899999</v>
      </c>
      <c r="G832" s="231">
        <v>1076799488.5899999</v>
      </c>
      <c r="H832" s="231">
        <v>1076799488.5899999</v>
      </c>
    </row>
    <row r="833" spans="3:8" x14ac:dyDescent="0.25">
      <c r="C833" s="217" t="s">
        <v>493</v>
      </c>
      <c r="D833" s="215">
        <v>12921593863</v>
      </c>
      <c r="E833" s="215">
        <v>12921593863</v>
      </c>
      <c r="F833" s="215">
        <v>1076799488.5899999</v>
      </c>
      <c r="G833" s="215">
        <v>1076799488.5899999</v>
      </c>
      <c r="H833" s="215">
        <v>1076799488.5899999</v>
      </c>
    </row>
    <row r="834" spans="3:8" x14ac:dyDescent="0.25">
      <c r="C834" s="216" t="s">
        <v>454</v>
      </c>
      <c r="D834" s="215">
        <v>12532866193</v>
      </c>
      <c r="E834" s="215">
        <v>12532866193</v>
      </c>
      <c r="F834" s="215">
        <v>1044405516.0899999</v>
      </c>
      <c r="G834" s="215">
        <v>1044405516.0899999</v>
      </c>
      <c r="H834" s="215">
        <v>1044405516.0899999</v>
      </c>
    </row>
    <row r="835" spans="3:8" x14ac:dyDescent="0.25">
      <c r="C835" s="216" t="s">
        <v>452</v>
      </c>
      <c r="D835" s="215">
        <v>388727670</v>
      </c>
      <c r="E835" s="215">
        <v>388727670</v>
      </c>
      <c r="F835" s="215">
        <v>32393972.5</v>
      </c>
      <c r="G835" s="215">
        <v>32393972.5</v>
      </c>
      <c r="H835" s="215">
        <v>32393972.5</v>
      </c>
    </row>
    <row r="836" spans="3:8" x14ac:dyDescent="0.25">
      <c r="C836" s="243" t="s">
        <v>492</v>
      </c>
      <c r="D836" s="242">
        <v>6750891737</v>
      </c>
      <c r="E836" s="242">
        <v>8150891737</v>
      </c>
      <c r="F836" s="242">
        <v>825118900</v>
      </c>
      <c r="G836" s="242">
        <v>825118900</v>
      </c>
      <c r="H836" s="242">
        <v>825118900</v>
      </c>
    </row>
    <row r="837" spans="3:8" x14ac:dyDescent="0.25">
      <c r="C837" s="241" t="s">
        <v>491</v>
      </c>
      <c r="D837" s="231">
        <v>6750891737</v>
      </c>
      <c r="E837" s="231">
        <v>8150891737</v>
      </c>
      <c r="F837" s="231">
        <v>825118900</v>
      </c>
      <c r="G837" s="231">
        <v>825118900</v>
      </c>
      <c r="H837" s="231">
        <v>825118900</v>
      </c>
    </row>
    <row r="838" spans="3:8" x14ac:dyDescent="0.25">
      <c r="C838" s="217" t="s">
        <v>490</v>
      </c>
      <c r="D838" s="215">
        <v>6750891737</v>
      </c>
      <c r="E838" s="215">
        <v>8150891737</v>
      </c>
      <c r="F838" s="215">
        <v>825118900</v>
      </c>
      <c r="G838" s="215">
        <v>825118900</v>
      </c>
      <c r="H838" s="215">
        <v>825118900</v>
      </c>
    </row>
    <row r="839" spans="3:8" x14ac:dyDescent="0.25">
      <c r="C839" s="216" t="s">
        <v>489</v>
      </c>
      <c r="D839" s="215">
        <v>3109864137</v>
      </c>
      <c r="E839" s="215">
        <v>3974620037</v>
      </c>
      <c r="F839" s="215">
        <v>414645140</v>
      </c>
      <c r="G839" s="215">
        <v>414645140</v>
      </c>
      <c r="H839" s="215">
        <v>414645140</v>
      </c>
    </row>
    <row r="840" spans="3:8" x14ac:dyDescent="0.25">
      <c r="C840" s="216" t="s">
        <v>488</v>
      </c>
      <c r="D840" s="215"/>
      <c r="E840" s="215">
        <v>0</v>
      </c>
      <c r="F840" s="215"/>
      <c r="G840" s="215"/>
      <c r="H840" s="215"/>
    </row>
    <row r="841" spans="3:8" x14ac:dyDescent="0.25">
      <c r="C841" s="216" t="s">
        <v>487</v>
      </c>
      <c r="D841" s="215">
        <v>1239945600</v>
      </c>
      <c r="E841" s="215">
        <v>1549926600</v>
      </c>
      <c r="F841" s="215">
        <v>165327520</v>
      </c>
      <c r="G841" s="215">
        <v>165327520</v>
      </c>
      <c r="H841" s="215">
        <v>165327520</v>
      </c>
    </row>
    <row r="842" spans="3:8" x14ac:dyDescent="0.25">
      <c r="C842" s="216" t="s">
        <v>486</v>
      </c>
      <c r="D842" s="215"/>
      <c r="E842" s="215">
        <v>0</v>
      </c>
      <c r="F842" s="215"/>
      <c r="G842" s="215"/>
      <c r="H842" s="215"/>
    </row>
    <row r="843" spans="3:8" x14ac:dyDescent="0.25">
      <c r="C843" s="216" t="s">
        <v>485</v>
      </c>
      <c r="D843" s="215">
        <v>899731800</v>
      </c>
      <c r="E843" s="215">
        <v>1124515800</v>
      </c>
      <c r="F843" s="215">
        <v>119890540</v>
      </c>
      <c r="G843" s="215">
        <v>119890540</v>
      </c>
      <c r="H843" s="215">
        <v>119890540</v>
      </c>
    </row>
    <row r="844" spans="3:8" x14ac:dyDescent="0.25">
      <c r="C844" s="216" t="s">
        <v>484</v>
      </c>
      <c r="D844" s="215"/>
      <c r="E844" s="215">
        <v>0</v>
      </c>
      <c r="F844" s="215"/>
      <c r="G844" s="215"/>
      <c r="H844" s="215"/>
    </row>
    <row r="845" spans="3:8" x14ac:dyDescent="0.25">
      <c r="C845" s="216" t="s">
        <v>483</v>
      </c>
      <c r="D845" s="215"/>
      <c r="E845" s="215">
        <v>0</v>
      </c>
      <c r="F845" s="215"/>
      <c r="G845" s="215"/>
      <c r="H845" s="215"/>
    </row>
    <row r="846" spans="3:8" x14ac:dyDescent="0.25">
      <c r="C846" s="216" t="s">
        <v>482</v>
      </c>
      <c r="D846" s="215"/>
      <c r="E846" s="215">
        <v>141600</v>
      </c>
      <c r="F846" s="215">
        <v>75660</v>
      </c>
      <c r="G846" s="215">
        <v>75660</v>
      </c>
      <c r="H846" s="215">
        <v>75660</v>
      </c>
    </row>
    <row r="847" spans="3:8" x14ac:dyDescent="0.25">
      <c r="C847" s="216" t="s">
        <v>452</v>
      </c>
      <c r="D847" s="215">
        <v>1501350200</v>
      </c>
      <c r="E847" s="215">
        <v>1501687700</v>
      </c>
      <c r="F847" s="215">
        <v>125180040</v>
      </c>
      <c r="G847" s="215">
        <v>125180040</v>
      </c>
      <c r="H847" s="215">
        <v>125180040</v>
      </c>
    </row>
    <row r="848" spans="3:8" x14ac:dyDescent="0.25">
      <c r="C848" s="243" t="s">
        <v>481</v>
      </c>
      <c r="D848" s="242">
        <v>1524248087</v>
      </c>
      <c r="E848" s="242">
        <v>1524248087</v>
      </c>
      <c r="F848" s="242">
        <v>127020665</v>
      </c>
      <c r="G848" s="242">
        <v>127020665</v>
      </c>
      <c r="H848" s="242">
        <v>127020665</v>
      </c>
    </row>
    <row r="849" spans="3:8" x14ac:dyDescent="0.25">
      <c r="C849" s="241" t="s">
        <v>480</v>
      </c>
      <c r="D849" s="231">
        <v>1524248087</v>
      </c>
      <c r="E849" s="231">
        <v>1524248087</v>
      </c>
      <c r="F849" s="231">
        <v>127020665</v>
      </c>
      <c r="G849" s="231">
        <v>127020665</v>
      </c>
      <c r="H849" s="231">
        <v>127020665</v>
      </c>
    </row>
    <row r="850" spans="3:8" x14ac:dyDescent="0.25">
      <c r="C850" s="217" t="s">
        <v>479</v>
      </c>
      <c r="D850" s="215">
        <v>1524248087</v>
      </c>
      <c r="E850" s="215">
        <v>1524248087</v>
      </c>
      <c r="F850" s="215">
        <v>127020665</v>
      </c>
      <c r="G850" s="215">
        <v>127020665</v>
      </c>
      <c r="H850" s="215">
        <v>127020665</v>
      </c>
    </row>
    <row r="851" spans="3:8" x14ac:dyDescent="0.25">
      <c r="C851" s="216" t="s">
        <v>454</v>
      </c>
      <c r="D851" s="215">
        <v>1521878287</v>
      </c>
      <c r="E851" s="215">
        <v>1521878287</v>
      </c>
      <c r="F851" s="215">
        <v>126960665</v>
      </c>
      <c r="G851" s="215">
        <v>126960665</v>
      </c>
      <c r="H851" s="215">
        <v>126960665</v>
      </c>
    </row>
    <row r="852" spans="3:8" x14ac:dyDescent="0.25">
      <c r="C852" s="216" t="s">
        <v>452</v>
      </c>
      <c r="D852" s="215">
        <v>2369800</v>
      </c>
      <c r="E852" s="215">
        <v>2369800</v>
      </c>
      <c r="F852" s="215">
        <v>60000</v>
      </c>
      <c r="G852" s="215">
        <v>60000</v>
      </c>
      <c r="H852" s="215">
        <v>60000</v>
      </c>
    </row>
    <row r="853" spans="3:8" x14ac:dyDescent="0.25">
      <c r="C853" s="243" t="s">
        <v>478</v>
      </c>
      <c r="D853" s="242">
        <v>1900371875</v>
      </c>
      <c r="E853" s="242">
        <v>2000371875</v>
      </c>
      <c r="F853" s="242">
        <v>158364314</v>
      </c>
      <c r="G853" s="242">
        <v>158364314</v>
      </c>
      <c r="H853" s="242">
        <v>158364314</v>
      </c>
    </row>
    <row r="854" spans="3:8" x14ac:dyDescent="0.25">
      <c r="C854" s="241" t="s">
        <v>477</v>
      </c>
      <c r="D854" s="231">
        <v>1900371875</v>
      </c>
      <c r="E854" s="231">
        <v>2000371875</v>
      </c>
      <c r="F854" s="231">
        <v>158364314</v>
      </c>
      <c r="G854" s="231">
        <v>158364314</v>
      </c>
      <c r="H854" s="231">
        <v>158364314</v>
      </c>
    </row>
    <row r="855" spans="3:8" x14ac:dyDescent="0.25">
      <c r="C855" s="217" t="s">
        <v>476</v>
      </c>
      <c r="D855" s="215">
        <v>1900371875</v>
      </c>
      <c r="E855" s="215">
        <v>2000371875</v>
      </c>
      <c r="F855" s="215">
        <v>158364314</v>
      </c>
      <c r="G855" s="215">
        <v>158364314</v>
      </c>
      <c r="H855" s="215">
        <v>158364314</v>
      </c>
    </row>
    <row r="856" spans="3:8" x14ac:dyDescent="0.25">
      <c r="C856" s="216" t="s">
        <v>464</v>
      </c>
      <c r="D856" s="215">
        <v>2490000</v>
      </c>
      <c r="E856" s="215">
        <v>2490000</v>
      </c>
      <c r="F856" s="215"/>
      <c r="G856" s="215"/>
      <c r="H856" s="215"/>
    </row>
    <row r="857" spans="3:8" x14ac:dyDescent="0.25">
      <c r="C857" s="216" t="s">
        <v>475</v>
      </c>
      <c r="D857" s="215"/>
      <c r="E857" s="215">
        <v>0</v>
      </c>
      <c r="F857" s="215">
        <v>10833</v>
      </c>
      <c r="G857" s="215">
        <v>10833</v>
      </c>
      <c r="H857" s="215">
        <v>10833</v>
      </c>
    </row>
    <row r="858" spans="3:8" x14ac:dyDescent="0.25">
      <c r="C858" s="216" t="s">
        <v>454</v>
      </c>
      <c r="D858" s="215">
        <v>1757341875</v>
      </c>
      <c r="E858" s="215">
        <v>1857341875</v>
      </c>
      <c r="F858" s="215">
        <v>146445148</v>
      </c>
      <c r="G858" s="215">
        <v>146445148</v>
      </c>
      <c r="H858" s="215">
        <v>146445148</v>
      </c>
    </row>
    <row r="859" spans="3:8" x14ac:dyDescent="0.25">
      <c r="C859" s="216" t="s">
        <v>452</v>
      </c>
      <c r="D859" s="215">
        <v>140540000</v>
      </c>
      <c r="E859" s="215">
        <v>140540000</v>
      </c>
      <c r="F859" s="215">
        <v>11908333</v>
      </c>
      <c r="G859" s="215">
        <v>11908333</v>
      </c>
      <c r="H859" s="215">
        <v>11908333</v>
      </c>
    </row>
    <row r="860" spans="3:8" x14ac:dyDescent="0.25">
      <c r="C860" s="243" t="s">
        <v>474</v>
      </c>
      <c r="D860" s="242">
        <v>375000000</v>
      </c>
      <c r="E860" s="242">
        <v>375180871</v>
      </c>
      <c r="F860" s="242">
        <v>26991171.220000003</v>
      </c>
      <c r="G860" s="242">
        <v>26991143.120000005</v>
      </c>
      <c r="H860" s="242">
        <v>26890408.490000002</v>
      </c>
    </row>
    <row r="861" spans="3:8" x14ac:dyDescent="0.25">
      <c r="C861" s="241" t="s">
        <v>473</v>
      </c>
      <c r="D861" s="231">
        <v>375000000</v>
      </c>
      <c r="E861" s="231">
        <v>375180871</v>
      </c>
      <c r="F861" s="231">
        <v>26991171.220000003</v>
      </c>
      <c r="G861" s="231">
        <v>26991143.120000005</v>
      </c>
      <c r="H861" s="231">
        <v>26890408.490000002</v>
      </c>
    </row>
    <row r="862" spans="3:8" x14ac:dyDescent="0.25">
      <c r="C862" s="217" t="s">
        <v>472</v>
      </c>
      <c r="D862" s="215">
        <v>375000000</v>
      </c>
      <c r="E862" s="215">
        <v>375180871</v>
      </c>
      <c r="F862" s="215">
        <v>26991171.220000003</v>
      </c>
      <c r="G862" s="215">
        <v>26991143.120000005</v>
      </c>
      <c r="H862" s="215">
        <v>26890408.490000002</v>
      </c>
    </row>
    <row r="863" spans="3:8" x14ac:dyDescent="0.25">
      <c r="C863" s="216" t="s">
        <v>454</v>
      </c>
      <c r="D863" s="215">
        <v>371485400</v>
      </c>
      <c r="E863" s="215">
        <v>369741271</v>
      </c>
      <c r="F863" s="215">
        <v>26991171.220000003</v>
      </c>
      <c r="G863" s="215">
        <v>26991143.120000005</v>
      </c>
      <c r="H863" s="215">
        <v>26890408.490000002</v>
      </c>
    </row>
    <row r="864" spans="3:8" x14ac:dyDescent="0.25">
      <c r="C864" s="216" t="s">
        <v>452</v>
      </c>
      <c r="D864" s="215">
        <v>3514600</v>
      </c>
      <c r="E864" s="215">
        <v>5439600</v>
      </c>
      <c r="F864" s="215"/>
      <c r="G864" s="215"/>
      <c r="H864" s="215"/>
    </row>
    <row r="865" spans="3:8" x14ac:dyDescent="0.25">
      <c r="C865" s="243" t="s">
        <v>471</v>
      </c>
      <c r="D865" s="242">
        <v>1193399381</v>
      </c>
      <c r="E865" s="242">
        <v>1193399381</v>
      </c>
      <c r="F865" s="242">
        <v>79323472.420000002</v>
      </c>
      <c r="G865" s="242">
        <v>79323472.420000002</v>
      </c>
      <c r="H865" s="242">
        <v>79323472.420000002</v>
      </c>
    </row>
    <row r="866" spans="3:8" x14ac:dyDescent="0.25">
      <c r="C866" s="241" t="s">
        <v>470</v>
      </c>
      <c r="D866" s="231">
        <v>1193399381</v>
      </c>
      <c r="E866" s="231">
        <v>1193399381</v>
      </c>
      <c r="F866" s="231">
        <v>79323472.420000002</v>
      </c>
      <c r="G866" s="231">
        <v>79323472.420000002</v>
      </c>
      <c r="H866" s="231">
        <v>79323472.420000002</v>
      </c>
    </row>
    <row r="867" spans="3:8" x14ac:dyDescent="0.25">
      <c r="C867" s="217" t="s">
        <v>469</v>
      </c>
      <c r="D867" s="215">
        <v>1193399381</v>
      </c>
      <c r="E867" s="215">
        <v>1193399381</v>
      </c>
      <c r="F867" s="215">
        <v>79323472.420000002</v>
      </c>
      <c r="G867" s="215">
        <v>79323472.420000002</v>
      </c>
      <c r="H867" s="215">
        <v>79323472.420000002</v>
      </c>
    </row>
    <row r="868" spans="3:8" x14ac:dyDescent="0.25">
      <c r="C868" s="216" t="s">
        <v>468</v>
      </c>
      <c r="D868" s="215">
        <v>241517712</v>
      </c>
      <c r="E868" s="215">
        <v>241517712</v>
      </c>
      <c r="F868" s="215"/>
      <c r="G868" s="215"/>
      <c r="H868" s="215"/>
    </row>
    <row r="869" spans="3:8" x14ac:dyDescent="0.25">
      <c r="C869" s="216" t="s">
        <v>454</v>
      </c>
      <c r="D869" s="215">
        <v>945681685</v>
      </c>
      <c r="E869" s="215">
        <v>945681685</v>
      </c>
      <c r="F869" s="215">
        <v>78772390.760000005</v>
      </c>
      <c r="G869" s="215">
        <v>78772390.760000005</v>
      </c>
      <c r="H869" s="215">
        <v>78772390.760000005</v>
      </c>
    </row>
    <row r="870" spans="3:8" x14ac:dyDescent="0.25">
      <c r="C870" s="216" t="s">
        <v>452</v>
      </c>
      <c r="D870" s="215">
        <v>6199984</v>
      </c>
      <c r="E870" s="215">
        <v>6199984</v>
      </c>
      <c r="F870" s="215">
        <v>551081.66</v>
      </c>
      <c r="G870" s="215">
        <v>551081.66</v>
      </c>
      <c r="H870" s="215">
        <v>551081.66</v>
      </c>
    </row>
    <row r="871" spans="3:8" x14ac:dyDescent="0.25">
      <c r="C871" s="243" t="s">
        <v>467</v>
      </c>
      <c r="D871" s="242">
        <v>836669483</v>
      </c>
      <c r="E871" s="242">
        <v>922707675</v>
      </c>
      <c r="F871" s="242">
        <v>66218915.220000006</v>
      </c>
      <c r="G871" s="242">
        <v>59562190.340000004</v>
      </c>
      <c r="H871" s="242">
        <v>59334541.289999999</v>
      </c>
    </row>
    <row r="872" spans="3:8" x14ac:dyDescent="0.25">
      <c r="C872" s="241" t="s">
        <v>466</v>
      </c>
      <c r="D872" s="231">
        <v>836669483</v>
      </c>
      <c r="E872" s="231">
        <v>922707675</v>
      </c>
      <c r="F872" s="231">
        <v>66218915.220000006</v>
      </c>
      <c r="G872" s="231">
        <v>59562190.340000004</v>
      </c>
      <c r="H872" s="231">
        <v>59334541.289999999</v>
      </c>
    </row>
    <row r="873" spans="3:8" x14ac:dyDescent="0.25">
      <c r="C873" s="217" t="s">
        <v>465</v>
      </c>
      <c r="D873" s="215">
        <v>836669483</v>
      </c>
      <c r="E873" s="215">
        <v>922707675</v>
      </c>
      <c r="F873" s="215">
        <v>66218915.220000006</v>
      </c>
      <c r="G873" s="215">
        <v>59562190.340000004</v>
      </c>
      <c r="H873" s="215">
        <v>59334541.289999999</v>
      </c>
    </row>
    <row r="874" spans="3:8" x14ac:dyDescent="0.25">
      <c r="C874" s="216" t="s">
        <v>464</v>
      </c>
      <c r="D874" s="215"/>
      <c r="E874" s="215">
        <v>50000</v>
      </c>
      <c r="F874" s="215">
        <v>10994.54</v>
      </c>
      <c r="G874" s="215">
        <v>0</v>
      </c>
      <c r="H874" s="215">
        <v>0</v>
      </c>
    </row>
    <row r="875" spans="3:8" x14ac:dyDescent="0.25">
      <c r="C875" s="216" t="s">
        <v>463</v>
      </c>
      <c r="D875" s="215">
        <v>250000</v>
      </c>
      <c r="E875" s="215">
        <v>250000</v>
      </c>
      <c r="F875" s="215"/>
      <c r="G875" s="215"/>
      <c r="H875" s="215"/>
    </row>
    <row r="876" spans="3:8" x14ac:dyDescent="0.25">
      <c r="C876" s="216" t="s">
        <v>454</v>
      </c>
      <c r="D876" s="215">
        <v>836419483</v>
      </c>
      <c r="E876" s="215">
        <v>922407675</v>
      </c>
      <c r="F876" s="215">
        <v>66207920.680000007</v>
      </c>
      <c r="G876" s="215">
        <v>59562190.340000004</v>
      </c>
      <c r="H876" s="215">
        <v>59334541.289999999</v>
      </c>
    </row>
    <row r="877" spans="3:8" x14ac:dyDescent="0.25">
      <c r="C877" s="243" t="s">
        <v>462</v>
      </c>
      <c r="D877" s="242">
        <v>333486471138</v>
      </c>
      <c r="E877" s="242">
        <v>330136471138</v>
      </c>
      <c r="F877" s="242">
        <v>19101382707.240002</v>
      </c>
      <c r="G877" s="242">
        <v>18115043599.23</v>
      </c>
      <c r="H877" s="242">
        <v>30990284287.149998</v>
      </c>
    </row>
    <row r="878" spans="3:8" x14ac:dyDescent="0.25">
      <c r="C878" s="241" t="s">
        <v>461</v>
      </c>
      <c r="D878" s="231">
        <v>333486471138</v>
      </c>
      <c r="E878" s="231">
        <v>330136471138</v>
      </c>
      <c r="F878" s="231">
        <v>19101382707.240002</v>
      </c>
      <c r="G878" s="231">
        <v>18115043599.23</v>
      </c>
      <c r="H878" s="231">
        <v>30990284287.149998</v>
      </c>
    </row>
    <row r="879" spans="3:8" x14ac:dyDescent="0.25">
      <c r="C879" s="217" t="s">
        <v>460</v>
      </c>
      <c r="D879" s="215">
        <v>333486471138</v>
      </c>
      <c r="E879" s="215">
        <v>330136471138</v>
      </c>
      <c r="F879" s="215">
        <v>19101382707.240002</v>
      </c>
      <c r="G879" s="215">
        <v>18115043599.23</v>
      </c>
      <c r="H879" s="215">
        <v>30990284287.149998</v>
      </c>
    </row>
    <row r="880" spans="3:8" x14ac:dyDescent="0.25">
      <c r="C880" s="216" t="s">
        <v>459</v>
      </c>
      <c r="D880" s="215">
        <v>333486471138</v>
      </c>
      <c r="E880" s="215">
        <v>330136471138</v>
      </c>
      <c r="F880" s="215">
        <v>19101382707.240002</v>
      </c>
      <c r="G880" s="215">
        <v>18115043599.23</v>
      </c>
      <c r="H880" s="215">
        <v>30990284287.149998</v>
      </c>
    </row>
    <row r="881" spans="3:8" x14ac:dyDescent="0.25">
      <c r="C881" s="243" t="s">
        <v>458</v>
      </c>
      <c r="D881" s="242">
        <v>142889944555</v>
      </c>
      <c r="E881" s="242">
        <v>162746544555</v>
      </c>
      <c r="F881" s="242">
        <v>1236776737.48</v>
      </c>
      <c r="G881" s="242">
        <v>4012307711.6500001</v>
      </c>
      <c r="H881" s="242">
        <v>14875655549.059999</v>
      </c>
    </row>
    <row r="882" spans="3:8" x14ac:dyDescent="0.25">
      <c r="C882" s="241" t="s">
        <v>457</v>
      </c>
      <c r="D882" s="231">
        <v>142889944555</v>
      </c>
      <c r="E882" s="231">
        <v>162746544555</v>
      </c>
      <c r="F882" s="231">
        <v>1236776737.48</v>
      </c>
      <c r="G882" s="231">
        <v>4012307711.6500001</v>
      </c>
      <c r="H882" s="231">
        <v>14875655549.059999</v>
      </c>
    </row>
    <row r="883" spans="3:8" x14ac:dyDescent="0.25">
      <c r="C883" s="217" t="s">
        <v>456</v>
      </c>
      <c r="D883" s="215">
        <v>142889944555</v>
      </c>
      <c r="E883" s="215">
        <v>162746544555</v>
      </c>
      <c r="F883" s="215">
        <v>1236776737.48</v>
      </c>
      <c r="G883" s="215">
        <v>4012307711.6500001</v>
      </c>
      <c r="H883" s="215">
        <v>14875655549.059999</v>
      </c>
    </row>
    <row r="884" spans="3:8" x14ac:dyDescent="0.25">
      <c r="C884" s="216" t="s">
        <v>455</v>
      </c>
      <c r="D884" s="215">
        <v>0</v>
      </c>
      <c r="E884" s="215">
        <v>1375007077</v>
      </c>
      <c r="F884" s="215"/>
      <c r="G884" s="215"/>
      <c r="H884" s="215"/>
    </row>
    <row r="885" spans="3:8" x14ac:dyDescent="0.25">
      <c r="C885" s="216" t="s">
        <v>454</v>
      </c>
      <c r="D885" s="215">
        <v>3701712</v>
      </c>
      <c r="E885" s="215">
        <v>3701712</v>
      </c>
      <c r="F885" s="215">
        <v>336497.81</v>
      </c>
      <c r="G885" s="215">
        <v>336497.81</v>
      </c>
      <c r="H885" s="215">
        <v>663135.22</v>
      </c>
    </row>
    <row r="886" spans="3:8" x14ac:dyDescent="0.25">
      <c r="C886" s="216" t="s">
        <v>453</v>
      </c>
      <c r="D886" s="215">
        <v>83000000000</v>
      </c>
      <c r="E886" s="215">
        <v>101624992923</v>
      </c>
      <c r="F886" s="215">
        <v>0</v>
      </c>
      <c r="G886" s="215">
        <v>0</v>
      </c>
      <c r="H886" s="215">
        <v>10863021200</v>
      </c>
    </row>
    <row r="887" spans="3:8" x14ac:dyDescent="0.25">
      <c r="C887" s="216" t="s">
        <v>452</v>
      </c>
      <c r="D887" s="215">
        <v>55541667521</v>
      </c>
      <c r="E887" s="215">
        <v>55541667521</v>
      </c>
      <c r="F887" s="215">
        <v>1236440239.6700001</v>
      </c>
      <c r="G887" s="215">
        <v>4011971213.8400002</v>
      </c>
      <c r="H887" s="215">
        <v>4011971213.8400002</v>
      </c>
    </row>
    <row r="888" spans="3:8" x14ac:dyDescent="0.25">
      <c r="C888" s="216" t="s">
        <v>451</v>
      </c>
      <c r="D888" s="215">
        <v>4344575322</v>
      </c>
      <c r="E888" s="215">
        <v>4201175322</v>
      </c>
      <c r="F888" s="215">
        <v>0</v>
      </c>
      <c r="G888" s="215">
        <v>0</v>
      </c>
      <c r="H888" s="215">
        <v>0</v>
      </c>
    </row>
    <row r="889" spans="3:8" ht="15.75" thickBot="1" x14ac:dyDescent="0.3">
      <c r="C889" s="229" t="s">
        <v>144</v>
      </c>
      <c r="D889" s="228">
        <v>1484234610959</v>
      </c>
      <c r="E889" s="228">
        <v>1555955142788.5303</v>
      </c>
      <c r="F889" s="228">
        <v>84465698708.990021</v>
      </c>
      <c r="G889" s="228">
        <v>108025974047.88007</v>
      </c>
      <c r="H889" s="228">
        <v>133085258238.42998</v>
      </c>
    </row>
    <row r="891" spans="3:8" x14ac:dyDescent="0.25">
      <c r="C891" s="127" t="s">
        <v>69</v>
      </c>
    </row>
    <row r="892" spans="3:8" x14ac:dyDescent="0.25">
      <c r="C892" s="2" t="s">
        <v>79</v>
      </c>
    </row>
    <row r="893" spans="3:8" x14ac:dyDescent="0.25">
      <c r="C893" s="521" t="s">
        <v>70</v>
      </c>
      <c r="D893" s="521"/>
      <c r="E893" s="521"/>
      <c r="F893" s="521"/>
      <c r="G893" s="521"/>
      <c r="H893" s="521"/>
    </row>
    <row r="894" spans="3:8" x14ac:dyDescent="0.25">
      <c r="C894" s="127" t="s">
        <v>71</v>
      </c>
    </row>
  </sheetData>
  <mergeCells count="12">
    <mergeCell ref="F11:F13"/>
    <mergeCell ref="G11:G13"/>
    <mergeCell ref="H11:H13"/>
    <mergeCell ref="C893:H893"/>
    <mergeCell ref="C2:G2"/>
    <mergeCell ref="C3:G3"/>
    <mergeCell ref="C4:G4"/>
    <mergeCell ref="C6:H6"/>
    <mergeCell ref="C7:G7"/>
    <mergeCell ref="C11:C12"/>
    <mergeCell ref="D11:D12"/>
    <mergeCell ref="E11:E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4F52-0675-4121-BEC4-E678AC9E4EE6}">
  <dimension ref="A1:O157"/>
  <sheetViews>
    <sheetView showGridLines="0" workbookViewId="0">
      <selection activeCell="I24" sqref="I24"/>
    </sheetView>
  </sheetViews>
  <sheetFormatPr baseColWidth="10" defaultColWidth="11.42578125" defaultRowHeight="15" x14ac:dyDescent="0.25"/>
  <cols>
    <col min="1" max="2" width="11.42578125" style="82"/>
    <col min="3" max="3" width="100.28515625" style="82" bestFit="1" customWidth="1"/>
    <col min="4" max="4" width="17" style="82" customWidth="1"/>
    <col min="5" max="5" width="14.42578125" style="82" bestFit="1" customWidth="1"/>
    <col min="6" max="6" width="17.28515625" style="82" bestFit="1" customWidth="1"/>
    <col min="7" max="7" width="15.5703125" style="82" bestFit="1" customWidth="1"/>
    <col min="8" max="8" width="12.42578125" style="82" bestFit="1" customWidth="1"/>
    <col min="9" max="9" width="11.42578125" style="82"/>
    <col min="10" max="10" width="11.42578125" style="212"/>
    <col min="11" max="12" width="14" style="212" bestFit="1" customWidth="1"/>
    <col min="13" max="13" width="11.5703125" style="212" bestFit="1" customWidth="1"/>
    <col min="14" max="15" width="12.140625" style="212" bestFit="1" customWidth="1"/>
    <col min="16" max="16384" width="11.42578125" style="82"/>
  </cols>
  <sheetData>
    <row r="1" spans="1:8" x14ac:dyDescent="0.25">
      <c r="C1" s="225"/>
      <c r="D1" s="225"/>
      <c r="E1" s="225"/>
      <c r="F1" s="225"/>
      <c r="G1" s="225"/>
    </row>
    <row r="2" spans="1:8" x14ac:dyDescent="0.25">
      <c r="C2" s="508" t="s">
        <v>0</v>
      </c>
      <c r="D2" s="508"/>
      <c r="E2" s="508"/>
      <c r="F2" s="508"/>
      <c r="G2" s="508"/>
    </row>
    <row r="3" spans="1:8" x14ac:dyDescent="0.25">
      <c r="C3" s="508" t="s">
        <v>1</v>
      </c>
      <c r="D3" s="508"/>
      <c r="E3" s="508"/>
      <c r="F3" s="508"/>
      <c r="G3" s="508"/>
    </row>
    <row r="4" spans="1:8" x14ac:dyDescent="0.25">
      <c r="C4" s="509" t="s">
        <v>2</v>
      </c>
      <c r="D4" s="509"/>
      <c r="E4" s="509"/>
      <c r="F4" s="509"/>
      <c r="G4" s="509"/>
    </row>
    <row r="5" spans="1:8" x14ac:dyDescent="0.25">
      <c r="C5" s="225"/>
      <c r="D5" s="225"/>
      <c r="E5" s="225"/>
      <c r="F5" s="225"/>
      <c r="G5" s="225"/>
    </row>
    <row r="6" spans="1:8" ht="15.75" x14ac:dyDescent="0.25">
      <c r="A6" s="522" t="s">
        <v>907</v>
      </c>
      <c r="B6" s="522"/>
      <c r="C6" s="522"/>
      <c r="D6" s="522"/>
      <c r="E6" s="522"/>
      <c r="F6" s="522"/>
      <c r="G6" s="522"/>
      <c r="H6" s="522"/>
    </row>
    <row r="7" spans="1:8" ht="15.75" x14ac:dyDescent="0.25">
      <c r="C7" s="511" t="s">
        <v>387</v>
      </c>
      <c r="D7" s="511"/>
      <c r="E7" s="511"/>
      <c r="F7" s="511"/>
      <c r="G7" s="511"/>
    </row>
    <row r="8" spans="1:8" x14ac:dyDescent="0.25">
      <c r="C8" s="225"/>
      <c r="D8" s="225"/>
      <c r="E8" s="225"/>
      <c r="F8" s="225"/>
      <c r="G8" s="225"/>
    </row>
    <row r="9" spans="1:8" ht="15.75" thickBot="1" x14ac:dyDescent="0.3"/>
    <row r="10" spans="1:8" x14ac:dyDescent="0.25">
      <c r="C10" s="535" t="s">
        <v>35</v>
      </c>
      <c r="D10" s="530" t="s">
        <v>38</v>
      </c>
      <c r="E10" s="530" t="s">
        <v>828</v>
      </c>
      <c r="F10" s="530" t="s">
        <v>827</v>
      </c>
      <c r="G10" s="530" t="s">
        <v>448</v>
      </c>
      <c r="H10" s="530" t="s">
        <v>826</v>
      </c>
    </row>
    <row r="11" spans="1:8" x14ac:dyDescent="0.25">
      <c r="C11" s="536"/>
      <c r="D11" s="537"/>
      <c r="E11" s="531"/>
      <c r="F11" s="531"/>
      <c r="G11" s="533"/>
      <c r="H11" s="533"/>
    </row>
    <row r="12" spans="1:8" ht="15.75" thickBot="1" x14ac:dyDescent="0.3">
      <c r="C12" s="245" t="s">
        <v>906</v>
      </c>
      <c r="D12" s="244" t="s">
        <v>824</v>
      </c>
      <c r="E12" s="532"/>
      <c r="F12" s="532"/>
      <c r="G12" s="534"/>
      <c r="H12" s="534"/>
    </row>
    <row r="13" spans="1:8" x14ac:dyDescent="0.25">
      <c r="C13" s="247" t="s">
        <v>137</v>
      </c>
      <c r="D13" s="246">
        <v>239464288875</v>
      </c>
      <c r="E13" s="246">
        <v>256485637632.03</v>
      </c>
      <c r="F13" s="246">
        <v>20974361275.550003</v>
      </c>
      <c r="G13" s="246">
        <v>24501212105.739994</v>
      </c>
      <c r="H13" s="246">
        <v>24029629848.500004</v>
      </c>
    </row>
    <row r="14" spans="1:8" x14ac:dyDescent="0.25">
      <c r="C14" s="241" t="s">
        <v>136</v>
      </c>
      <c r="D14" s="231">
        <v>92986411967</v>
      </c>
      <c r="E14" s="231">
        <v>104995834373.31999</v>
      </c>
      <c r="F14" s="231">
        <v>12260196722.830002</v>
      </c>
      <c r="G14" s="231">
        <v>13205903871.860003</v>
      </c>
      <c r="H14" s="231">
        <v>12844686046.040003</v>
      </c>
    </row>
    <row r="15" spans="1:8" x14ac:dyDescent="0.25">
      <c r="C15" s="217" t="s">
        <v>905</v>
      </c>
      <c r="D15" s="215">
        <v>7957691218</v>
      </c>
      <c r="E15" s="215">
        <v>8575660802</v>
      </c>
      <c r="F15" s="215">
        <v>856028073.92000008</v>
      </c>
      <c r="G15" s="215">
        <v>856028073.92000008</v>
      </c>
      <c r="H15" s="215">
        <v>671073982.84000003</v>
      </c>
    </row>
    <row r="16" spans="1:8" x14ac:dyDescent="0.25">
      <c r="C16" s="217" t="s">
        <v>904</v>
      </c>
      <c r="D16" s="215">
        <v>50979967939</v>
      </c>
      <c r="E16" s="215">
        <v>54973722239.549988</v>
      </c>
      <c r="F16" s="215">
        <v>3334427456.1099987</v>
      </c>
      <c r="G16" s="215">
        <v>4248896826.190001</v>
      </c>
      <c r="H16" s="215">
        <v>4170814201.0300016</v>
      </c>
    </row>
    <row r="17" spans="3:8" x14ac:dyDescent="0.25">
      <c r="C17" s="217" t="s">
        <v>903</v>
      </c>
      <c r="D17" s="215">
        <v>26405736634</v>
      </c>
      <c r="E17" s="215">
        <v>32462872414.770008</v>
      </c>
      <c r="F17" s="215">
        <v>7230670392.0500031</v>
      </c>
      <c r="G17" s="215">
        <v>7230670392.0500031</v>
      </c>
      <c r="H17" s="215">
        <v>7128568683.0600023</v>
      </c>
    </row>
    <row r="18" spans="3:8" x14ac:dyDescent="0.25">
      <c r="C18" s="217" t="s">
        <v>902</v>
      </c>
      <c r="D18" s="215">
        <v>6738756737</v>
      </c>
      <c r="E18" s="215">
        <v>8135723737</v>
      </c>
      <c r="F18" s="215">
        <v>823500700</v>
      </c>
      <c r="G18" s="215">
        <v>823500700</v>
      </c>
      <c r="H18" s="215">
        <v>823500700</v>
      </c>
    </row>
    <row r="19" spans="3:8" x14ac:dyDescent="0.25">
      <c r="C19" s="217" t="s">
        <v>135</v>
      </c>
      <c r="D19" s="215">
        <v>813154551</v>
      </c>
      <c r="E19" s="215">
        <v>756750292</v>
      </c>
      <c r="F19" s="215">
        <v>14219434.789999999</v>
      </c>
      <c r="G19" s="215">
        <v>45457213.740000002</v>
      </c>
      <c r="H19" s="215">
        <v>49495146.470000006</v>
      </c>
    </row>
    <row r="20" spans="3:8" x14ac:dyDescent="0.25">
      <c r="C20" s="217" t="s">
        <v>901</v>
      </c>
      <c r="D20" s="215">
        <v>91104888</v>
      </c>
      <c r="E20" s="215">
        <v>91104888</v>
      </c>
      <c r="F20" s="215">
        <v>1350665.96</v>
      </c>
      <c r="G20" s="215">
        <v>1350665.96</v>
      </c>
      <c r="H20" s="215">
        <v>1233332.6399999999</v>
      </c>
    </row>
    <row r="21" spans="3:8" x14ac:dyDescent="0.25">
      <c r="C21" s="241" t="s">
        <v>398</v>
      </c>
      <c r="D21" s="231">
        <v>15166993749</v>
      </c>
      <c r="E21" s="231">
        <v>15291970862.399998</v>
      </c>
      <c r="F21" s="231">
        <v>494814054.15000004</v>
      </c>
      <c r="G21" s="231">
        <v>985702845.21999991</v>
      </c>
      <c r="H21" s="231">
        <v>1163414691.1500001</v>
      </c>
    </row>
    <row r="22" spans="3:8" x14ac:dyDescent="0.25">
      <c r="C22" s="217" t="s">
        <v>900</v>
      </c>
      <c r="D22" s="215">
        <v>5679916947</v>
      </c>
      <c r="E22" s="215">
        <v>5904465521.2799997</v>
      </c>
      <c r="F22" s="215">
        <v>123255029.28000003</v>
      </c>
      <c r="G22" s="215">
        <v>281587653.75999999</v>
      </c>
      <c r="H22" s="215">
        <v>426648612.25999999</v>
      </c>
    </row>
    <row r="23" spans="3:8" x14ac:dyDescent="0.25">
      <c r="C23" s="217" t="s">
        <v>899</v>
      </c>
      <c r="D23" s="215">
        <v>9487076802</v>
      </c>
      <c r="E23" s="215">
        <v>9387505341.1199989</v>
      </c>
      <c r="F23" s="215">
        <v>371559024.87</v>
      </c>
      <c r="G23" s="215">
        <v>704115191.45999992</v>
      </c>
      <c r="H23" s="215">
        <v>736766078.88999999</v>
      </c>
    </row>
    <row r="24" spans="3:8" x14ac:dyDescent="0.25">
      <c r="C24" s="241" t="s">
        <v>397</v>
      </c>
      <c r="D24" s="231">
        <v>53706951427</v>
      </c>
      <c r="E24" s="231">
        <v>56130675017.590004</v>
      </c>
      <c r="F24" s="231">
        <v>1891662427.4300005</v>
      </c>
      <c r="G24" s="231">
        <v>4193340366.5500002</v>
      </c>
      <c r="H24" s="231">
        <v>4172970397.52</v>
      </c>
    </row>
    <row r="25" spans="3:8" x14ac:dyDescent="0.25">
      <c r="C25" s="217" t="s">
        <v>898</v>
      </c>
      <c r="D25" s="215">
        <v>49289055265</v>
      </c>
      <c r="E25" s="215">
        <v>51241710504.920006</v>
      </c>
      <c r="F25" s="215">
        <v>1406960618.5500007</v>
      </c>
      <c r="G25" s="215">
        <v>3806229483.0700002</v>
      </c>
      <c r="H25" s="215">
        <v>3808900523.21</v>
      </c>
    </row>
    <row r="26" spans="3:8" x14ac:dyDescent="0.25">
      <c r="C26" s="217" t="s">
        <v>897</v>
      </c>
      <c r="D26" s="215">
        <v>4065026483</v>
      </c>
      <c r="E26" s="215">
        <v>4526006448</v>
      </c>
      <c r="F26" s="215">
        <v>478368964.17999995</v>
      </c>
      <c r="G26" s="215">
        <v>361467357.31999999</v>
      </c>
      <c r="H26" s="215">
        <v>337651021.94999999</v>
      </c>
    </row>
    <row r="27" spans="3:8" x14ac:dyDescent="0.25">
      <c r="C27" s="217" t="s">
        <v>896</v>
      </c>
      <c r="D27" s="215">
        <v>280480234</v>
      </c>
      <c r="E27" s="215">
        <v>281700552.67000002</v>
      </c>
      <c r="F27" s="215">
        <v>5195217.42</v>
      </c>
      <c r="G27" s="215">
        <v>19569688.990000002</v>
      </c>
      <c r="H27" s="215">
        <v>19928783.829999998</v>
      </c>
    </row>
    <row r="28" spans="3:8" x14ac:dyDescent="0.25">
      <c r="C28" s="217" t="s">
        <v>895</v>
      </c>
      <c r="D28" s="215">
        <v>72389445</v>
      </c>
      <c r="E28" s="215">
        <v>81257512</v>
      </c>
      <c r="F28" s="215">
        <v>1137627.28</v>
      </c>
      <c r="G28" s="215">
        <v>6073837.1700000009</v>
      </c>
      <c r="H28" s="215">
        <v>6490068.5300000003</v>
      </c>
    </row>
    <row r="29" spans="3:8" x14ac:dyDescent="0.25">
      <c r="C29" s="241" t="s">
        <v>134</v>
      </c>
      <c r="D29" s="231">
        <v>77603931732</v>
      </c>
      <c r="E29" s="231">
        <v>80067157378.719986</v>
      </c>
      <c r="F29" s="231">
        <v>6327688071.1399984</v>
      </c>
      <c r="G29" s="231">
        <v>6116265022.1099987</v>
      </c>
      <c r="H29" s="231">
        <v>5848558713.789999</v>
      </c>
    </row>
    <row r="30" spans="3:8" x14ac:dyDescent="0.25">
      <c r="C30" s="217" t="s">
        <v>894</v>
      </c>
      <c r="D30" s="215">
        <v>38088754745</v>
      </c>
      <c r="E30" s="215">
        <v>37275559360.379997</v>
      </c>
      <c r="F30" s="215">
        <v>3094603644.2999997</v>
      </c>
      <c r="G30" s="215">
        <v>2654344448.5999999</v>
      </c>
      <c r="H30" s="215">
        <v>2452191192.7599993</v>
      </c>
    </row>
    <row r="31" spans="3:8" x14ac:dyDescent="0.25">
      <c r="C31" s="217" t="s">
        <v>181</v>
      </c>
      <c r="D31" s="215">
        <v>1400429350</v>
      </c>
      <c r="E31" s="215">
        <v>1341690237.79</v>
      </c>
      <c r="F31" s="215">
        <v>39072750.449999996</v>
      </c>
      <c r="G31" s="215">
        <v>82272310.25</v>
      </c>
      <c r="H31" s="215">
        <v>86411913.789999992</v>
      </c>
    </row>
    <row r="32" spans="3:8" x14ac:dyDescent="0.25">
      <c r="C32" s="217" t="s">
        <v>893</v>
      </c>
      <c r="D32" s="215">
        <v>26646094384</v>
      </c>
      <c r="E32" s="215">
        <v>28080022683.810001</v>
      </c>
      <c r="F32" s="215">
        <v>2240038205.7599993</v>
      </c>
      <c r="G32" s="215">
        <v>2233381452.7799993</v>
      </c>
      <c r="H32" s="215">
        <v>2100787530.5399997</v>
      </c>
    </row>
    <row r="33" spans="3:8" x14ac:dyDescent="0.25">
      <c r="C33" s="217" t="s">
        <v>892</v>
      </c>
      <c r="D33" s="215">
        <v>2809356496</v>
      </c>
      <c r="E33" s="215">
        <v>3338939657</v>
      </c>
      <c r="F33" s="215">
        <v>151114640</v>
      </c>
      <c r="G33" s="215">
        <v>159681507.25999999</v>
      </c>
      <c r="H33" s="215">
        <v>255330808.48000002</v>
      </c>
    </row>
    <row r="34" spans="3:8" x14ac:dyDescent="0.25">
      <c r="C34" s="217" t="s">
        <v>891</v>
      </c>
      <c r="D34" s="215">
        <v>4003984382</v>
      </c>
      <c r="E34" s="215">
        <v>4749811667.3999996</v>
      </c>
      <c r="F34" s="215">
        <v>84789842.920000017</v>
      </c>
      <c r="G34" s="215">
        <v>267549844.61999995</v>
      </c>
      <c r="H34" s="215">
        <v>244754818.40999997</v>
      </c>
    </row>
    <row r="35" spans="3:8" x14ac:dyDescent="0.25">
      <c r="C35" s="217" t="s">
        <v>133</v>
      </c>
      <c r="D35" s="215">
        <v>69484140</v>
      </c>
      <c r="E35" s="215">
        <v>69484140</v>
      </c>
      <c r="F35" s="215">
        <v>5790345</v>
      </c>
      <c r="G35" s="215">
        <v>5790345</v>
      </c>
      <c r="H35" s="215">
        <v>5790345</v>
      </c>
    </row>
    <row r="36" spans="3:8" x14ac:dyDescent="0.25">
      <c r="C36" s="217" t="s">
        <v>890</v>
      </c>
      <c r="D36" s="215">
        <v>4585828235</v>
      </c>
      <c r="E36" s="215">
        <v>5211649632.3400002</v>
      </c>
      <c r="F36" s="215">
        <v>712278642.70999992</v>
      </c>
      <c r="G36" s="215">
        <v>713245113.5999999</v>
      </c>
      <c r="H36" s="215">
        <v>703292104.80999994</v>
      </c>
    </row>
    <row r="37" spans="3:8" x14ac:dyDescent="0.25">
      <c r="C37" s="247" t="s">
        <v>132</v>
      </c>
      <c r="D37" s="246">
        <v>230637101483</v>
      </c>
      <c r="E37" s="246">
        <v>269270039838.68997</v>
      </c>
      <c r="F37" s="246">
        <v>10949607458.899996</v>
      </c>
      <c r="G37" s="246">
        <v>11904810629.639996</v>
      </c>
      <c r="H37" s="246">
        <v>22096774810.699997</v>
      </c>
    </row>
    <row r="38" spans="3:8" x14ac:dyDescent="0.25">
      <c r="C38" s="241" t="s">
        <v>131</v>
      </c>
      <c r="D38" s="231">
        <v>23281068771</v>
      </c>
      <c r="E38" s="231">
        <v>25586298437.889999</v>
      </c>
      <c r="F38" s="231">
        <v>1100839219.0299997</v>
      </c>
      <c r="G38" s="231">
        <v>1338787804.3999999</v>
      </c>
      <c r="H38" s="231">
        <v>1334029634.72</v>
      </c>
    </row>
    <row r="39" spans="3:8" x14ac:dyDescent="0.25">
      <c r="C39" s="217" t="s">
        <v>889</v>
      </c>
      <c r="D39" s="215">
        <v>21343196201</v>
      </c>
      <c r="E39" s="215">
        <v>23449338542.579998</v>
      </c>
      <c r="F39" s="215">
        <v>859492379.84999979</v>
      </c>
      <c r="G39" s="215">
        <v>1115100183.2599998</v>
      </c>
      <c r="H39" s="215">
        <v>1100465494</v>
      </c>
    </row>
    <row r="40" spans="3:8" x14ac:dyDescent="0.25">
      <c r="C40" s="217" t="s">
        <v>888</v>
      </c>
      <c r="D40" s="215">
        <v>1694583465</v>
      </c>
      <c r="E40" s="215">
        <v>1827483607.8800001</v>
      </c>
      <c r="F40" s="215">
        <v>218858411.42000002</v>
      </c>
      <c r="G40" s="215">
        <v>205776249.68000001</v>
      </c>
      <c r="H40" s="215">
        <v>216127191.23999998</v>
      </c>
    </row>
    <row r="41" spans="3:8" x14ac:dyDescent="0.25">
      <c r="C41" s="217" t="s">
        <v>130</v>
      </c>
      <c r="D41" s="215">
        <v>243289105</v>
      </c>
      <c r="E41" s="215">
        <v>309476287.43000001</v>
      </c>
      <c r="F41" s="215">
        <v>22488427.760000002</v>
      </c>
      <c r="G41" s="215">
        <v>17911371.460000001</v>
      </c>
      <c r="H41" s="215">
        <v>17436949.48</v>
      </c>
    </row>
    <row r="42" spans="3:8" x14ac:dyDescent="0.25">
      <c r="C42" s="241" t="s">
        <v>180</v>
      </c>
      <c r="D42" s="231">
        <v>18069727753</v>
      </c>
      <c r="E42" s="231">
        <v>19018180390.23</v>
      </c>
      <c r="F42" s="231">
        <v>1247689980.1599998</v>
      </c>
      <c r="G42" s="231">
        <v>1248397281.8399999</v>
      </c>
      <c r="H42" s="231">
        <v>1154083405.8399997</v>
      </c>
    </row>
    <row r="43" spans="3:8" x14ac:dyDescent="0.25">
      <c r="C43" s="217" t="s">
        <v>887</v>
      </c>
      <c r="D43" s="215">
        <v>12036003957</v>
      </c>
      <c r="E43" s="215">
        <v>13104436878.709999</v>
      </c>
      <c r="F43" s="215">
        <v>917364944.29999983</v>
      </c>
      <c r="G43" s="215">
        <v>906203307.70999992</v>
      </c>
      <c r="H43" s="215">
        <v>767177076.48999989</v>
      </c>
    </row>
    <row r="44" spans="3:8" x14ac:dyDescent="0.25">
      <c r="C44" s="217" t="s">
        <v>886</v>
      </c>
      <c r="D44" s="215">
        <v>178780957</v>
      </c>
      <c r="E44" s="215">
        <v>153925000</v>
      </c>
      <c r="F44" s="215">
        <v>12680511.17</v>
      </c>
      <c r="G44" s="215">
        <v>12680511.17</v>
      </c>
      <c r="H44" s="215">
        <v>12680511.17</v>
      </c>
    </row>
    <row r="45" spans="3:8" x14ac:dyDescent="0.25">
      <c r="C45" s="217" t="s">
        <v>885</v>
      </c>
      <c r="D45" s="215">
        <v>252440000</v>
      </c>
      <c r="E45" s="215">
        <v>252440000</v>
      </c>
      <c r="F45" s="215"/>
      <c r="G45" s="215"/>
      <c r="H45" s="215"/>
    </row>
    <row r="46" spans="3:8" x14ac:dyDescent="0.25">
      <c r="C46" s="217" t="s">
        <v>178</v>
      </c>
      <c r="D46" s="215">
        <v>281636753</v>
      </c>
      <c r="E46" s="215">
        <v>165767286.52000001</v>
      </c>
      <c r="F46" s="215">
        <v>3389905.44</v>
      </c>
      <c r="G46" s="215">
        <v>6889390.6099999994</v>
      </c>
      <c r="H46" s="215">
        <v>12638331.309999999</v>
      </c>
    </row>
    <row r="47" spans="3:8" x14ac:dyDescent="0.25">
      <c r="C47" s="217" t="s">
        <v>884</v>
      </c>
      <c r="D47" s="215">
        <v>5320866086</v>
      </c>
      <c r="E47" s="215">
        <v>5341611225</v>
      </c>
      <c r="F47" s="215">
        <v>314254619.25000006</v>
      </c>
      <c r="G47" s="215">
        <v>322624072.35000002</v>
      </c>
      <c r="H47" s="215">
        <v>361587486.87</v>
      </c>
    </row>
    <row r="48" spans="3:8" x14ac:dyDescent="0.25">
      <c r="C48" s="241" t="s">
        <v>396</v>
      </c>
      <c r="D48" s="231">
        <v>8478676742</v>
      </c>
      <c r="E48" s="231">
        <v>7881456957</v>
      </c>
      <c r="F48" s="231">
        <v>51843793.269999996</v>
      </c>
      <c r="G48" s="231">
        <v>464510750.22000003</v>
      </c>
      <c r="H48" s="231">
        <v>780529415.92999995</v>
      </c>
    </row>
    <row r="49" spans="3:8" x14ac:dyDescent="0.25">
      <c r="C49" s="217" t="s">
        <v>883</v>
      </c>
      <c r="D49" s="215">
        <v>8478676742</v>
      </c>
      <c r="E49" s="215">
        <v>7881456957</v>
      </c>
      <c r="F49" s="215">
        <v>51843793.269999996</v>
      </c>
      <c r="G49" s="215">
        <v>464510750.22000003</v>
      </c>
      <c r="H49" s="215">
        <v>780529415.92999995</v>
      </c>
    </row>
    <row r="50" spans="3:8" x14ac:dyDescent="0.25">
      <c r="C50" s="241" t="s">
        <v>177</v>
      </c>
      <c r="D50" s="231">
        <v>90444999546</v>
      </c>
      <c r="E50" s="231">
        <v>109234582735.5</v>
      </c>
      <c r="F50" s="231">
        <v>57592216.489999995</v>
      </c>
      <c r="G50" s="231">
        <v>240135168.02000001</v>
      </c>
      <c r="H50" s="231">
        <v>11086389190.890001</v>
      </c>
    </row>
    <row r="51" spans="3:8" x14ac:dyDescent="0.25">
      <c r="C51" s="217" t="s">
        <v>176</v>
      </c>
      <c r="D51" s="215">
        <v>670854956</v>
      </c>
      <c r="E51" s="215">
        <v>668858539</v>
      </c>
      <c r="F51" s="215">
        <v>11616735.24</v>
      </c>
      <c r="G51" s="215">
        <v>44050318.039999999</v>
      </c>
      <c r="H51" s="215">
        <v>38401023.780000009</v>
      </c>
    </row>
    <row r="52" spans="3:8" x14ac:dyDescent="0.25">
      <c r="C52" s="217" t="s">
        <v>175</v>
      </c>
      <c r="D52" s="215">
        <v>84996417664</v>
      </c>
      <c r="E52" s="215">
        <v>104982559562.13</v>
      </c>
      <c r="F52" s="215">
        <v>20724533.259999998</v>
      </c>
      <c r="G52" s="215">
        <v>53641200.260000005</v>
      </c>
      <c r="H52" s="215">
        <v>10916662400.26</v>
      </c>
    </row>
    <row r="53" spans="3:8" x14ac:dyDescent="0.25">
      <c r="C53" s="217" t="s">
        <v>174</v>
      </c>
      <c r="D53" s="215">
        <v>51500001</v>
      </c>
      <c r="E53" s="215">
        <v>50459601</v>
      </c>
      <c r="F53" s="215">
        <v>0</v>
      </c>
      <c r="G53" s="215">
        <v>8814010.2100000009</v>
      </c>
      <c r="H53" s="215">
        <v>0</v>
      </c>
    </row>
    <row r="54" spans="3:8" x14ac:dyDescent="0.25">
      <c r="C54" s="217" t="s">
        <v>173</v>
      </c>
      <c r="D54" s="215">
        <v>4726226925</v>
      </c>
      <c r="E54" s="215">
        <v>3532705033.3699999</v>
      </c>
      <c r="F54" s="215">
        <v>25250947.989999998</v>
      </c>
      <c r="G54" s="215">
        <v>133629639.50999999</v>
      </c>
      <c r="H54" s="215">
        <v>131325766.85000001</v>
      </c>
    </row>
    <row r="55" spans="3:8" x14ac:dyDescent="0.25">
      <c r="C55" s="241" t="s">
        <v>172</v>
      </c>
      <c r="D55" s="231">
        <v>879261823</v>
      </c>
      <c r="E55" s="231">
        <v>947977272</v>
      </c>
      <c r="F55" s="231">
        <v>18432864.660000004</v>
      </c>
      <c r="G55" s="231">
        <v>34022432.229999997</v>
      </c>
      <c r="H55" s="231">
        <v>78672398.229999989</v>
      </c>
    </row>
    <row r="56" spans="3:8" x14ac:dyDescent="0.25">
      <c r="C56" s="217" t="s">
        <v>171</v>
      </c>
      <c r="D56" s="215">
        <v>868707038</v>
      </c>
      <c r="E56" s="215">
        <v>947422487</v>
      </c>
      <c r="F56" s="215">
        <v>18432864.660000004</v>
      </c>
      <c r="G56" s="215">
        <v>34022432.229999997</v>
      </c>
      <c r="H56" s="215">
        <v>78672398.229999989</v>
      </c>
    </row>
    <row r="57" spans="3:8" x14ac:dyDescent="0.25">
      <c r="C57" s="217" t="s">
        <v>882</v>
      </c>
      <c r="D57" s="215">
        <v>10554785</v>
      </c>
      <c r="E57" s="215">
        <v>554785</v>
      </c>
      <c r="F57" s="215"/>
      <c r="G57" s="215"/>
      <c r="H57" s="215"/>
    </row>
    <row r="58" spans="3:8" x14ac:dyDescent="0.25">
      <c r="C58" s="241" t="s">
        <v>170</v>
      </c>
      <c r="D58" s="231">
        <v>77465525556</v>
      </c>
      <c r="E58" s="231">
        <v>95411483728.550003</v>
      </c>
      <c r="F58" s="231">
        <v>7650812807.2399969</v>
      </c>
      <c r="G58" s="231">
        <v>7666930451.5999975</v>
      </c>
      <c r="H58" s="231">
        <v>6694905310.3399992</v>
      </c>
    </row>
    <row r="59" spans="3:8" x14ac:dyDescent="0.25">
      <c r="C59" s="217" t="s">
        <v>881</v>
      </c>
      <c r="D59" s="215">
        <v>37110140373</v>
      </c>
      <c r="E59" s="215">
        <v>45866023238.550003</v>
      </c>
      <c r="F59" s="215">
        <v>5359918300.159997</v>
      </c>
      <c r="G59" s="215">
        <v>5286252362.7099981</v>
      </c>
      <c r="H59" s="215">
        <v>5046626717.4699984</v>
      </c>
    </row>
    <row r="60" spans="3:8" x14ac:dyDescent="0.25">
      <c r="C60" s="217" t="s">
        <v>880</v>
      </c>
      <c r="D60" s="215">
        <v>21182604</v>
      </c>
      <c r="E60" s="215">
        <v>223182604</v>
      </c>
      <c r="F60" s="215">
        <v>0</v>
      </c>
      <c r="G60" s="215">
        <v>0</v>
      </c>
      <c r="H60" s="215">
        <v>0</v>
      </c>
    </row>
    <row r="61" spans="3:8" x14ac:dyDescent="0.25">
      <c r="C61" s="217" t="s">
        <v>169</v>
      </c>
      <c r="D61" s="215">
        <v>35218491997</v>
      </c>
      <c r="E61" s="215">
        <v>37613649131</v>
      </c>
      <c r="F61" s="215">
        <v>2063639644.5600002</v>
      </c>
      <c r="G61" s="215">
        <v>2057162794.5800002</v>
      </c>
      <c r="H61" s="215">
        <v>1192680907.6900005</v>
      </c>
    </row>
    <row r="62" spans="3:8" x14ac:dyDescent="0.25">
      <c r="C62" s="217" t="s">
        <v>879</v>
      </c>
      <c r="D62" s="215">
        <v>1202510594</v>
      </c>
      <c r="E62" s="215">
        <v>1202510594</v>
      </c>
      <c r="F62" s="215">
        <v>136363819.47999996</v>
      </c>
      <c r="G62" s="215">
        <v>136363819.47999996</v>
      </c>
      <c r="H62" s="215">
        <v>81360240.420000002</v>
      </c>
    </row>
    <row r="63" spans="3:8" x14ac:dyDescent="0.25">
      <c r="C63" s="217" t="s">
        <v>878</v>
      </c>
      <c r="D63" s="215">
        <v>3913199988</v>
      </c>
      <c r="E63" s="215">
        <v>10506118161</v>
      </c>
      <c r="F63" s="215">
        <v>90891043.040000007</v>
      </c>
      <c r="G63" s="215">
        <v>187151474.82999998</v>
      </c>
      <c r="H63" s="215">
        <v>374237444.75999999</v>
      </c>
    </row>
    <row r="64" spans="3:8" x14ac:dyDescent="0.25">
      <c r="C64" s="241" t="s">
        <v>395</v>
      </c>
      <c r="D64" s="231">
        <v>3805308248</v>
      </c>
      <c r="E64" s="231">
        <v>3071423821.3000002</v>
      </c>
      <c r="F64" s="231">
        <v>230606535.41000003</v>
      </c>
      <c r="G64" s="231">
        <v>251503689.56</v>
      </c>
      <c r="H64" s="231">
        <v>284368910.72000003</v>
      </c>
    </row>
    <row r="65" spans="3:8" x14ac:dyDescent="0.25">
      <c r="C65" s="217" t="s">
        <v>877</v>
      </c>
      <c r="D65" s="215">
        <v>3805308248</v>
      </c>
      <c r="E65" s="215">
        <v>3071423821.3000002</v>
      </c>
      <c r="F65" s="215">
        <v>230606535.41000003</v>
      </c>
      <c r="G65" s="215">
        <v>251503689.56</v>
      </c>
      <c r="H65" s="215">
        <v>284368910.72000003</v>
      </c>
    </row>
    <row r="66" spans="3:8" x14ac:dyDescent="0.25">
      <c r="C66" s="241" t="s">
        <v>394</v>
      </c>
      <c r="D66" s="231">
        <v>149703020</v>
      </c>
      <c r="E66" s="231">
        <v>149703020</v>
      </c>
      <c r="F66" s="231">
        <v>6237625.8300000001</v>
      </c>
      <c r="G66" s="231">
        <v>6237625.8300000001</v>
      </c>
      <c r="H66" s="231">
        <v>6237625.8300000001</v>
      </c>
    </row>
    <row r="67" spans="3:8" x14ac:dyDescent="0.25">
      <c r="C67" s="217" t="s">
        <v>876</v>
      </c>
      <c r="D67" s="215">
        <v>149703020</v>
      </c>
      <c r="E67" s="215">
        <v>149703020</v>
      </c>
      <c r="F67" s="215">
        <v>6237625.8300000001</v>
      </c>
      <c r="G67" s="215">
        <v>6237625.8300000001</v>
      </c>
      <c r="H67" s="215">
        <v>6237625.8300000001</v>
      </c>
    </row>
    <row r="68" spans="3:8" x14ac:dyDescent="0.25">
      <c r="C68" s="241" t="s">
        <v>393</v>
      </c>
      <c r="D68" s="231">
        <v>8062830024</v>
      </c>
      <c r="E68" s="231">
        <v>7968933476.2199993</v>
      </c>
      <c r="F68" s="231">
        <v>585552416.81000006</v>
      </c>
      <c r="G68" s="231">
        <v>654285425.93999994</v>
      </c>
      <c r="H68" s="231">
        <v>677558918.19999993</v>
      </c>
    </row>
    <row r="69" spans="3:8" x14ac:dyDescent="0.25">
      <c r="C69" s="217" t="s">
        <v>875</v>
      </c>
      <c r="D69" s="215">
        <v>146511280</v>
      </c>
      <c r="E69" s="215">
        <v>91386280</v>
      </c>
      <c r="F69" s="215">
        <v>11537497.15</v>
      </c>
      <c r="G69" s="215">
        <v>11537497.15</v>
      </c>
      <c r="H69" s="215">
        <v>0</v>
      </c>
    </row>
    <row r="70" spans="3:8" x14ac:dyDescent="0.25">
      <c r="C70" s="217" t="s">
        <v>874</v>
      </c>
      <c r="D70" s="215">
        <v>3922569</v>
      </c>
      <c r="E70" s="215">
        <v>0</v>
      </c>
      <c r="F70" s="215"/>
      <c r="G70" s="215"/>
      <c r="H70" s="215"/>
    </row>
    <row r="71" spans="3:8" x14ac:dyDescent="0.25">
      <c r="C71" s="217" t="s">
        <v>873</v>
      </c>
      <c r="D71" s="215">
        <v>7738724918</v>
      </c>
      <c r="E71" s="215">
        <v>7703875939.2199993</v>
      </c>
      <c r="F71" s="215">
        <v>559542314.91000009</v>
      </c>
      <c r="G71" s="215">
        <v>628275324.03999996</v>
      </c>
      <c r="H71" s="215">
        <v>663086313.44999993</v>
      </c>
    </row>
    <row r="72" spans="3:8" x14ac:dyDescent="0.25">
      <c r="C72" s="217" t="s">
        <v>872</v>
      </c>
      <c r="D72" s="215">
        <v>173671257</v>
      </c>
      <c r="E72" s="215">
        <v>173671257</v>
      </c>
      <c r="F72" s="215">
        <v>14472604.75</v>
      </c>
      <c r="G72" s="215">
        <v>14472604.75</v>
      </c>
      <c r="H72" s="215">
        <v>14472604.75</v>
      </c>
    </row>
    <row r="73" spans="3:8" x14ac:dyDescent="0.25">
      <c r="C73" s="247" t="s">
        <v>168</v>
      </c>
      <c r="D73" s="246">
        <v>14788243644</v>
      </c>
      <c r="E73" s="246">
        <v>14779289813.289999</v>
      </c>
      <c r="F73" s="246">
        <v>1200864228.3400002</v>
      </c>
      <c r="G73" s="246">
        <v>1501880301.8600001</v>
      </c>
      <c r="H73" s="246">
        <v>1280426417.6100001</v>
      </c>
    </row>
    <row r="74" spans="3:8" x14ac:dyDescent="0.25">
      <c r="C74" s="241" t="s">
        <v>167</v>
      </c>
      <c r="D74" s="231">
        <v>1069403568</v>
      </c>
      <c r="E74" s="231">
        <v>1079342639</v>
      </c>
      <c r="F74" s="231">
        <v>17144883.780000001</v>
      </c>
      <c r="G74" s="231">
        <v>58758746.029999994</v>
      </c>
      <c r="H74" s="231">
        <v>47753439.349999994</v>
      </c>
    </row>
    <row r="75" spans="3:8" x14ac:dyDescent="0.25">
      <c r="C75" s="217" t="s">
        <v>166</v>
      </c>
      <c r="D75" s="215">
        <v>225042000</v>
      </c>
      <c r="E75" s="215">
        <v>149042000</v>
      </c>
      <c r="F75" s="215">
        <v>0</v>
      </c>
      <c r="G75" s="215">
        <v>15206419.65</v>
      </c>
      <c r="H75" s="215">
        <v>20712749.939999998</v>
      </c>
    </row>
    <row r="76" spans="3:8" x14ac:dyDescent="0.25">
      <c r="C76" s="217" t="s">
        <v>871</v>
      </c>
      <c r="D76" s="215">
        <v>736634979</v>
      </c>
      <c r="E76" s="215">
        <v>779038396</v>
      </c>
      <c r="F76" s="215">
        <v>9367789.5399999991</v>
      </c>
      <c r="G76" s="215">
        <v>32650161.299999997</v>
      </c>
      <c r="H76" s="215">
        <v>15695616.860000001</v>
      </c>
    </row>
    <row r="77" spans="3:8" x14ac:dyDescent="0.25">
      <c r="C77" s="217" t="s">
        <v>870</v>
      </c>
      <c r="D77" s="215">
        <v>18204464</v>
      </c>
      <c r="E77" s="215">
        <v>7704464</v>
      </c>
      <c r="F77" s="215"/>
      <c r="G77" s="215"/>
      <c r="H77" s="215"/>
    </row>
    <row r="78" spans="3:8" x14ac:dyDescent="0.25">
      <c r="C78" s="217" t="s">
        <v>165</v>
      </c>
      <c r="D78" s="215">
        <v>89522125</v>
      </c>
      <c r="E78" s="215">
        <v>143557779</v>
      </c>
      <c r="F78" s="215">
        <v>7777094.2400000002</v>
      </c>
      <c r="G78" s="215">
        <v>10902165.08</v>
      </c>
      <c r="H78" s="215">
        <v>11345072.550000001</v>
      </c>
    </row>
    <row r="79" spans="3:8" x14ac:dyDescent="0.25">
      <c r="C79" s="241" t="s">
        <v>164</v>
      </c>
      <c r="D79" s="231">
        <v>8369852296</v>
      </c>
      <c r="E79" s="231">
        <v>8764646313.9400005</v>
      </c>
      <c r="F79" s="231">
        <v>216491143.06</v>
      </c>
      <c r="G79" s="231">
        <v>581640086.23000002</v>
      </c>
      <c r="H79" s="231">
        <v>604643356.09000003</v>
      </c>
    </row>
    <row r="80" spans="3:8" x14ac:dyDescent="0.25">
      <c r="C80" s="217" t="s">
        <v>163</v>
      </c>
      <c r="D80" s="215">
        <v>1130049719</v>
      </c>
      <c r="E80" s="215">
        <v>916564462.53999996</v>
      </c>
      <c r="F80" s="215">
        <v>3183615</v>
      </c>
      <c r="G80" s="215">
        <v>8333040.3700000001</v>
      </c>
      <c r="H80" s="215">
        <v>14776467.050000001</v>
      </c>
    </row>
    <row r="81" spans="3:8" x14ac:dyDescent="0.25">
      <c r="C81" s="217" t="s">
        <v>869</v>
      </c>
      <c r="D81" s="215">
        <v>31467776</v>
      </c>
      <c r="E81" s="215">
        <v>3872767.52</v>
      </c>
      <c r="F81" s="215">
        <v>0</v>
      </c>
      <c r="G81" s="215">
        <v>272934</v>
      </c>
      <c r="H81" s="215">
        <v>0</v>
      </c>
    </row>
    <row r="82" spans="3:8" x14ac:dyDescent="0.25">
      <c r="C82" s="217" t="s">
        <v>162</v>
      </c>
      <c r="D82" s="215">
        <v>320091495</v>
      </c>
      <c r="E82" s="215">
        <v>277782206</v>
      </c>
      <c r="F82" s="215">
        <v>643795.59</v>
      </c>
      <c r="G82" s="215">
        <v>18385936.27</v>
      </c>
      <c r="H82" s="215">
        <v>18098791.670000002</v>
      </c>
    </row>
    <row r="83" spans="3:8" x14ac:dyDescent="0.25">
      <c r="C83" s="217" t="s">
        <v>868</v>
      </c>
      <c r="D83" s="215">
        <v>35000000</v>
      </c>
      <c r="E83" s="215">
        <v>10946491</v>
      </c>
      <c r="F83" s="215">
        <v>136221.96</v>
      </c>
      <c r="G83" s="215">
        <v>923185.47</v>
      </c>
      <c r="H83" s="215">
        <v>420581.81</v>
      </c>
    </row>
    <row r="84" spans="3:8" x14ac:dyDescent="0.25">
      <c r="C84" s="217" t="s">
        <v>161</v>
      </c>
      <c r="D84" s="215">
        <v>8409716</v>
      </c>
      <c r="E84" s="215">
        <v>24796171.460000001</v>
      </c>
      <c r="F84" s="215">
        <v>3113900.25</v>
      </c>
      <c r="G84" s="215">
        <v>1253128</v>
      </c>
      <c r="H84" s="215">
        <v>385687.88</v>
      </c>
    </row>
    <row r="85" spans="3:8" x14ac:dyDescent="0.25">
      <c r="C85" s="217" t="s">
        <v>867</v>
      </c>
      <c r="D85" s="215">
        <v>166300000</v>
      </c>
      <c r="E85" s="215">
        <v>166300000</v>
      </c>
      <c r="F85" s="215">
        <v>0</v>
      </c>
      <c r="G85" s="215">
        <v>20315833.329999998</v>
      </c>
      <c r="H85" s="215">
        <v>20315833.329999998</v>
      </c>
    </row>
    <row r="86" spans="3:8" x14ac:dyDescent="0.25">
      <c r="C86" s="217" t="s">
        <v>866</v>
      </c>
      <c r="D86" s="215">
        <v>121855463</v>
      </c>
      <c r="E86" s="215">
        <v>115479073</v>
      </c>
      <c r="F86" s="215">
        <v>4751650.6500000004</v>
      </c>
      <c r="G86" s="215">
        <v>7644648.0499999998</v>
      </c>
      <c r="H86" s="215">
        <v>5098927.25</v>
      </c>
    </row>
    <row r="87" spans="3:8" x14ac:dyDescent="0.25">
      <c r="C87" s="217" t="s">
        <v>160</v>
      </c>
      <c r="D87" s="215">
        <v>1338168834</v>
      </c>
      <c r="E87" s="215">
        <v>1101586372</v>
      </c>
      <c r="F87" s="215">
        <v>28879869.389999993</v>
      </c>
      <c r="G87" s="215">
        <v>85376285.230000004</v>
      </c>
      <c r="H87" s="215">
        <v>71974538.439999998</v>
      </c>
    </row>
    <row r="88" spans="3:8" x14ac:dyDescent="0.25">
      <c r="C88" s="217" t="s">
        <v>159</v>
      </c>
      <c r="D88" s="215">
        <v>2031451113</v>
      </c>
      <c r="E88" s="215">
        <v>1998603856</v>
      </c>
      <c r="F88" s="215">
        <v>105348221.04000001</v>
      </c>
      <c r="G88" s="215">
        <v>172484766.16</v>
      </c>
      <c r="H88" s="215">
        <v>110514007.97</v>
      </c>
    </row>
    <row r="89" spans="3:8" x14ac:dyDescent="0.25">
      <c r="C89" s="217" t="s">
        <v>158</v>
      </c>
      <c r="D89" s="215">
        <v>101411794</v>
      </c>
      <c r="E89" s="215">
        <v>106411794</v>
      </c>
      <c r="F89" s="215">
        <v>1961897.93</v>
      </c>
      <c r="G89" s="215">
        <v>9161351.0600000005</v>
      </c>
      <c r="H89" s="215">
        <v>15612509.600000001</v>
      </c>
    </row>
    <row r="90" spans="3:8" x14ac:dyDescent="0.25">
      <c r="C90" s="217" t="s">
        <v>157</v>
      </c>
      <c r="D90" s="215">
        <v>1000000</v>
      </c>
      <c r="E90" s="215">
        <v>1000000</v>
      </c>
      <c r="F90" s="215">
        <v>74700.649999999994</v>
      </c>
      <c r="G90" s="215">
        <v>0</v>
      </c>
      <c r="H90" s="215">
        <v>0</v>
      </c>
    </row>
    <row r="91" spans="3:8" x14ac:dyDescent="0.25">
      <c r="C91" s="217" t="s">
        <v>156</v>
      </c>
      <c r="D91" s="215">
        <v>30547779</v>
      </c>
      <c r="E91" s="215">
        <v>46016581</v>
      </c>
      <c r="F91" s="215">
        <v>1767347.96</v>
      </c>
      <c r="G91" s="215">
        <v>1501305.08</v>
      </c>
      <c r="H91" s="215">
        <v>1900674.08</v>
      </c>
    </row>
    <row r="92" spans="3:8" x14ac:dyDescent="0.25">
      <c r="C92" s="217" t="s">
        <v>865</v>
      </c>
      <c r="D92" s="215">
        <v>12000000</v>
      </c>
      <c r="E92" s="215">
        <v>12700000</v>
      </c>
      <c r="F92" s="215">
        <v>0</v>
      </c>
      <c r="G92" s="215">
        <v>0</v>
      </c>
      <c r="H92" s="215">
        <v>501332</v>
      </c>
    </row>
    <row r="93" spans="3:8" x14ac:dyDescent="0.25">
      <c r="C93" s="217" t="s">
        <v>154</v>
      </c>
      <c r="D93" s="215">
        <v>3042098607</v>
      </c>
      <c r="E93" s="215">
        <v>3982586539.4200001</v>
      </c>
      <c r="F93" s="215">
        <v>66629922.640000001</v>
      </c>
      <c r="G93" s="215">
        <v>255987673.21000001</v>
      </c>
      <c r="H93" s="215">
        <v>345044005.01000005</v>
      </c>
    </row>
    <row r="94" spans="3:8" x14ac:dyDescent="0.25">
      <c r="C94" s="241" t="s">
        <v>153</v>
      </c>
      <c r="D94" s="231">
        <v>5348987780</v>
      </c>
      <c r="E94" s="231">
        <v>4935300860.3499994</v>
      </c>
      <c r="F94" s="231">
        <v>967228201.5</v>
      </c>
      <c r="G94" s="231">
        <v>861481469.60000014</v>
      </c>
      <c r="H94" s="231">
        <v>628029622.17000008</v>
      </c>
    </row>
    <row r="95" spans="3:8" x14ac:dyDescent="0.25">
      <c r="C95" s="217" t="s">
        <v>152</v>
      </c>
      <c r="D95" s="215">
        <v>260177938</v>
      </c>
      <c r="E95" s="215">
        <v>306990775</v>
      </c>
      <c r="F95" s="215">
        <v>22663315.82</v>
      </c>
      <c r="G95" s="215">
        <v>24402214.030000001</v>
      </c>
      <c r="H95" s="215">
        <v>24388651.400000002</v>
      </c>
    </row>
    <row r="96" spans="3:8" x14ac:dyDescent="0.25">
      <c r="C96" s="217" t="s">
        <v>151</v>
      </c>
      <c r="D96" s="215">
        <v>5548543</v>
      </c>
      <c r="E96" s="215">
        <v>5549461.7400000002</v>
      </c>
      <c r="F96" s="215">
        <v>0</v>
      </c>
      <c r="G96" s="215">
        <v>379980.69</v>
      </c>
      <c r="H96" s="215">
        <v>379980.69</v>
      </c>
    </row>
    <row r="97" spans="3:8" x14ac:dyDescent="0.25">
      <c r="C97" s="217" t="s">
        <v>150</v>
      </c>
      <c r="D97" s="215">
        <v>153296868</v>
      </c>
      <c r="E97" s="215">
        <v>154937118</v>
      </c>
      <c r="F97" s="215">
        <v>11235725.91</v>
      </c>
      <c r="G97" s="215">
        <v>7778850.4700000007</v>
      </c>
      <c r="H97" s="215">
        <v>6402197.4200000009</v>
      </c>
    </row>
    <row r="98" spans="3:8" x14ac:dyDescent="0.25">
      <c r="C98" s="217" t="s">
        <v>149</v>
      </c>
      <c r="D98" s="215">
        <v>17300000</v>
      </c>
      <c r="E98" s="215">
        <v>17300000</v>
      </c>
      <c r="F98" s="215">
        <v>2342131</v>
      </c>
      <c r="G98" s="215">
        <v>1562372.67</v>
      </c>
      <c r="H98" s="215">
        <v>999657.7</v>
      </c>
    </row>
    <row r="99" spans="3:8" x14ac:dyDescent="0.25">
      <c r="C99" s="217" t="s">
        <v>148</v>
      </c>
      <c r="D99" s="215">
        <v>4740902179</v>
      </c>
      <c r="E99" s="215">
        <v>3610970385.3499994</v>
      </c>
      <c r="F99" s="215">
        <v>568411223.41000009</v>
      </c>
      <c r="G99" s="215">
        <v>565477504.61000001</v>
      </c>
      <c r="H99" s="215">
        <v>577812169.48000002</v>
      </c>
    </row>
    <row r="100" spans="3:8" x14ac:dyDescent="0.25">
      <c r="C100" s="217" t="s">
        <v>147</v>
      </c>
      <c r="D100" s="215">
        <v>6044676</v>
      </c>
      <c r="E100" s="215">
        <v>585365542</v>
      </c>
      <c r="F100" s="215">
        <v>359400742.59999996</v>
      </c>
      <c r="G100" s="215">
        <v>247332382.44999999</v>
      </c>
      <c r="H100" s="215">
        <v>5742259.75</v>
      </c>
    </row>
    <row r="101" spans="3:8" x14ac:dyDescent="0.25">
      <c r="C101" s="217" t="s">
        <v>146</v>
      </c>
      <c r="D101" s="215">
        <v>6553009</v>
      </c>
      <c r="E101" s="215">
        <v>5037253.68</v>
      </c>
      <c r="F101" s="215">
        <v>0</v>
      </c>
      <c r="G101" s="215">
        <v>310806.69</v>
      </c>
      <c r="H101" s="215">
        <v>310806.69</v>
      </c>
    </row>
    <row r="102" spans="3:8" x14ac:dyDescent="0.25">
      <c r="C102" s="217" t="s">
        <v>145</v>
      </c>
      <c r="D102" s="215">
        <v>159164567</v>
      </c>
      <c r="E102" s="215">
        <v>249150324.58000001</v>
      </c>
      <c r="F102" s="215">
        <v>3175062.76</v>
      </c>
      <c r="G102" s="215">
        <v>14237357.99</v>
      </c>
      <c r="H102" s="215">
        <v>11993899.040000001</v>
      </c>
    </row>
    <row r="103" spans="3:8" x14ac:dyDescent="0.25">
      <c r="C103" s="247" t="s">
        <v>129</v>
      </c>
      <c r="D103" s="246">
        <v>665858505819</v>
      </c>
      <c r="E103" s="246">
        <v>685283704366.5199</v>
      </c>
      <c r="F103" s="246">
        <v>32239483038.959999</v>
      </c>
      <c r="G103" s="246">
        <v>52003027411.409996</v>
      </c>
      <c r="H103" s="246">
        <v>54688142874.470001</v>
      </c>
    </row>
    <row r="104" spans="3:8" x14ac:dyDescent="0.25">
      <c r="C104" s="241" t="s">
        <v>392</v>
      </c>
      <c r="D104" s="231">
        <v>30826676151</v>
      </c>
      <c r="E104" s="231">
        <v>35448088591.790001</v>
      </c>
      <c r="F104" s="231">
        <v>3161460070.0099993</v>
      </c>
      <c r="G104" s="231">
        <v>3208612460.8699994</v>
      </c>
      <c r="H104" s="231">
        <v>5975558997.0299997</v>
      </c>
    </row>
    <row r="105" spans="3:8" x14ac:dyDescent="0.25">
      <c r="C105" s="217" t="s">
        <v>864</v>
      </c>
      <c r="D105" s="215">
        <v>8210060178</v>
      </c>
      <c r="E105" s="215">
        <v>6877533544.8600006</v>
      </c>
      <c r="F105" s="215">
        <v>145434268.84999999</v>
      </c>
      <c r="G105" s="215">
        <v>242712010.72000003</v>
      </c>
      <c r="H105" s="215">
        <v>3160352968.6100001</v>
      </c>
    </row>
    <row r="106" spans="3:8" x14ac:dyDescent="0.25">
      <c r="C106" s="217" t="s">
        <v>863</v>
      </c>
      <c r="D106" s="215">
        <v>761513094</v>
      </c>
      <c r="E106" s="215">
        <v>1211231434.9300001</v>
      </c>
      <c r="F106" s="215">
        <v>78343469.170000002</v>
      </c>
      <c r="G106" s="215">
        <v>28218118.16</v>
      </c>
      <c r="H106" s="215">
        <v>39457087.549999997</v>
      </c>
    </row>
    <row r="107" spans="3:8" x14ac:dyDescent="0.25">
      <c r="C107" s="217" t="s">
        <v>862</v>
      </c>
      <c r="D107" s="215">
        <v>21833102879</v>
      </c>
      <c r="E107" s="215">
        <v>27337773612</v>
      </c>
      <c r="F107" s="215">
        <v>2937682331.9899993</v>
      </c>
      <c r="G107" s="215">
        <v>2937682331.9899993</v>
      </c>
      <c r="H107" s="215">
        <v>2775748940.8699994</v>
      </c>
    </row>
    <row r="108" spans="3:8" x14ac:dyDescent="0.25">
      <c r="C108" s="217" t="s">
        <v>861</v>
      </c>
      <c r="D108" s="215">
        <v>22000000</v>
      </c>
      <c r="E108" s="215">
        <v>21550000</v>
      </c>
      <c r="F108" s="215">
        <v>0</v>
      </c>
      <c r="G108" s="215">
        <v>0</v>
      </c>
      <c r="H108" s="215">
        <v>0</v>
      </c>
    </row>
    <row r="109" spans="3:8" x14ac:dyDescent="0.25">
      <c r="C109" s="241" t="s">
        <v>128</v>
      </c>
      <c r="D109" s="231">
        <v>137362566364</v>
      </c>
      <c r="E109" s="231">
        <v>148855682589.44</v>
      </c>
      <c r="F109" s="231">
        <v>10773626956.739998</v>
      </c>
      <c r="G109" s="231">
        <v>12834879645.579998</v>
      </c>
      <c r="H109" s="231">
        <v>12245971126.879999</v>
      </c>
    </row>
    <row r="110" spans="3:8" x14ac:dyDescent="0.25">
      <c r="C110" s="217" t="s">
        <v>860</v>
      </c>
      <c r="D110" s="215">
        <v>212504665</v>
      </c>
      <c r="E110" s="215">
        <v>212504665</v>
      </c>
      <c r="F110" s="215">
        <v>21305962.510000002</v>
      </c>
      <c r="G110" s="215">
        <v>21305962.510000002</v>
      </c>
      <c r="H110" s="215">
        <v>21305962.510000002</v>
      </c>
    </row>
    <row r="111" spans="3:8" x14ac:dyDescent="0.25">
      <c r="C111" s="217" t="s">
        <v>859</v>
      </c>
      <c r="D111" s="215">
        <v>13920343099</v>
      </c>
      <c r="E111" s="215">
        <v>15011527538.039999</v>
      </c>
      <c r="F111" s="215">
        <v>910604869.57000005</v>
      </c>
      <c r="G111" s="215">
        <v>1141404550.4300001</v>
      </c>
      <c r="H111" s="215">
        <v>1140683173.5999994</v>
      </c>
    </row>
    <row r="112" spans="3:8" x14ac:dyDescent="0.25">
      <c r="C112" s="217" t="s">
        <v>858</v>
      </c>
      <c r="D112" s="215">
        <v>11014637150</v>
      </c>
      <c r="E112" s="215">
        <v>13683960261.939999</v>
      </c>
      <c r="F112" s="215">
        <v>953240477.57000005</v>
      </c>
      <c r="G112" s="215">
        <v>1690899004.73</v>
      </c>
      <c r="H112" s="215">
        <v>1648345572.2299998</v>
      </c>
    </row>
    <row r="113" spans="3:8" x14ac:dyDescent="0.25">
      <c r="C113" s="217" t="s">
        <v>127</v>
      </c>
      <c r="D113" s="215">
        <v>35070000</v>
      </c>
      <c r="E113" s="215">
        <v>63043366.060000002</v>
      </c>
      <c r="F113" s="215">
        <v>4269122.54</v>
      </c>
      <c r="G113" s="215">
        <v>275494.5</v>
      </c>
      <c r="H113" s="215">
        <v>949042.08</v>
      </c>
    </row>
    <row r="114" spans="3:8" x14ac:dyDescent="0.25">
      <c r="C114" s="217" t="s">
        <v>857</v>
      </c>
      <c r="D114" s="215">
        <v>91010414</v>
      </c>
      <c r="E114" s="215">
        <v>98655586.570000008</v>
      </c>
      <c r="F114" s="215">
        <v>6760420.1899999995</v>
      </c>
      <c r="G114" s="215">
        <v>6760420.1899999995</v>
      </c>
      <c r="H114" s="215">
        <v>6760420.1899999995</v>
      </c>
    </row>
    <row r="115" spans="3:8" x14ac:dyDescent="0.25">
      <c r="C115" s="217" t="s">
        <v>856</v>
      </c>
      <c r="D115" s="215">
        <v>112089001036</v>
      </c>
      <c r="E115" s="215">
        <v>119785991171.83</v>
      </c>
      <c r="F115" s="215">
        <v>8877446104.3599987</v>
      </c>
      <c r="G115" s="215">
        <v>9974234213.2199974</v>
      </c>
      <c r="H115" s="215">
        <v>9427926956.2700005</v>
      </c>
    </row>
    <row r="116" spans="3:8" x14ac:dyDescent="0.25">
      <c r="C116" s="241" t="s">
        <v>391</v>
      </c>
      <c r="D116" s="231">
        <v>12302416115</v>
      </c>
      <c r="E116" s="231">
        <v>15328219587.279999</v>
      </c>
      <c r="F116" s="231">
        <v>1193750719.0899999</v>
      </c>
      <c r="G116" s="231">
        <v>965061248.42000008</v>
      </c>
      <c r="H116" s="231">
        <v>783533503.66000009</v>
      </c>
    </row>
    <row r="117" spans="3:8" x14ac:dyDescent="0.25">
      <c r="C117" s="217" t="s">
        <v>855</v>
      </c>
      <c r="D117" s="215">
        <v>2555010000</v>
      </c>
      <c r="E117" s="215">
        <v>2919110860.23</v>
      </c>
      <c r="F117" s="215">
        <v>97347817.800000012</v>
      </c>
      <c r="G117" s="215">
        <v>80376971.150000006</v>
      </c>
      <c r="H117" s="215">
        <v>62923623.280000001</v>
      </c>
    </row>
    <row r="118" spans="3:8" x14ac:dyDescent="0.25">
      <c r="C118" s="217" t="s">
        <v>854</v>
      </c>
      <c r="D118" s="215">
        <v>2345722436</v>
      </c>
      <c r="E118" s="215">
        <v>4331388333.6900005</v>
      </c>
      <c r="F118" s="215">
        <v>565499715.21000004</v>
      </c>
      <c r="G118" s="215">
        <v>307504013.28000003</v>
      </c>
      <c r="H118" s="215">
        <v>129848309.24000001</v>
      </c>
    </row>
    <row r="119" spans="3:8" x14ac:dyDescent="0.25">
      <c r="C119" s="217" t="s">
        <v>853</v>
      </c>
      <c r="D119" s="215">
        <v>4302636691</v>
      </c>
      <c r="E119" s="215">
        <v>4763039133.1399994</v>
      </c>
      <c r="F119" s="215">
        <v>353480082.39999992</v>
      </c>
      <c r="G119" s="215">
        <v>350374687.14999998</v>
      </c>
      <c r="H119" s="215">
        <v>361069260.77000004</v>
      </c>
    </row>
    <row r="120" spans="3:8" x14ac:dyDescent="0.25">
      <c r="C120" s="217" t="s">
        <v>852</v>
      </c>
      <c r="D120" s="215">
        <v>1301843</v>
      </c>
      <c r="E120" s="215">
        <v>1301843</v>
      </c>
      <c r="F120" s="215"/>
      <c r="G120" s="215"/>
      <c r="H120" s="215"/>
    </row>
    <row r="121" spans="3:8" x14ac:dyDescent="0.25">
      <c r="C121" s="217" t="s">
        <v>851</v>
      </c>
      <c r="D121" s="215">
        <v>209429511</v>
      </c>
      <c r="E121" s="215">
        <v>602128490.20000017</v>
      </c>
      <c r="F121" s="215">
        <v>52833344.590000004</v>
      </c>
      <c r="G121" s="215">
        <v>48247027.840000004</v>
      </c>
      <c r="H121" s="215">
        <v>43549191.959999993</v>
      </c>
    </row>
    <row r="122" spans="3:8" x14ac:dyDescent="0.25">
      <c r="C122" s="217" t="s">
        <v>850</v>
      </c>
      <c r="D122" s="215">
        <v>2888315634</v>
      </c>
      <c r="E122" s="215">
        <v>2711250927.0199995</v>
      </c>
      <c r="F122" s="215">
        <v>124589759.09</v>
      </c>
      <c r="G122" s="215">
        <v>178558549</v>
      </c>
      <c r="H122" s="215">
        <v>186143118.41000003</v>
      </c>
    </row>
    <row r="123" spans="3:8" x14ac:dyDescent="0.25">
      <c r="C123" s="241" t="s">
        <v>390</v>
      </c>
      <c r="D123" s="231">
        <v>309600274351</v>
      </c>
      <c r="E123" s="231">
        <v>309927221179.57996</v>
      </c>
      <c r="F123" s="231">
        <v>9778886476.3299999</v>
      </c>
      <c r="G123" s="231">
        <v>22851026597.450001</v>
      </c>
      <c r="H123" s="231">
        <v>23836971030.759998</v>
      </c>
    </row>
    <row r="124" spans="3:8" x14ac:dyDescent="0.25">
      <c r="C124" s="217" t="s">
        <v>849</v>
      </c>
      <c r="D124" s="215">
        <v>15790264521</v>
      </c>
      <c r="E124" s="215">
        <v>15807087431.01</v>
      </c>
      <c r="F124" s="215">
        <v>147113719.33999994</v>
      </c>
      <c r="G124" s="215">
        <v>211674655.41999996</v>
      </c>
      <c r="H124" s="215">
        <v>350951443.03000015</v>
      </c>
    </row>
    <row r="125" spans="3:8" x14ac:dyDescent="0.25">
      <c r="C125" s="217" t="s">
        <v>848</v>
      </c>
      <c r="D125" s="215">
        <v>110523979362</v>
      </c>
      <c r="E125" s="215">
        <v>112495375527.64</v>
      </c>
      <c r="F125" s="215">
        <v>1026966310.08</v>
      </c>
      <c r="G125" s="215">
        <v>9311289059.6900024</v>
      </c>
      <c r="H125" s="215">
        <v>9194717821.7599983</v>
      </c>
    </row>
    <row r="126" spans="3:8" x14ac:dyDescent="0.25">
      <c r="C126" s="217" t="s">
        <v>847</v>
      </c>
      <c r="D126" s="215">
        <v>33349383498</v>
      </c>
      <c r="E126" s="215">
        <v>34171229585.649998</v>
      </c>
      <c r="F126" s="215">
        <v>476133145.66999996</v>
      </c>
      <c r="G126" s="215">
        <v>2472659228.3800001</v>
      </c>
      <c r="H126" s="215">
        <v>2421820161.1100001</v>
      </c>
    </row>
    <row r="127" spans="3:8" x14ac:dyDescent="0.25">
      <c r="C127" s="217" t="s">
        <v>846</v>
      </c>
      <c r="D127" s="215">
        <v>25693434943</v>
      </c>
      <c r="E127" s="215">
        <v>27577092051.740002</v>
      </c>
      <c r="F127" s="215">
        <v>1836510533.3500004</v>
      </c>
      <c r="G127" s="215">
        <v>1965397617.7499998</v>
      </c>
      <c r="H127" s="215">
        <v>2050198318.4600003</v>
      </c>
    </row>
    <row r="128" spans="3:8" x14ac:dyDescent="0.25">
      <c r="C128" s="217" t="s">
        <v>845</v>
      </c>
      <c r="D128" s="215">
        <v>4244581789</v>
      </c>
      <c r="E128" s="215">
        <v>3639094890</v>
      </c>
      <c r="F128" s="215">
        <v>42376687.189999998</v>
      </c>
      <c r="G128" s="215">
        <v>181022377.72999999</v>
      </c>
      <c r="H128" s="215">
        <v>181041217.49000001</v>
      </c>
    </row>
    <row r="129" spans="3:8" x14ac:dyDescent="0.25">
      <c r="C129" s="217" t="s">
        <v>844</v>
      </c>
      <c r="D129" s="215">
        <v>12539267332</v>
      </c>
      <c r="E129" s="215">
        <v>12739299012.940001</v>
      </c>
      <c r="F129" s="215">
        <v>168444367.38999999</v>
      </c>
      <c r="G129" s="215">
        <v>1028195771.1099999</v>
      </c>
      <c r="H129" s="215">
        <v>1065189339.6899998</v>
      </c>
    </row>
    <row r="130" spans="3:8" x14ac:dyDescent="0.25">
      <c r="C130" s="217" t="s">
        <v>843</v>
      </c>
      <c r="D130" s="215">
        <v>1607713676</v>
      </c>
      <c r="E130" s="215">
        <v>1538034913.6400001</v>
      </c>
      <c r="F130" s="215">
        <v>41456503.109999999</v>
      </c>
      <c r="G130" s="215">
        <v>105314468.92</v>
      </c>
      <c r="H130" s="215">
        <v>109603380.63000001</v>
      </c>
    </row>
    <row r="131" spans="3:8" x14ac:dyDescent="0.25">
      <c r="C131" s="217" t="s">
        <v>842</v>
      </c>
      <c r="D131" s="215">
        <v>718994467</v>
      </c>
      <c r="E131" s="215">
        <v>734832826.55999994</v>
      </c>
      <c r="F131" s="215">
        <v>42872167.059999995</v>
      </c>
      <c r="G131" s="215">
        <v>62019030.900000013</v>
      </c>
      <c r="H131" s="215">
        <v>48795290.730000019</v>
      </c>
    </row>
    <row r="132" spans="3:8" x14ac:dyDescent="0.25">
      <c r="C132" s="217" t="s">
        <v>841</v>
      </c>
      <c r="D132" s="215">
        <v>839652468</v>
      </c>
      <c r="E132" s="215">
        <v>492711382.71000004</v>
      </c>
      <c r="F132" s="215">
        <v>16608966.09</v>
      </c>
      <c r="G132" s="215">
        <v>26260803.280000001</v>
      </c>
      <c r="H132" s="215">
        <v>25255072.510000005</v>
      </c>
    </row>
    <row r="133" spans="3:8" x14ac:dyDescent="0.25">
      <c r="C133" s="217" t="s">
        <v>840</v>
      </c>
      <c r="D133" s="215">
        <v>973196386</v>
      </c>
      <c r="E133" s="215">
        <v>2031751293.22</v>
      </c>
      <c r="F133" s="215">
        <v>54257203.06000001</v>
      </c>
      <c r="G133" s="215">
        <v>221811391.88</v>
      </c>
      <c r="H133" s="215">
        <v>160933366.06</v>
      </c>
    </row>
    <row r="134" spans="3:8" x14ac:dyDescent="0.25">
      <c r="C134" s="217" t="s">
        <v>839</v>
      </c>
      <c r="D134" s="215">
        <v>103319805909</v>
      </c>
      <c r="E134" s="215">
        <v>98700712264.469986</v>
      </c>
      <c r="F134" s="215">
        <v>5926146873.9899998</v>
      </c>
      <c r="G134" s="215">
        <v>7265382192.3899984</v>
      </c>
      <c r="H134" s="215">
        <v>8228465619.2899981</v>
      </c>
    </row>
    <row r="135" spans="3:8" x14ac:dyDescent="0.25">
      <c r="C135" s="241" t="s">
        <v>126</v>
      </c>
      <c r="D135" s="231">
        <v>174781847098</v>
      </c>
      <c r="E135" s="231">
        <v>174704342125.14001</v>
      </c>
      <c r="F135" s="231">
        <v>7287195800.7199993</v>
      </c>
      <c r="G135" s="231">
        <v>12096364199.450001</v>
      </c>
      <c r="H135" s="231">
        <v>11782367467.730001</v>
      </c>
    </row>
    <row r="136" spans="3:8" x14ac:dyDescent="0.25">
      <c r="C136" s="217" t="s">
        <v>838</v>
      </c>
      <c r="D136" s="215">
        <v>91290753302</v>
      </c>
      <c r="E136" s="215">
        <v>92970490361.080002</v>
      </c>
      <c r="F136" s="215">
        <v>3019539402.0799999</v>
      </c>
      <c r="G136" s="215">
        <v>6879513741.8500004</v>
      </c>
      <c r="H136" s="215">
        <v>6860011945.0300007</v>
      </c>
    </row>
    <row r="137" spans="3:8" x14ac:dyDescent="0.25">
      <c r="C137" s="217" t="s">
        <v>125</v>
      </c>
      <c r="D137" s="215">
        <v>6692496</v>
      </c>
      <c r="E137" s="215">
        <v>24692486.989999998</v>
      </c>
      <c r="F137" s="215">
        <v>6692000</v>
      </c>
      <c r="G137" s="215">
        <v>6692000</v>
      </c>
      <c r="H137" s="215">
        <v>0</v>
      </c>
    </row>
    <row r="138" spans="3:8" x14ac:dyDescent="0.25">
      <c r="C138" s="217" t="s">
        <v>837</v>
      </c>
      <c r="D138" s="215">
        <v>1147105000</v>
      </c>
      <c r="E138" s="215">
        <v>649297632</v>
      </c>
      <c r="F138" s="215">
        <v>190695.43999999977</v>
      </c>
      <c r="G138" s="215">
        <v>29462976.390000001</v>
      </c>
      <c r="H138" s="215">
        <v>68434769.020000011</v>
      </c>
    </row>
    <row r="139" spans="3:8" x14ac:dyDescent="0.25">
      <c r="C139" s="217" t="s">
        <v>836</v>
      </c>
      <c r="D139" s="215">
        <v>3530385764</v>
      </c>
      <c r="E139" s="215">
        <v>3592694393</v>
      </c>
      <c r="F139" s="215">
        <v>83362803.230000004</v>
      </c>
      <c r="G139" s="215">
        <v>228099761.73000002</v>
      </c>
      <c r="H139" s="215">
        <v>195790651.05000001</v>
      </c>
    </row>
    <row r="140" spans="3:8" x14ac:dyDescent="0.25">
      <c r="C140" s="217" t="s">
        <v>835</v>
      </c>
      <c r="D140" s="215">
        <v>1578403695</v>
      </c>
      <c r="E140" s="215">
        <v>1589040514</v>
      </c>
      <c r="F140" s="215">
        <v>97638157.179999992</v>
      </c>
      <c r="G140" s="215">
        <v>135197654.09</v>
      </c>
      <c r="H140" s="215">
        <v>99503158.909999967</v>
      </c>
    </row>
    <row r="141" spans="3:8" x14ac:dyDescent="0.25">
      <c r="C141" s="217" t="s">
        <v>834</v>
      </c>
      <c r="D141" s="215">
        <v>73145556675</v>
      </c>
      <c r="E141" s="215">
        <v>71770176572.069992</v>
      </c>
      <c r="F141" s="215">
        <v>3998188915.1099987</v>
      </c>
      <c r="G141" s="215">
        <v>4735814237.7099991</v>
      </c>
      <c r="H141" s="215">
        <v>4450091318.5</v>
      </c>
    </row>
    <row r="142" spans="3:8" x14ac:dyDescent="0.25">
      <c r="C142" s="217" t="s">
        <v>833</v>
      </c>
      <c r="D142" s="215">
        <v>1600000</v>
      </c>
      <c r="E142" s="215">
        <v>1600000</v>
      </c>
      <c r="F142" s="215">
        <v>100000</v>
      </c>
      <c r="G142" s="215">
        <v>100000</v>
      </c>
      <c r="H142" s="215">
        <v>0</v>
      </c>
    </row>
    <row r="143" spans="3:8" x14ac:dyDescent="0.25">
      <c r="C143" s="217" t="s">
        <v>832</v>
      </c>
      <c r="D143" s="215">
        <v>4081350166</v>
      </c>
      <c r="E143" s="215">
        <v>4106350166</v>
      </c>
      <c r="F143" s="215">
        <v>81483827.680000007</v>
      </c>
      <c r="G143" s="215">
        <v>81483827.680000007</v>
      </c>
      <c r="H143" s="215">
        <v>108535625.22</v>
      </c>
    </row>
    <row r="144" spans="3:8" x14ac:dyDescent="0.25">
      <c r="C144" s="241" t="s">
        <v>124</v>
      </c>
      <c r="D144" s="231">
        <v>984725740</v>
      </c>
      <c r="E144" s="231">
        <v>1020150293.29</v>
      </c>
      <c r="F144" s="231">
        <v>44563016.070000008</v>
      </c>
      <c r="G144" s="231">
        <v>47083259.640000001</v>
      </c>
      <c r="H144" s="231">
        <v>63740748.409999996</v>
      </c>
    </row>
    <row r="145" spans="3:8" x14ac:dyDescent="0.25">
      <c r="C145" s="217" t="s">
        <v>122</v>
      </c>
      <c r="D145" s="215">
        <v>224073001</v>
      </c>
      <c r="E145" s="215">
        <v>245498422.94</v>
      </c>
      <c r="F145" s="215">
        <v>13138800.280000001</v>
      </c>
      <c r="G145" s="215">
        <v>19508705.16</v>
      </c>
      <c r="H145" s="215">
        <v>17025728.59</v>
      </c>
    </row>
    <row r="146" spans="3:8" x14ac:dyDescent="0.25">
      <c r="C146" s="217" t="s">
        <v>121</v>
      </c>
      <c r="D146" s="215">
        <v>112471764</v>
      </c>
      <c r="E146" s="215">
        <v>112861764</v>
      </c>
      <c r="F146" s="215">
        <v>2915413.23</v>
      </c>
      <c r="G146" s="215">
        <v>4903984.13</v>
      </c>
      <c r="H146" s="215">
        <v>4828969.07</v>
      </c>
    </row>
    <row r="147" spans="3:8" x14ac:dyDescent="0.25">
      <c r="C147" s="217" t="s">
        <v>120</v>
      </c>
      <c r="D147" s="215">
        <v>253359525</v>
      </c>
      <c r="E147" s="215">
        <v>240791620.47999999</v>
      </c>
      <c r="F147" s="215">
        <v>18502783.650000002</v>
      </c>
      <c r="G147" s="215">
        <v>10370508.470000001</v>
      </c>
      <c r="H147" s="215">
        <v>9930279.2300000004</v>
      </c>
    </row>
    <row r="148" spans="3:8" x14ac:dyDescent="0.25">
      <c r="C148" s="217" t="s">
        <v>119</v>
      </c>
      <c r="D148" s="215">
        <v>394821450</v>
      </c>
      <c r="E148" s="215">
        <v>420998485.87</v>
      </c>
      <c r="F148" s="215">
        <v>10006018.91</v>
      </c>
      <c r="G148" s="215">
        <v>12300061.879999999</v>
      </c>
      <c r="H148" s="215">
        <v>31955771.52</v>
      </c>
    </row>
    <row r="149" spans="3:8" x14ac:dyDescent="0.25">
      <c r="C149" s="247" t="s">
        <v>831</v>
      </c>
      <c r="D149" s="246">
        <v>333486471138</v>
      </c>
      <c r="E149" s="246">
        <v>330136471138</v>
      </c>
      <c r="F149" s="246">
        <v>19101382707.240002</v>
      </c>
      <c r="G149" s="246">
        <v>18115043599.23</v>
      </c>
      <c r="H149" s="246">
        <v>30990284287.149998</v>
      </c>
    </row>
    <row r="150" spans="3:8" x14ac:dyDescent="0.25">
      <c r="C150" s="241" t="s">
        <v>389</v>
      </c>
      <c r="D150" s="231">
        <v>333486471138</v>
      </c>
      <c r="E150" s="231">
        <v>330136471138</v>
      </c>
      <c r="F150" s="231">
        <v>19101382707.240002</v>
      </c>
      <c r="G150" s="231">
        <v>18115043599.23</v>
      </c>
      <c r="H150" s="231">
        <v>30990284287.149998</v>
      </c>
    </row>
    <row r="151" spans="3:8" x14ac:dyDescent="0.25">
      <c r="C151" s="217" t="s">
        <v>830</v>
      </c>
      <c r="D151" s="215">
        <v>333486471138</v>
      </c>
      <c r="E151" s="215">
        <v>330136471138</v>
      </c>
      <c r="F151" s="215">
        <v>19101382707.240002</v>
      </c>
      <c r="G151" s="215">
        <v>18115043599.23</v>
      </c>
      <c r="H151" s="215">
        <v>30990284287.149998</v>
      </c>
    </row>
    <row r="152" spans="3:8" ht="15.75" thickBot="1" x14ac:dyDescent="0.3">
      <c r="C152" s="229" t="s">
        <v>144</v>
      </c>
      <c r="D152" s="228">
        <v>1484234610959</v>
      </c>
      <c r="E152" s="228">
        <v>1555955142788.5298</v>
      </c>
      <c r="F152" s="228">
        <v>84465698708.990005</v>
      </c>
      <c r="G152" s="228">
        <v>108025974047.87999</v>
      </c>
      <c r="H152" s="228">
        <v>133085258238.43005</v>
      </c>
    </row>
    <row r="153" spans="3:8" x14ac:dyDescent="0.25">
      <c r="C153" s="212"/>
      <c r="D153" s="212"/>
      <c r="E153" s="212"/>
      <c r="F153" s="212"/>
      <c r="G153" s="212"/>
      <c r="H153" s="212"/>
    </row>
    <row r="154" spans="3:8" x14ac:dyDescent="0.25">
      <c r="C154" s="127" t="s">
        <v>69</v>
      </c>
    </row>
    <row r="155" spans="3:8" x14ac:dyDescent="0.25">
      <c r="C155" s="2" t="s">
        <v>79</v>
      </c>
    </row>
    <row r="156" spans="3:8" x14ac:dyDescent="0.25">
      <c r="C156" s="521" t="s">
        <v>70</v>
      </c>
      <c r="D156" s="521"/>
      <c r="E156" s="521"/>
      <c r="F156" s="521"/>
      <c r="G156" s="521"/>
      <c r="H156" s="521"/>
    </row>
    <row r="157" spans="3:8" x14ac:dyDescent="0.25">
      <c r="C157" s="127" t="s">
        <v>71</v>
      </c>
    </row>
  </sheetData>
  <mergeCells count="12">
    <mergeCell ref="F10:F12"/>
    <mergeCell ref="G10:G12"/>
    <mergeCell ref="H10:H12"/>
    <mergeCell ref="C156:H156"/>
    <mergeCell ref="C2:G2"/>
    <mergeCell ref="C3:G3"/>
    <mergeCell ref="C4:G4"/>
    <mergeCell ref="A6:H6"/>
    <mergeCell ref="C7:G7"/>
    <mergeCell ref="C10:C11"/>
    <mergeCell ref="D10:D11"/>
    <mergeCell ref="E10:E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05FD5-7014-48F7-8F60-6EB993181A4C}">
  <dimension ref="A2:N323"/>
  <sheetViews>
    <sheetView showGridLines="0" zoomScale="60" zoomScaleNormal="60" workbookViewId="0">
      <selection activeCell="E28" sqref="E28"/>
    </sheetView>
  </sheetViews>
  <sheetFormatPr baseColWidth="10" defaultColWidth="9.140625" defaultRowHeight="15" x14ac:dyDescent="0.25"/>
  <cols>
    <col min="1" max="1" width="9.140625" style="2"/>
    <col min="2" max="2" width="147.28515625" style="2" customWidth="1"/>
    <col min="3" max="3" width="25.7109375" style="2" customWidth="1"/>
    <col min="4" max="4" width="29.140625" style="2" customWidth="1"/>
    <col min="5" max="5" width="24.5703125" style="2" customWidth="1"/>
    <col min="6" max="6" width="25" style="2" customWidth="1"/>
    <col min="7" max="7" width="19.7109375" style="2" customWidth="1"/>
    <col min="8" max="8" width="20.7109375" style="59" customWidth="1"/>
    <col min="9" max="9" width="17.85546875" style="59" customWidth="1"/>
    <col min="10" max="10" width="28.5703125" style="2" customWidth="1"/>
    <col min="11" max="11" width="42.28515625" style="2" customWidth="1"/>
    <col min="12" max="12" width="22.7109375" style="2" bestFit="1" customWidth="1"/>
    <col min="13" max="13" width="24.28515625" style="2" customWidth="1"/>
    <col min="14" max="14" width="15.7109375" style="2" customWidth="1"/>
    <col min="15" max="16384" width="9.140625" style="2"/>
  </cols>
  <sheetData>
    <row r="2" spans="2:14" ht="18.75" x14ac:dyDescent="0.25">
      <c r="B2" s="396" t="s">
        <v>0</v>
      </c>
      <c r="C2" s="396"/>
      <c r="D2" s="396"/>
      <c r="E2" s="396"/>
      <c r="F2" s="396"/>
      <c r="G2" s="396"/>
      <c r="H2" s="396"/>
      <c r="I2" s="396"/>
    </row>
    <row r="3" spans="2:14" ht="18.75" x14ac:dyDescent="0.25">
      <c r="B3" s="396" t="s">
        <v>1</v>
      </c>
      <c r="C3" s="396"/>
      <c r="D3" s="396"/>
      <c r="E3" s="396"/>
      <c r="F3" s="396"/>
      <c r="G3" s="396"/>
      <c r="H3" s="396"/>
      <c r="I3" s="396"/>
    </row>
    <row r="4" spans="2:14" ht="21" customHeight="1" x14ac:dyDescent="0.25">
      <c r="B4" s="397" t="s">
        <v>2</v>
      </c>
      <c r="C4" s="397"/>
      <c r="D4" s="397"/>
      <c r="E4" s="397"/>
      <c r="F4" s="397"/>
      <c r="G4" s="397"/>
      <c r="H4" s="397"/>
      <c r="I4" s="397"/>
    </row>
    <row r="5" spans="2:14" ht="18.75" x14ac:dyDescent="0.3">
      <c r="B5" s="4"/>
      <c r="C5" s="4"/>
      <c r="D5" s="4"/>
      <c r="E5" s="4"/>
      <c r="F5" s="4"/>
      <c r="G5" s="4"/>
      <c r="H5" s="5"/>
      <c r="I5" s="5"/>
    </row>
    <row r="6" spans="2:14" ht="18.75" x14ac:dyDescent="0.25">
      <c r="B6" s="398" t="s">
        <v>1018</v>
      </c>
      <c r="C6" s="398"/>
      <c r="D6" s="398"/>
      <c r="E6" s="398"/>
      <c r="F6" s="398"/>
      <c r="G6" s="398"/>
      <c r="H6" s="398"/>
      <c r="I6" s="398"/>
    </row>
    <row r="7" spans="2:14" ht="18.75" x14ac:dyDescent="0.3">
      <c r="B7" s="399" t="s">
        <v>972</v>
      </c>
      <c r="C7" s="399"/>
      <c r="D7" s="399"/>
      <c r="E7" s="399"/>
      <c r="F7" s="399"/>
      <c r="G7" s="399"/>
      <c r="H7" s="399"/>
      <c r="I7" s="399"/>
    </row>
    <row r="8" spans="2:14" ht="18.75" x14ac:dyDescent="0.3">
      <c r="B8" s="405" t="s">
        <v>3</v>
      </c>
      <c r="C8" s="405"/>
      <c r="D8" s="405"/>
      <c r="E8" s="405"/>
      <c r="F8" s="405"/>
      <c r="G8" s="405"/>
      <c r="H8" s="405"/>
      <c r="I8" s="405"/>
      <c r="K8" s="314" t="s">
        <v>4</v>
      </c>
      <c r="L8" s="315">
        <f>6143649538425/1000000</f>
        <v>6143649.5384250004</v>
      </c>
    </row>
    <row r="9" spans="2:14" ht="15.75" thickBot="1" x14ac:dyDescent="0.3">
      <c r="B9" s="316"/>
      <c r="C9" s="316"/>
      <c r="D9" s="316"/>
      <c r="E9" s="316"/>
      <c r="F9" s="316"/>
      <c r="G9" s="316"/>
      <c r="H9" s="317"/>
      <c r="I9" s="317"/>
    </row>
    <row r="10" spans="2:14" ht="19.5" customHeight="1" thickBot="1" x14ac:dyDescent="0.3">
      <c r="B10" s="406" t="s">
        <v>35</v>
      </c>
      <c r="C10" s="318">
        <v>2024</v>
      </c>
      <c r="D10" s="409">
        <v>2025</v>
      </c>
      <c r="E10" s="409"/>
      <c r="F10" s="409"/>
      <c r="G10" s="410" t="s">
        <v>909</v>
      </c>
      <c r="H10" s="411"/>
      <c r="I10" s="410" t="s">
        <v>973</v>
      </c>
    </row>
    <row r="11" spans="2:14" ht="19.5" customHeight="1" thickBot="1" x14ac:dyDescent="0.3">
      <c r="B11" s="406"/>
      <c r="C11" s="416" t="s">
        <v>974</v>
      </c>
      <c r="D11" s="416" t="s">
        <v>38</v>
      </c>
      <c r="E11" s="416" t="s">
        <v>386</v>
      </c>
      <c r="F11" s="419" t="s">
        <v>975</v>
      </c>
      <c r="G11" s="412"/>
      <c r="H11" s="413"/>
      <c r="I11" s="412"/>
      <c r="K11" s="376" t="s">
        <v>4</v>
      </c>
      <c r="L11" s="377">
        <v>7968099027305.2305</v>
      </c>
      <c r="N11" s="26"/>
    </row>
    <row r="12" spans="2:14" ht="30" customHeight="1" x14ac:dyDescent="0.25">
      <c r="B12" s="407"/>
      <c r="C12" s="417"/>
      <c r="D12" s="417"/>
      <c r="E12" s="417"/>
      <c r="F12" s="413"/>
      <c r="G12" s="414"/>
      <c r="H12" s="415"/>
      <c r="I12" s="412"/>
    </row>
    <row r="13" spans="2:14" ht="30" customHeight="1" x14ac:dyDescent="0.25">
      <c r="B13" s="407"/>
      <c r="C13" s="418"/>
      <c r="D13" s="418"/>
      <c r="E13" s="418"/>
      <c r="F13" s="415"/>
      <c r="G13" s="319" t="s">
        <v>44</v>
      </c>
      <c r="H13" s="319" t="s">
        <v>45</v>
      </c>
      <c r="I13" s="414"/>
      <c r="L13" s="26"/>
      <c r="M13" s="320"/>
    </row>
    <row r="14" spans="2:14" ht="30.6" customHeight="1" thickBot="1" x14ac:dyDescent="0.3">
      <c r="B14" s="408"/>
      <c r="C14" s="321">
        <v>1</v>
      </c>
      <c r="D14" s="321">
        <v>2</v>
      </c>
      <c r="E14" s="321">
        <v>3</v>
      </c>
      <c r="F14" s="321" t="s">
        <v>976</v>
      </c>
      <c r="G14" s="322" t="s">
        <v>977</v>
      </c>
      <c r="H14" s="322" t="s">
        <v>978</v>
      </c>
      <c r="I14" s="323" t="s">
        <v>979</v>
      </c>
      <c r="K14" s="26"/>
      <c r="L14" s="26"/>
    </row>
    <row r="15" spans="2:14" ht="23.25" x14ac:dyDescent="0.35">
      <c r="B15" s="373" t="s">
        <v>980</v>
      </c>
      <c r="C15" s="374">
        <f>C16+C23+C26+C29+C32+C34+C33</f>
        <v>93393309149.959976</v>
      </c>
      <c r="D15" s="374">
        <f>D16+D23+D26+D29+D32+D34+D33</f>
        <v>1239893213947</v>
      </c>
      <c r="E15" s="374">
        <f>E16+E23+E26+E29+E32+E34+E33</f>
        <v>94941557054.210007</v>
      </c>
      <c r="F15" s="375">
        <f>IFERROR(E15/D15,"0.0%")</f>
        <v>7.657236606044393E-2</v>
      </c>
      <c r="G15" s="374">
        <f t="shared" ref="G15:G36" si="0">E15-C15</f>
        <v>1548247904.2500305</v>
      </c>
      <c r="H15" s="375">
        <f t="shared" ref="H15:H36" si="1">IFERROR(G15/C15,"0.0%")</f>
        <v>1.6577717593923527E-2</v>
      </c>
      <c r="I15" s="375">
        <f>E15/$L$11</f>
        <v>1.191520797229835E-2</v>
      </c>
      <c r="J15" s="92"/>
      <c r="K15" s="324"/>
      <c r="M15" s="320"/>
    </row>
    <row r="16" spans="2:14" ht="23.25" x14ac:dyDescent="0.35">
      <c r="B16" s="325" t="s">
        <v>981</v>
      </c>
      <c r="C16" s="326">
        <f>SUM(C17:C22)</f>
        <v>85017188947.359985</v>
      </c>
      <c r="D16" s="326">
        <f>SUM(D17:D22)</f>
        <v>1159747493169</v>
      </c>
      <c r="E16" s="326">
        <f>SUM(E17:E22)</f>
        <v>88993092961.639999</v>
      </c>
      <c r="F16" s="327">
        <f t="shared" ref="F16:F43" si="2">IFERROR(E16/D16,"0.0%")</f>
        <v>7.673488710759542E-2</v>
      </c>
      <c r="G16" s="328">
        <f t="shared" si="0"/>
        <v>3975904014.280014</v>
      </c>
      <c r="H16" s="329">
        <f t="shared" si="1"/>
        <v>4.6765884211271334E-2</v>
      </c>
      <c r="I16" s="329">
        <f t="shared" ref="I16:I42" si="3">E16/$L$11</f>
        <v>1.1168673062003472E-2</v>
      </c>
      <c r="J16" s="26"/>
      <c r="K16" s="330"/>
      <c r="L16" s="320"/>
    </row>
    <row r="17" spans="2:13" ht="23.25" x14ac:dyDescent="0.35">
      <c r="B17" s="331" t="s">
        <v>982</v>
      </c>
      <c r="C17" s="332">
        <v>26084513311.109982</v>
      </c>
      <c r="D17" s="333">
        <v>382142018494</v>
      </c>
      <c r="E17" s="333">
        <v>27862584002.02</v>
      </c>
      <c r="F17" s="334">
        <f t="shared" si="2"/>
        <v>7.29115947830727E-2</v>
      </c>
      <c r="G17" s="332">
        <f t="shared" si="0"/>
        <v>1778070690.9100189</v>
      </c>
      <c r="H17" s="335">
        <f t="shared" si="1"/>
        <v>6.8165760645137227E-2</v>
      </c>
      <c r="I17" s="335">
        <f t="shared" si="3"/>
        <v>3.4967667829603997E-3</v>
      </c>
      <c r="J17" s="92"/>
      <c r="K17" s="330"/>
    </row>
    <row r="18" spans="2:13" ht="23.25" x14ac:dyDescent="0.35">
      <c r="B18" s="336" t="s">
        <v>983</v>
      </c>
      <c r="C18" s="332">
        <v>4804322557.9699993</v>
      </c>
      <c r="D18" s="333">
        <v>62392105744</v>
      </c>
      <c r="E18" s="333">
        <v>5813914775.75</v>
      </c>
      <c r="F18" s="334">
        <f t="shared" si="2"/>
        <v>9.3183499842191195E-2</v>
      </c>
      <c r="G18" s="332">
        <f t="shared" si="0"/>
        <v>1009592217.7800007</v>
      </c>
      <c r="H18" s="335">
        <f t="shared" si="1"/>
        <v>0.21014247182574478</v>
      </c>
      <c r="I18" s="335">
        <f t="shared" si="3"/>
        <v>7.2964891071593968E-4</v>
      </c>
      <c r="J18" s="92"/>
      <c r="K18" s="330"/>
    </row>
    <row r="19" spans="2:13" ht="23.25" x14ac:dyDescent="0.35">
      <c r="B19" s="336" t="s">
        <v>984</v>
      </c>
      <c r="C19" s="332">
        <v>47528570968.760002</v>
      </c>
      <c r="D19" s="333">
        <v>636997769768</v>
      </c>
      <c r="E19" s="333">
        <v>48577990338.970001</v>
      </c>
      <c r="F19" s="334">
        <f t="shared" si="2"/>
        <v>7.6260848380462182E-2</v>
      </c>
      <c r="G19" s="332">
        <f t="shared" si="0"/>
        <v>1049419370.2099991</v>
      </c>
      <c r="H19" s="335">
        <f t="shared" si="1"/>
        <v>2.2079758528817765E-2</v>
      </c>
      <c r="I19" s="335">
        <f t="shared" si="3"/>
        <v>6.0965595648977298E-3</v>
      </c>
      <c r="J19" s="92"/>
      <c r="K19" s="330"/>
    </row>
    <row r="20" spans="2:13" ht="24.6" customHeight="1" x14ac:dyDescent="0.35">
      <c r="B20" s="331" t="s">
        <v>985</v>
      </c>
      <c r="C20" s="332">
        <v>6487173876.9200001</v>
      </c>
      <c r="D20" s="333">
        <v>76451309662</v>
      </c>
      <c r="E20" s="333">
        <v>6609332995.5699997</v>
      </c>
      <c r="F20" s="334">
        <f t="shared" si="2"/>
        <v>8.6451533986672283E-2</v>
      </c>
      <c r="G20" s="332">
        <f t="shared" si="0"/>
        <v>122159118.64999962</v>
      </c>
      <c r="H20" s="335">
        <f t="shared" si="1"/>
        <v>1.8830868567376629E-2</v>
      </c>
      <c r="I20" s="335">
        <f t="shared" si="3"/>
        <v>8.2947425388678201E-4</v>
      </c>
      <c r="J20" s="337"/>
      <c r="K20" s="330"/>
      <c r="L20" s="26"/>
    </row>
    <row r="21" spans="2:13" ht="23.25" x14ac:dyDescent="0.35">
      <c r="B21" s="336" t="s">
        <v>986</v>
      </c>
      <c r="C21" s="332">
        <v>112468134.94</v>
      </c>
      <c r="D21" s="333">
        <v>1761383820</v>
      </c>
      <c r="E21" s="333">
        <v>128938109.14</v>
      </c>
      <c r="F21" s="334">
        <f t="shared" si="2"/>
        <v>7.3202732803574866E-2</v>
      </c>
      <c r="G21" s="332">
        <f t="shared" si="0"/>
        <v>16469974.200000003</v>
      </c>
      <c r="H21" s="335">
        <f t="shared" si="1"/>
        <v>0.14644124941510303</v>
      </c>
      <c r="I21" s="335">
        <f t="shared" si="3"/>
        <v>1.6181790499610069E-5</v>
      </c>
      <c r="J21" s="26"/>
      <c r="K21" s="330"/>
      <c r="L21" s="320"/>
    </row>
    <row r="22" spans="2:13" ht="23.25" x14ac:dyDescent="0.35">
      <c r="B22" s="336" t="s">
        <v>987</v>
      </c>
      <c r="C22" s="332">
        <v>140097.66</v>
      </c>
      <c r="D22" s="333">
        <v>2905681</v>
      </c>
      <c r="E22" s="332">
        <v>332740.19</v>
      </c>
      <c r="F22" s="334">
        <f t="shared" si="2"/>
        <v>0.11451366822441968</v>
      </c>
      <c r="G22" s="332">
        <f t="shared" si="0"/>
        <v>192642.53</v>
      </c>
      <c r="H22" s="335">
        <f t="shared" si="1"/>
        <v>1.3750588696485009</v>
      </c>
      <c r="I22" s="335">
        <f t="shared" si="3"/>
        <v>4.175904301135813E-8</v>
      </c>
      <c r="J22" s="26"/>
      <c r="K22" s="330"/>
      <c r="L22" s="338"/>
    </row>
    <row r="23" spans="2:13" ht="23.25" x14ac:dyDescent="0.35">
      <c r="B23" s="325" t="s">
        <v>988</v>
      </c>
      <c r="C23" s="326">
        <f>SUM(C24:C25)</f>
        <v>309772629.78000003</v>
      </c>
      <c r="D23" s="326">
        <f>SUM(D24:D25)</f>
        <v>4445524135</v>
      </c>
      <c r="E23" s="326">
        <f>SUM(E24:E25)</f>
        <v>663227544.91000009</v>
      </c>
      <c r="F23" s="327">
        <f t="shared" si="2"/>
        <v>0.14918995483307618</v>
      </c>
      <c r="G23" s="326">
        <f t="shared" si="0"/>
        <v>353454915.13000005</v>
      </c>
      <c r="H23" s="329">
        <f t="shared" si="1"/>
        <v>1.1410140249673546</v>
      </c>
      <c r="I23" s="329">
        <f t="shared" si="3"/>
        <v>8.3235354208982537E-5</v>
      </c>
      <c r="J23" s="26"/>
      <c r="K23" s="330"/>
      <c r="L23" s="26"/>
      <c r="M23" s="320"/>
    </row>
    <row r="24" spans="2:13" ht="23.25" x14ac:dyDescent="0.35">
      <c r="B24" s="336" t="s">
        <v>989</v>
      </c>
      <c r="C24" s="332">
        <v>203778777.08000001</v>
      </c>
      <c r="D24" s="333">
        <v>2604134807</v>
      </c>
      <c r="E24" s="333">
        <v>220382594.12</v>
      </c>
      <c r="F24" s="334">
        <f t="shared" si="2"/>
        <v>8.4627951489916864E-2</v>
      </c>
      <c r="G24" s="332">
        <f t="shared" si="0"/>
        <v>16603817.039999992</v>
      </c>
      <c r="H24" s="335">
        <f t="shared" si="1"/>
        <v>8.1479618623295696E-2</v>
      </c>
      <c r="I24" s="335">
        <f t="shared" si="3"/>
        <v>2.7658114358868887E-5</v>
      </c>
      <c r="J24" s="26"/>
      <c r="K24" s="330"/>
      <c r="L24" s="320"/>
    </row>
    <row r="25" spans="2:13" ht="23.25" x14ac:dyDescent="0.35">
      <c r="B25" s="336" t="s">
        <v>990</v>
      </c>
      <c r="C25" s="332">
        <v>105993852.7</v>
      </c>
      <c r="D25" s="333">
        <v>1841389328</v>
      </c>
      <c r="E25" s="333">
        <v>442844950.79000002</v>
      </c>
      <c r="F25" s="334">
        <f t="shared" si="2"/>
        <v>0.24049501322514455</v>
      </c>
      <c r="G25" s="332">
        <f t="shared" si="0"/>
        <v>336851098.09000003</v>
      </c>
      <c r="H25" s="335">
        <f t="shared" si="1"/>
        <v>3.1780248524733552</v>
      </c>
      <c r="I25" s="335">
        <f t="shared" si="3"/>
        <v>5.5577239850113647E-5</v>
      </c>
      <c r="J25" s="26"/>
      <c r="K25" s="330"/>
    </row>
    <row r="26" spans="2:13" ht="23.25" x14ac:dyDescent="0.35">
      <c r="B26" s="325" t="s">
        <v>991</v>
      </c>
      <c r="C26" s="326">
        <f>SUM(C27:C28)</f>
        <v>3101251050.0599999</v>
      </c>
      <c r="D26" s="326">
        <f>SUM(D27:D28)</f>
        <v>42094309583</v>
      </c>
      <c r="E26" s="326">
        <f>SUM(E27:E28)</f>
        <v>3708013871.2599993</v>
      </c>
      <c r="F26" s="327">
        <f t="shared" si="2"/>
        <v>8.8088245370759072E-2</v>
      </c>
      <c r="G26" s="326">
        <f t="shared" si="0"/>
        <v>606762821.19999933</v>
      </c>
      <c r="H26" s="329">
        <f t="shared" si="1"/>
        <v>0.19565098452389409</v>
      </c>
      <c r="I26" s="329">
        <f t="shared" si="3"/>
        <v>4.6535740313383508E-4</v>
      </c>
      <c r="J26" s="26"/>
      <c r="K26" s="330"/>
      <c r="M26" s="339"/>
    </row>
    <row r="27" spans="2:13" ht="23.25" x14ac:dyDescent="0.35">
      <c r="B27" s="336" t="s">
        <v>992</v>
      </c>
      <c r="C27" s="332">
        <v>2498096666.1300001</v>
      </c>
      <c r="D27" s="333">
        <v>34403370023</v>
      </c>
      <c r="E27" s="333">
        <v>3146331215.4299994</v>
      </c>
      <c r="F27" s="334">
        <f t="shared" si="2"/>
        <v>9.1454157349310658E-2</v>
      </c>
      <c r="G27" s="332">
        <f t="shared" si="0"/>
        <v>648234549.29999924</v>
      </c>
      <c r="H27" s="335">
        <f t="shared" si="1"/>
        <v>0.25949137921241089</v>
      </c>
      <c r="I27" s="335">
        <f t="shared" si="3"/>
        <v>3.9486597802664008E-4</v>
      </c>
      <c r="J27" s="26"/>
      <c r="K27" s="330"/>
    </row>
    <row r="28" spans="2:13" ht="23.25" x14ac:dyDescent="0.35">
      <c r="B28" s="336" t="s">
        <v>993</v>
      </c>
      <c r="C28" s="332">
        <v>603154383.92999995</v>
      </c>
      <c r="D28" s="333">
        <v>7690939560</v>
      </c>
      <c r="E28" s="333">
        <v>561682655.83000004</v>
      </c>
      <c r="F28" s="334">
        <f t="shared" si="2"/>
        <v>7.3031734477705348E-2</v>
      </c>
      <c r="G28" s="332">
        <f t="shared" si="0"/>
        <v>-41471728.099999905</v>
      </c>
      <c r="H28" s="335">
        <f t="shared" si="1"/>
        <v>-6.8758064609894254E-2</v>
      </c>
      <c r="I28" s="335">
        <f t="shared" si="3"/>
        <v>7.049142510719501E-5</v>
      </c>
      <c r="J28" s="26"/>
      <c r="K28" s="340"/>
      <c r="L28" s="339"/>
      <c r="M28" s="26"/>
    </row>
    <row r="29" spans="2:13" ht="23.25" x14ac:dyDescent="0.35">
      <c r="B29" s="325" t="s">
        <v>994</v>
      </c>
      <c r="C29" s="326">
        <f>SUM(C30:C31)</f>
        <v>261836353.76000002</v>
      </c>
      <c r="D29" s="326">
        <f>SUM(D30:D31)</f>
        <v>21158472346</v>
      </c>
      <c r="E29" s="326">
        <f>SUM(E30:E31)</f>
        <v>636181273.44000006</v>
      </c>
      <c r="F29" s="327">
        <f t="shared" si="2"/>
        <v>3.0067448303292551E-2</v>
      </c>
      <c r="G29" s="326">
        <f t="shared" si="0"/>
        <v>374344919.68000007</v>
      </c>
      <c r="H29" s="329">
        <f t="shared" si="1"/>
        <v>1.4296903936537617</v>
      </c>
      <c r="I29" s="329">
        <f t="shared" si="3"/>
        <v>7.9841035014740927E-5</v>
      </c>
      <c r="J29" s="26"/>
      <c r="K29" s="340"/>
      <c r="L29" s="339"/>
      <c r="M29" s="320"/>
    </row>
    <row r="30" spans="2:13" ht="23.25" x14ac:dyDescent="0.35">
      <c r="B30" s="336" t="s">
        <v>243</v>
      </c>
      <c r="C30" s="332">
        <v>39785280.149999999</v>
      </c>
      <c r="D30" s="332">
        <v>0</v>
      </c>
      <c r="E30" s="332">
        <v>238924204.44</v>
      </c>
      <c r="F30" s="334" t="str">
        <f t="shared" si="2"/>
        <v>0.0%</v>
      </c>
      <c r="G30" s="332">
        <f t="shared" si="0"/>
        <v>199138924.28999999</v>
      </c>
      <c r="H30" s="335">
        <f t="shared" si="1"/>
        <v>5.0053417630640968</v>
      </c>
      <c r="I30" s="335">
        <f t="shared" si="3"/>
        <v>2.9985094766173219E-5</v>
      </c>
      <c r="J30" s="92"/>
      <c r="K30" s="330"/>
      <c r="L30" s="339"/>
      <c r="M30" s="320"/>
    </row>
    <row r="31" spans="2:13" ht="23.25" x14ac:dyDescent="0.35">
      <c r="B31" s="336" t="s">
        <v>995</v>
      </c>
      <c r="C31" s="332">
        <v>222051073.61000001</v>
      </c>
      <c r="D31" s="333">
        <v>21158472346</v>
      </c>
      <c r="E31" s="332">
        <v>397257069</v>
      </c>
      <c r="F31" s="334">
        <f t="shared" si="2"/>
        <v>1.8775319054407123E-2</v>
      </c>
      <c r="G31" s="332">
        <f t="shared" si="0"/>
        <v>175205995.38999999</v>
      </c>
      <c r="H31" s="335">
        <f t="shared" si="1"/>
        <v>0.78903466910375541</v>
      </c>
      <c r="I31" s="335">
        <f t="shared" si="3"/>
        <v>4.9855940248567701E-5</v>
      </c>
      <c r="J31" s="26"/>
      <c r="K31" s="330"/>
      <c r="M31" s="320"/>
    </row>
    <row r="32" spans="2:13" ht="23.25" x14ac:dyDescent="0.35">
      <c r="B32" s="325" t="s">
        <v>996</v>
      </c>
      <c r="C32" s="326">
        <v>3750000000</v>
      </c>
      <c r="D32" s="341">
        <v>808173262</v>
      </c>
      <c r="E32" s="326">
        <v>0</v>
      </c>
      <c r="F32" s="327">
        <f t="shared" si="2"/>
        <v>0</v>
      </c>
      <c r="G32" s="326">
        <f t="shared" si="0"/>
        <v>-3750000000</v>
      </c>
      <c r="H32" s="329">
        <f t="shared" si="1"/>
        <v>-1</v>
      </c>
      <c r="I32" s="329">
        <f t="shared" si="3"/>
        <v>0</v>
      </c>
      <c r="J32" s="26"/>
      <c r="K32" s="330"/>
    </row>
    <row r="33" spans="1:12" ht="23.25" x14ac:dyDescent="0.35">
      <c r="B33" s="325" t="s">
        <v>997</v>
      </c>
      <c r="C33" s="326">
        <v>97160420.989999995</v>
      </c>
      <c r="D33" s="341">
        <v>358342268</v>
      </c>
      <c r="E33" s="341">
        <v>104742643.39</v>
      </c>
      <c r="F33" s="327">
        <f t="shared" si="2"/>
        <v>0.29229776318209827</v>
      </c>
      <c r="G33" s="326">
        <f t="shared" si="0"/>
        <v>7582222.400000006</v>
      </c>
      <c r="H33" s="329">
        <f t="shared" si="1"/>
        <v>7.8038179772609143E-2</v>
      </c>
      <c r="I33" s="329">
        <f t="shared" si="3"/>
        <v>1.3145248701235509E-5</v>
      </c>
      <c r="J33" s="26"/>
      <c r="K33" s="330"/>
    </row>
    <row r="34" spans="1:12" ht="23.25" x14ac:dyDescent="0.35">
      <c r="B34" s="325" t="s">
        <v>998</v>
      </c>
      <c r="C34" s="326">
        <v>856099748.00999987</v>
      </c>
      <c r="D34" s="341">
        <v>11280899184</v>
      </c>
      <c r="E34" s="341">
        <v>836298759.57000017</v>
      </c>
      <c r="F34" s="327">
        <f t="shared" si="2"/>
        <v>7.4134051366769149E-2</v>
      </c>
      <c r="G34" s="328">
        <f t="shared" si="0"/>
        <v>-19800988.4399997</v>
      </c>
      <c r="H34" s="329">
        <f t="shared" si="1"/>
        <v>-2.3129300628842622E-2</v>
      </c>
      <c r="I34" s="329">
        <f t="shared" si="3"/>
        <v>1.0495586923608203E-4</v>
      </c>
      <c r="J34" s="26"/>
      <c r="K34" s="330"/>
      <c r="L34" s="339"/>
    </row>
    <row r="35" spans="1:12" ht="23.25" x14ac:dyDescent="0.35">
      <c r="B35" s="373" t="s">
        <v>999</v>
      </c>
      <c r="C35" s="374">
        <f>SUM(C36:C38)</f>
        <v>0</v>
      </c>
      <c r="D35" s="374">
        <f>SUM(D36:D38)</f>
        <v>0</v>
      </c>
      <c r="E35" s="374">
        <f>SUM(E36:E38)</f>
        <v>33412500</v>
      </c>
      <c r="F35" s="375" t="str">
        <f t="shared" si="2"/>
        <v>0.0%</v>
      </c>
      <c r="G35" s="374">
        <f t="shared" si="0"/>
        <v>33412500</v>
      </c>
      <c r="H35" s="375" t="str">
        <f t="shared" si="1"/>
        <v>0.0%</v>
      </c>
      <c r="I35" s="375">
        <f t="shared" si="3"/>
        <v>4.1932837287164006E-6</v>
      </c>
      <c r="J35" s="92"/>
      <c r="K35" s="330"/>
    </row>
    <row r="36" spans="1:12" ht="23.25" x14ac:dyDescent="0.35">
      <c r="B36" s="342" t="s">
        <v>1000</v>
      </c>
      <c r="C36" s="343">
        <v>0</v>
      </c>
      <c r="D36" s="326">
        <v>0</v>
      </c>
      <c r="E36" s="326">
        <v>33412500</v>
      </c>
      <c r="F36" s="344" t="str">
        <f t="shared" si="2"/>
        <v>0.0%</v>
      </c>
      <c r="G36" s="345">
        <f t="shared" si="0"/>
        <v>33412500</v>
      </c>
      <c r="H36" s="346" t="str">
        <f t="shared" si="1"/>
        <v>0.0%</v>
      </c>
      <c r="I36" s="346">
        <f t="shared" si="3"/>
        <v>4.1932837287164006E-6</v>
      </c>
      <c r="K36" s="330"/>
    </row>
    <row r="37" spans="1:12" ht="23.25" x14ac:dyDescent="0.35">
      <c r="B37" s="347" t="s">
        <v>1001</v>
      </c>
      <c r="C37" s="326">
        <v>0</v>
      </c>
      <c r="D37" s="326">
        <v>0</v>
      </c>
      <c r="E37" s="326">
        <v>0</v>
      </c>
      <c r="F37" s="348" t="str">
        <f t="shared" si="2"/>
        <v>0.0%</v>
      </c>
      <c r="G37" s="349">
        <v>0</v>
      </c>
      <c r="H37" s="348">
        <v>0</v>
      </c>
      <c r="I37" s="348">
        <v>0</v>
      </c>
      <c r="K37" s="330"/>
    </row>
    <row r="38" spans="1:12" ht="23.25" x14ac:dyDescent="0.35">
      <c r="B38" s="347" t="s">
        <v>1002</v>
      </c>
      <c r="C38" s="326">
        <v>0</v>
      </c>
      <c r="D38" s="349">
        <v>0</v>
      </c>
      <c r="E38" s="326">
        <v>0</v>
      </c>
      <c r="F38" s="348" t="str">
        <f t="shared" si="2"/>
        <v>0.0%</v>
      </c>
      <c r="G38" s="349">
        <f t="shared" ref="G38:G43" si="4">E38-C38</f>
        <v>0</v>
      </c>
      <c r="H38" s="348" t="str">
        <f t="shared" ref="H38:H43" si="5">IFERROR(G38/C38,"0.0%")</f>
        <v>0.0%</v>
      </c>
      <c r="I38" s="348">
        <f t="shared" si="3"/>
        <v>0</v>
      </c>
      <c r="K38" s="330"/>
    </row>
    <row r="39" spans="1:12" ht="23.25" x14ac:dyDescent="0.25">
      <c r="B39" s="350" t="s">
        <v>1003</v>
      </c>
      <c r="C39" s="351">
        <f>C15+C35</f>
        <v>93393309149.959976</v>
      </c>
      <c r="D39" s="351">
        <f>D15+D35</f>
        <v>1239893213947</v>
      </c>
      <c r="E39" s="351">
        <f>E35+E15</f>
        <v>94974969554.210007</v>
      </c>
      <c r="F39" s="352">
        <f t="shared" si="2"/>
        <v>7.6599313945652239E-2</v>
      </c>
      <c r="G39" s="351">
        <f t="shared" si="4"/>
        <v>1581660404.2500305</v>
      </c>
      <c r="H39" s="353">
        <f t="shared" si="5"/>
        <v>1.6935478768724071E-2</v>
      </c>
      <c r="I39" s="354">
        <f t="shared" si="3"/>
        <v>1.1919401256027065E-2</v>
      </c>
      <c r="J39" s="355"/>
      <c r="K39" s="330"/>
    </row>
    <row r="40" spans="1:12" ht="23.25" x14ac:dyDescent="0.35">
      <c r="B40" s="373" t="s">
        <v>1004</v>
      </c>
      <c r="C40" s="374">
        <f>C41+C42</f>
        <v>811168.45</v>
      </c>
      <c r="D40" s="374">
        <f>D41+D42</f>
        <v>1471517547</v>
      </c>
      <c r="E40" s="374">
        <f>E41+E42</f>
        <v>9276920.6699999999</v>
      </c>
      <c r="F40" s="375">
        <f t="shared" si="2"/>
        <v>6.3043221529454178E-3</v>
      </c>
      <c r="G40" s="374">
        <f t="shared" si="4"/>
        <v>8465752.2200000007</v>
      </c>
      <c r="H40" s="375">
        <f t="shared" si="5"/>
        <v>10.436490990249931</v>
      </c>
      <c r="I40" s="375">
        <f t="shared" si="3"/>
        <v>1.1642577028987309E-6</v>
      </c>
      <c r="K40" s="330"/>
    </row>
    <row r="41" spans="1:12" ht="23.25" customHeight="1" x14ac:dyDescent="0.35">
      <c r="B41" s="356" t="str">
        <f>"- Corrientes"</f>
        <v>- Corrientes</v>
      </c>
      <c r="C41" s="332">
        <v>27000</v>
      </c>
      <c r="D41" s="333">
        <v>535158109</v>
      </c>
      <c r="E41" s="332">
        <v>0</v>
      </c>
      <c r="F41" s="334">
        <f t="shared" si="2"/>
        <v>0</v>
      </c>
      <c r="G41" s="332">
        <f t="shared" si="4"/>
        <v>-27000</v>
      </c>
      <c r="H41" s="334">
        <f t="shared" si="5"/>
        <v>-1</v>
      </c>
      <c r="I41" s="334">
        <f t="shared" si="3"/>
        <v>0</v>
      </c>
      <c r="J41" s="357"/>
      <c r="K41" s="330"/>
    </row>
    <row r="42" spans="1:12" ht="23.25" customHeight="1" x14ac:dyDescent="0.35">
      <c r="B42" s="356" t="str">
        <f>"- Capital"</f>
        <v>- Capital</v>
      </c>
      <c r="C42" s="332">
        <v>784168.45</v>
      </c>
      <c r="D42" s="333">
        <v>936359438</v>
      </c>
      <c r="E42" s="332">
        <v>9276920.6699999999</v>
      </c>
      <c r="F42" s="334">
        <f t="shared" si="2"/>
        <v>9.9074354286585401E-3</v>
      </c>
      <c r="G42" s="332">
        <f t="shared" si="4"/>
        <v>8492752.2200000007</v>
      </c>
      <c r="H42" s="334">
        <f t="shared" si="5"/>
        <v>10.830265129896517</v>
      </c>
      <c r="I42" s="334">
        <f t="shared" si="3"/>
        <v>1.1642577028987309E-6</v>
      </c>
      <c r="J42" s="92"/>
      <c r="K42" s="330"/>
    </row>
    <row r="43" spans="1:12" ht="24" thickBot="1" x14ac:dyDescent="0.3">
      <c r="B43" s="358" t="s">
        <v>1005</v>
      </c>
      <c r="C43" s="359">
        <f>C39+C40</f>
        <v>93394120318.409973</v>
      </c>
      <c r="D43" s="359">
        <f>D39+D40</f>
        <v>1241364731494</v>
      </c>
      <c r="E43" s="359">
        <f>E39+E40</f>
        <v>94984246474.880005</v>
      </c>
      <c r="F43" s="360">
        <f t="shared" si="2"/>
        <v>7.6515986047521356E-2</v>
      </c>
      <c r="G43" s="359">
        <f t="shared" si="4"/>
        <v>1590126156.4700317</v>
      </c>
      <c r="H43" s="361">
        <f t="shared" si="5"/>
        <v>1.7025977128418694E-2</v>
      </c>
      <c r="I43" s="362">
        <f>E43/$L$11</f>
        <v>1.1920565513729964E-2</v>
      </c>
      <c r="J43" s="92"/>
      <c r="K43" s="330"/>
    </row>
    <row r="44" spans="1:12" x14ac:dyDescent="0.25">
      <c r="B44" s="363"/>
      <c r="C44" s="54"/>
      <c r="D44" s="54"/>
      <c r="F44" s="364"/>
      <c r="G44" s="54"/>
      <c r="H44" s="55"/>
      <c r="I44" s="55"/>
    </row>
    <row r="45" spans="1:12" ht="15.75" x14ac:dyDescent="0.25">
      <c r="B45" s="50" t="s">
        <v>29</v>
      </c>
      <c r="C45" s="54"/>
      <c r="D45" s="54"/>
      <c r="E45" s="63"/>
      <c r="F45" s="364"/>
      <c r="G45" s="54"/>
      <c r="H45" s="55"/>
      <c r="I45" s="55"/>
    </row>
    <row r="46" spans="1:12" ht="15.75" x14ac:dyDescent="0.25">
      <c r="B46" s="365" t="s">
        <v>30</v>
      </c>
      <c r="C46" s="366"/>
      <c r="D46" s="366"/>
      <c r="E46" s="366"/>
      <c r="F46" s="366"/>
      <c r="H46" s="58"/>
    </row>
    <row r="47" spans="1:12" s="59" customFormat="1" ht="15.75" x14ac:dyDescent="0.25">
      <c r="A47" s="2"/>
      <c r="B47" s="140" t="s">
        <v>1006</v>
      </c>
      <c r="C47" s="2"/>
      <c r="D47" s="2"/>
      <c r="E47" s="367"/>
      <c r="F47" s="2"/>
      <c r="G47" s="2"/>
      <c r="H47" s="58"/>
      <c r="J47" s="2"/>
      <c r="K47" s="2"/>
      <c r="L47" s="2"/>
    </row>
    <row r="48" spans="1:12" s="59" customFormat="1" ht="15.75" x14ac:dyDescent="0.25">
      <c r="A48" s="2"/>
      <c r="B48" s="368" t="s">
        <v>1007</v>
      </c>
      <c r="C48" s="2"/>
      <c r="D48" s="2"/>
      <c r="E48" s="2"/>
      <c r="F48" s="2"/>
      <c r="G48" s="2"/>
      <c r="H48" s="58"/>
      <c r="J48" s="2"/>
      <c r="K48" s="2"/>
      <c r="L48" s="2"/>
    </row>
    <row r="49" spans="1:12" s="59" customFormat="1" ht="15.75" x14ac:dyDescent="0.25">
      <c r="A49" s="2"/>
      <c r="B49" s="369" t="s">
        <v>33</v>
      </c>
      <c r="C49" s="2"/>
      <c r="D49" s="2"/>
      <c r="E49" s="370"/>
      <c r="F49" s="2"/>
      <c r="G49" s="2"/>
      <c r="H49" s="58"/>
      <c r="J49" s="2"/>
      <c r="K49" s="2"/>
      <c r="L49" s="2"/>
    </row>
    <row r="52" spans="1:12" s="59" customFormat="1" x14ac:dyDescent="0.25">
      <c r="A52" s="2"/>
      <c r="B52" s="2"/>
      <c r="C52" s="2"/>
      <c r="D52" s="2"/>
      <c r="E52" s="2"/>
      <c r="F52" s="2"/>
      <c r="G52" s="2"/>
      <c r="J52" s="2"/>
      <c r="K52" s="2"/>
      <c r="L52" s="2"/>
    </row>
    <row r="54" spans="1:12" x14ac:dyDescent="0.25">
      <c r="F54" s="59"/>
      <c r="G54" s="59"/>
      <c r="H54" s="2"/>
      <c r="I54" s="2"/>
    </row>
    <row r="55" spans="1:12" x14ac:dyDescent="0.25">
      <c r="F55" s="59"/>
      <c r="G55" s="59"/>
      <c r="H55" s="2"/>
      <c r="I55" s="2"/>
    </row>
    <row r="61" spans="1:12" x14ac:dyDescent="0.25">
      <c r="C61" s="64"/>
      <c r="D61" s="64"/>
    </row>
    <row r="323" spans="2:2" x14ac:dyDescent="0.25">
      <c r="B323" s="2" t="s">
        <v>34</v>
      </c>
    </row>
  </sheetData>
  <mergeCells count="14">
    <mergeCell ref="B10:B14"/>
    <mergeCell ref="D10:F10"/>
    <mergeCell ref="G10:H12"/>
    <mergeCell ref="I10:I13"/>
    <mergeCell ref="C11:C13"/>
    <mergeCell ref="D11:D13"/>
    <mergeCell ref="E11:E13"/>
    <mergeCell ref="F11:F13"/>
    <mergeCell ref="B8:I8"/>
    <mergeCell ref="B2:I2"/>
    <mergeCell ref="B3:I3"/>
    <mergeCell ref="B4:I4"/>
    <mergeCell ref="B6:I6"/>
    <mergeCell ref="B7:I7"/>
  </mergeCells>
  <pageMargins left="0.7" right="0.7" top="0.75" bottom="0.75" header="0.3" footer="0.3"/>
  <pageSetup orientation="portrait" r:id="rId1"/>
  <ignoredErrors>
    <ignoredError sqref="C29:H30"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1BF2-D551-4871-ABAC-44DE654176C4}">
  <dimension ref="A1:L39"/>
  <sheetViews>
    <sheetView showGridLines="0" workbookViewId="0">
      <selection activeCell="M22" sqref="M22"/>
    </sheetView>
  </sheetViews>
  <sheetFormatPr baseColWidth="10" defaultRowHeight="15" x14ac:dyDescent="0.25"/>
  <cols>
    <col min="1" max="16384" width="11.42578125" style="82"/>
  </cols>
  <sheetData>
    <row r="1" spans="1:12" x14ac:dyDescent="0.25">
      <c r="A1" s="58"/>
      <c r="B1" s="58"/>
      <c r="C1" s="58"/>
      <c r="D1" s="58"/>
      <c r="E1" s="58"/>
      <c r="F1" s="58"/>
      <c r="G1" s="58"/>
      <c r="H1" s="58"/>
      <c r="I1" s="58"/>
      <c r="J1" s="58"/>
      <c r="K1" s="58"/>
      <c r="L1" s="58"/>
    </row>
    <row r="2" spans="1:12" x14ac:dyDescent="0.25">
      <c r="A2" s="58"/>
      <c r="B2" s="58"/>
      <c r="C2" s="58"/>
      <c r="D2" s="420" t="s">
        <v>0</v>
      </c>
      <c r="E2" s="420"/>
      <c r="F2" s="420"/>
      <c r="G2" s="420"/>
      <c r="H2" s="420"/>
      <c r="I2" s="420"/>
      <c r="J2" s="420"/>
      <c r="K2" s="67"/>
      <c r="L2" s="67"/>
    </row>
    <row r="3" spans="1:12" x14ac:dyDescent="0.25">
      <c r="A3" s="58"/>
      <c r="B3" s="58"/>
      <c r="C3" s="58"/>
      <c r="D3" s="420" t="s">
        <v>1</v>
      </c>
      <c r="E3" s="420"/>
      <c r="F3" s="420"/>
      <c r="G3" s="420"/>
      <c r="H3" s="420"/>
      <c r="I3" s="420"/>
      <c r="J3" s="420"/>
      <c r="K3" s="67"/>
      <c r="L3" s="67"/>
    </row>
    <row r="4" spans="1:12" x14ac:dyDescent="0.25">
      <c r="A4" s="58"/>
      <c r="B4" s="58"/>
      <c r="C4" s="58"/>
      <c r="D4" s="421" t="s">
        <v>2</v>
      </c>
      <c r="E4" s="421"/>
      <c r="F4" s="421"/>
      <c r="G4" s="421"/>
      <c r="H4" s="421"/>
      <c r="I4" s="421"/>
      <c r="J4" s="421"/>
      <c r="K4" s="68"/>
      <c r="L4" s="68"/>
    </row>
    <row r="5" spans="1:12" x14ac:dyDescent="0.25">
      <c r="A5" s="58"/>
      <c r="B5" s="58"/>
      <c r="C5" s="58"/>
      <c r="D5" s="58"/>
      <c r="E5" s="58"/>
      <c r="F5" s="58"/>
      <c r="G5" s="58"/>
      <c r="H5" s="58"/>
      <c r="I5" s="58"/>
      <c r="J5" s="58"/>
      <c r="K5" s="58"/>
      <c r="L5" s="58"/>
    </row>
    <row r="6" spans="1:12" x14ac:dyDescent="0.25">
      <c r="A6" s="58"/>
      <c r="B6" s="58"/>
      <c r="C6" s="58"/>
      <c r="D6" s="58"/>
      <c r="E6" s="58"/>
      <c r="F6" s="58"/>
      <c r="G6" s="58"/>
      <c r="H6" s="58"/>
      <c r="I6" s="58"/>
      <c r="J6" s="58"/>
      <c r="K6" s="58"/>
      <c r="L6" s="58"/>
    </row>
    <row r="7" spans="1:12" ht="15.75" x14ac:dyDescent="0.25">
      <c r="A7" s="58"/>
      <c r="B7" s="422" t="s">
        <v>1008</v>
      </c>
      <c r="C7" s="422"/>
      <c r="D7" s="422"/>
      <c r="E7" s="422"/>
      <c r="F7" s="422"/>
      <c r="G7" s="422"/>
      <c r="H7" s="422"/>
      <c r="I7" s="422"/>
      <c r="J7" s="422"/>
      <c r="K7" s="422"/>
      <c r="L7" s="58"/>
    </row>
    <row r="8" spans="1:12" ht="15.75" x14ac:dyDescent="0.25">
      <c r="A8" s="58"/>
      <c r="B8" s="423" t="s">
        <v>72</v>
      </c>
      <c r="C8" s="423"/>
      <c r="D8" s="423"/>
      <c r="E8" s="423"/>
      <c r="F8" s="423"/>
      <c r="G8" s="423"/>
      <c r="H8" s="423"/>
      <c r="I8" s="423"/>
      <c r="J8" s="423"/>
      <c r="K8" s="423"/>
      <c r="L8" s="58"/>
    </row>
    <row r="37" spans="4:4" x14ac:dyDescent="0.25">
      <c r="D37" s="371" t="s">
        <v>1009</v>
      </c>
    </row>
    <row r="38" spans="4:4" x14ac:dyDescent="0.25">
      <c r="D38" s="372" t="s">
        <v>1010</v>
      </c>
    </row>
    <row r="39" spans="4:4" x14ac:dyDescent="0.25">
      <c r="D39" s="371" t="s">
        <v>1011</v>
      </c>
    </row>
  </sheetData>
  <mergeCells count="5">
    <mergeCell ref="D2:J2"/>
    <mergeCell ref="D3:J3"/>
    <mergeCell ref="D4:J4"/>
    <mergeCell ref="B7:K7"/>
    <mergeCell ref="B8:K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CC1C-2109-4676-9B95-A676AA171650}">
  <dimension ref="B2:P51"/>
  <sheetViews>
    <sheetView showGridLines="0" zoomScale="68" zoomScaleNormal="68" workbookViewId="0">
      <selection activeCell="J16" sqref="J16"/>
    </sheetView>
  </sheetViews>
  <sheetFormatPr baseColWidth="10" defaultColWidth="11.42578125" defaultRowHeight="15" x14ac:dyDescent="0.25"/>
  <cols>
    <col min="1" max="1" width="11.42578125" style="65"/>
    <col min="2" max="2" width="81.5703125" style="65" customWidth="1"/>
    <col min="3" max="3" width="27.7109375" style="65" customWidth="1"/>
    <col min="4" max="4" width="26.7109375" style="65" customWidth="1"/>
    <col min="5" max="5" width="29.85546875" style="65" customWidth="1"/>
    <col min="6" max="6" width="30.140625" style="65" bestFit="1" customWidth="1"/>
    <col min="7" max="7" width="23.42578125" style="65" bestFit="1" customWidth="1"/>
    <col min="8" max="8" width="20.140625" style="65" customWidth="1"/>
    <col min="9" max="9" width="25.28515625" style="65" customWidth="1"/>
    <col min="10" max="11" width="19" style="65" customWidth="1"/>
    <col min="12" max="12" width="20" style="65" bestFit="1" customWidth="1"/>
    <col min="13" max="13" width="21.85546875" style="65" bestFit="1" customWidth="1"/>
    <col min="14" max="14" width="38.5703125" style="65" customWidth="1"/>
    <col min="15" max="15" width="23.7109375" style="65" bestFit="1" customWidth="1"/>
    <col min="16" max="16" width="15.7109375" style="65" bestFit="1" customWidth="1"/>
    <col min="17" max="16384" width="11.42578125" style="65"/>
  </cols>
  <sheetData>
    <row r="2" spans="2:16" ht="30.6" customHeight="1" x14ac:dyDescent="0.25">
      <c r="B2" s="424" t="s">
        <v>0</v>
      </c>
      <c r="C2" s="424"/>
      <c r="D2" s="424"/>
      <c r="E2" s="424"/>
      <c r="F2" s="424"/>
      <c r="G2" s="424"/>
      <c r="H2" s="424"/>
      <c r="I2" s="424"/>
      <c r="J2" s="424"/>
      <c r="K2" s="424"/>
      <c r="L2" s="424"/>
    </row>
    <row r="3" spans="2:16" ht="19.149999999999999" customHeight="1" x14ac:dyDescent="0.25">
      <c r="B3" s="424" t="s">
        <v>1</v>
      </c>
      <c r="C3" s="424"/>
      <c r="D3" s="424"/>
      <c r="E3" s="424"/>
      <c r="F3" s="424"/>
      <c r="G3" s="424"/>
      <c r="H3" s="424"/>
      <c r="I3" s="424"/>
      <c r="J3" s="424"/>
      <c r="K3" s="424"/>
      <c r="L3" s="424"/>
    </row>
    <row r="4" spans="2:16" ht="27.6" customHeight="1" x14ac:dyDescent="0.25">
      <c r="B4" s="425" t="s">
        <v>2</v>
      </c>
      <c r="C4" s="425"/>
      <c r="D4" s="425"/>
      <c r="E4" s="425"/>
      <c r="F4" s="425"/>
      <c r="G4" s="425"/>
      <c r="H4" s="425"/>
      <c r="I4" s="425"/>
      <c r="J4" s="425"/>
      <c r="K4" s="425"/>
      <c r="L4" s="425"/>
    </row>
    <row r="5" spans="2:16" ht="20.25" x14ac:dyDescent="0.3">
      <c r="B5" s="66"/>
      <c r="C5" s="66"/>
      <c r="D5" s="66"/>
      <c r="E5" s="66"/>
      <c r="F5" s="66"/>
      <c r="G5" s="66"/>
      <c r="H5" s="66"/>
      <c r="I5" s="66"/>
      <c r="J5" s="66"/>
      <c r="K5" s="66"/>
      <c r="L5" s="66"/>
    </row>
    <row r="6" spans="2:16" ht="20.25" x14ac:dyDescent="0.3">
      <c r="B6" s="66"/>
      <c r="C6" s="66"/>
      <c r="D6" s="66"/>
      <c r="E6" s="66"/>
      <c r="F6" s="66"/>
      <c r="G6" s="66"/>
      <c r="H6" s="66"/>
      <c r="I6" s="66"/>
      <c r="J6" s="66"/>
      <c r="K6" s="66"/>
      <c r="L6" s="66"/>
      <c r="N6" s="67"/>
      <c r="O6" s="67"/>
    </row>
    <row r="7" spans="2:16" ht="20.25" x14ac:dyDescent="0.3">
      <c r="B7" s="426" t="s">
        <v>75</v>
      </c>
      <c r="C7" s="426"/>
      <c r="D7" s="426"/>
      <c r="E7" s="426"/>
      <c r="F7" s="426"/>
      <c r="G7" s="426"/>
      <c r="H7" s="426"/>
      <c r="I7" s="426"/>
      <c r="J7" s="426"/>
      <c r="K7" s="426"/>
      <c r="L7" s="426"/>
      <c r="N7" s="67"/>
      <c r="O7" s="67"/>
    </row>
    <row r="8" spans="2:16" ht="21" thickBot="1" x14ac:dyDescent="0.35">
      <c r="B8" s="427" t="s">
        <v>3</v>
      </c>
      <c r="C8" s="427"/>
      <c r="D8" s="427"/>
      <c r="E8" s="427"/>
      <c r="F8" s="427"/>
      <c r="G8" s="427"/>
      <c r="H8" s="427"/>
      <c r="I8" s="427"/>
      <c r="J8" s="427"/>
      <c r="K8" s="427"/>
      <c r="L8" s="427"/>
      <c r="N8" s="68"/>
      <c r="O8" s="68"/>
    </row>
    <row r="9" spans="2:16" ht="15.75" thickBot="1" x14ac:dyDescent="0.3">
      <c r="B9" s="69"/>
      <c r="C9" s="69"/>
      <c r="D9" s="69"/>
      <c r="E9" s="69"/>
      <c r="F9" s="69"/>
      <c r="G9" s="69"/>
      <c r="H9" s="69"/>
      <c r="I9" s="69"/>
      <c r="J9" s="69"/>
      <c r="K9" s="69"/>
      <c r="L9" s="69"/>
      <c r="N9" s="68"/>
      <c r="O9" s="68"/>
    </row>
    <row r="10" spans="2:16" ht="21.6" customHeight="1" thickBot="1" x14ac:dyDescent="0.3">
      <c r="B10" s="437" t="s">
        <v>35</v>
      </c>
      <c r="C10" s="70">
        <v>2024</v>
      </c>
      <c r="D10" s="439">
        <v>2025</v>
      </c>
      <c r="E10" s="440"/>
      <c r="F10" s="440"/>
      <c r="G10" s="440"/>
      <c r="H10" s="440"/>
      <c r="I10" s="441"/>
      <c r="J10" s="442" t="s">
        <v>36</v>
      </c>
      <c r="K10" s="443"/>
      <c r="L10" s="442" t="s">
        <v>37</v>
      </c>
    </row>
    <row r="11" spans="2:16" ht="21.6" customHeight="1" thickBot="1" x14ac:dyDescent="0.3">
      <c r="B11" s="438"/>
      <c r="C11" s="430" t="s">
        <v>76</v>
      </c>
      <c r="D11" s="429" t="s">
        <v>38</v>
      </c>
      <c r="E11" s="429" t="s">
        <v>39</v>
      </c>
      <c r="F11" s="432" t="s">
        <v>77</v>
      </c>
      <c r="G11" s="433"/>
      <c r="H11" s="433"/>
      <c r="I11" s="434"/>
      <c r="J11" s="442"/>
      <c r="K11" s="443"/>
      <c r="L11" s="442"/>
    </row>
    <row r="12" spans="2:16" ht="15" customHeight="1" thickBot="1" x14ac:dyDescent="0.3">
      <c r="B12" s="438"/>
      <c r="C12" s="430"/>
      <c r="D12" s="430"/>
      <c r="E12" s="430"/>
      <c r="F12" s="435" t="s">
        <v>40</v>
      </c>
      <c r="G12" s="429" t="s">
        <v>41</v>
      </c>
      <c r="H12" s="429" t="s">
        <v>42</v>
      </c>
      <c r="I12" s="429" t="s">
        <v>43</v>
      </c>
      <c r="J12" s="444"/>
      <c r="K12" s="445"/>
      <c r="L12" s="442"/>
      <c r="N12" s="71" t="s">
        <v>4</v>
      </c>
      <c r="O12" s="72">
        <v>7968099027305.2305</v>
      </c>
      <c r="P12" s="26"/>
    </row>
    <row r="13" spans="2:16" ht="21" thickBot="1" x14ac:dyDescent="0.3">
      <c r="B13" s="438"/>
      <c r="C13" s="431"/>
      <c r="D13" s="431"/>
      <c r="E13" s="431"/>
      <c r="F13" s="436"/>
      <c r="G13" s="431"/>
      <c r="H13" s="431"/>
      <c r="I13" s="431"/>
      <c r="J13" s="73" t="s">
        <v>44</v>
      </c>
      <c r="K13" s="73" t="s">
        <v>45</v>
      </c>
      <c r="L13" s="444"/>
      <c r="O13" s="74"/>
    </row>
    <row r="14" spans="2:16" ht="21" thickBot="1" x14ac:dyDescent="0.3">
      <c r="B14" s="436"/>
      <c r="C14" s="75">
        <v>1</v>
      </c>
      <c r="D14" s="75">
        <v>2</v>
      </c>
      <c r="E14" s="75">
        <v>3</v>
      </c>
      <c r="F14" s="75">
        <v>4</v>
      </c>
      <c r="G14" s="75">
        <v>5</v>
      </c>
      <c r="H14" s="75">
        <v>6</v>
      </c>
      <c r="I14" s="75" t="s">
        <v>46</v>
      </c>
      <c r="J14" s="75" t="s">
        <v>47</v>
      </c>
      <c r="K14" s="75" t="s">
        <v>48</v>
      </c>
      <c r="L14" s="76" t="s">
        <v>49</v>
      </c>
      <c r="N14" s="77"/>
    </row>
    <row r="15" spans="2:16" ht="20.25" x14ac:dyDescent="0.25">
      <c r="B15" s="78" t="s">
        <v>18</v>
      </c>
      <c r="C15" s="79">
        <f>C16+C17+C18+C19+C20+C25</f>
        <v>93416682444.290085</v>
      </c>
      <c r="D15" s="79">
        <f t="shared" ref="D15:H15" si="0">D16+D17+D18+D19+D20+D25</f>
        <v>1308196684792</v>
      </c>
      <c r="E15" s="79">
        <f t="shared" si="0"/>
        <v>1347973507890.5305</v>
      </c>
      <c r="F15" s="79">
        <f t="shared" si="0"/>
        <v>63088855281.070007</v>
      </c>
      <c r="G15" s="79">
        <f t="shared" si="0"/>
        <v>88358574864.139999</v>
      </c>
      <c r="H15" s="79">
        <f t="shared" si="0"/>
        <v>112234386886.00005</v>
      </c>
      <c r="I15" s="80">
        <f>IFERROR(G15/E15,"-")</f>
        <v>6.5549192433621353E-2</v>
      </c>
      <c r="J15" s="79">
        <f>G15-C15</f>
        <v>-5058107580.1500854</v>
      </c>
      <c r="K15" s="80">
        <f t="shared" ref="K15:K36" si="1">IFERROR(J15/C15,"0.0%")</f>
        <v>-5.4145656298237047E-2</v>
      </c>
      <c r="L15" s="80">
        <f>G15/$O$12</f>
        <v>1.1089040756314799E-2</v>
      </c>
      <c r="M15" s="81"/>
      <c r="N15" s="77"/>
      <c r="O15" s="82"/>
    </row>
    <row r="16" spans="2:16" ht="20.25" x14ac:dyDescent="0.25">
      <c r="B16" s="83" t="s">
        <v>50</v>
      </c>
      <c r="C16" s="84">
        <v>36494452153.130066</v>
      </c>
      <c r="D16" s="84">
        <v>516919627204</v>
      </c>
      <c r="E16" s="84">
        <v>525489650467.35028</v>
      </c>
      <c r="F16" s="84">
        <v>19401335969.930012</v>
      </c>
      <c r="G16" s="84">
        <v>40955281615.730019</v>
      </c>
      <c r="H16" s="84">
        <v>41487871400.310066</v>
      </c>
      <c r="I16" s="85">
        <f t="shared" ref="I16:I36" si="2">IFERROR(G16/E16,"-")</f>
        <v>7.7937370563446809E-2</v>
      </c>
      <c r="J16" s="84">
        <f t="shared" ref="J16:J36" si="3">G16-C16</f>
        <v>4460829462.5999527</v>
      </c>
      <c r="K16" s="85">
        <f t="shared" si="1"/>
        <v>0.12223308474072696</v>
      </c>
      <c r="L16" s="85">
        <f>G16/$O$12</f>
        <v>5.1399062028952818E-3</v>
      </c>
      <c r="M16" s="86"/>
      <c r="N16" s="77"/>
      <c r="O16" s="82"/>
    </row>
    <row r="17" spans="2:15" ht="20.25" x14ac:dyDescent="0.25">
      <c r="B17" s="87" t="s">
        <v>51</v>
      </c>
      <c r="C17" s="88">
        <v>6190689391.46</v>
      </c>
      <c r="D17" s="88">
        <v>90986168678</v>
      </c>
      <c r="E17" s="88">
        <v>92433313677.860001</v>
      </c>
      <c r="F17" s="88">
        <v>3008173032.5799999</v>
      </c>
      <c r="G17" s="88">
        <v>6845246539.1300001</v>
      </c>
      <c r="H17" s="88">
        <v>6841628483.4300003</v>
      </c>
      <c r="I17" s="89">
        <f t="shared" si="2"/>
        <v>7.4056054757340173E-2</v>
      </c>
      <c r="J17" s="88">
        <f t="shared" si="3"/>
        <v>654557147.67000008</v>
      </c>
      <c r="K17" s="90">
        <f t="shared" si="1"/>
        <v>0.10573251317905817</v>
      </c>
      <c r="L17" s="90">
        <f t="shared" ref="L17:L37" si="4">G17/$O$12</f>
        <v>8.5908150936284567E-4</v>
      </c>
      <c r="M17" s="86"/>
      <c r="N17" s="91"/>
      <c r="O17" s="82"/>
    </row>
    <row r="18" spans="2:15" ht="20.25" x14ac:dyDescent="0.25">
      <c r="B18" s="87" t="s">
        <v>19</v>
      </c>
      <c r="C18" s="88">
        <v>12176815925.950001</v>
      </c>
      <c r="D18" s="88">
        <v>298486441612</v>
      </c>
      <c r="E18" s="88">
        <v>295128665637</v>
      </c>
      <c r="F18" s="88">
        <v>19101382707.239998</v>
      </c>
      <c r="G18" s="88">
        <v>18115043599.23</v>
      </c>
      <c r="H18" s="88">
        <v>30990284287.149998</v>
      </c>
      <c r="I18" s="89">
        <f t="shared" si="2"/>
        <v>6.1380156211294626E-2</v>
      </c>
      <c r="J18" s="88">
        <f t="shared" si="3"/>
        <v>5938227673.2799988</v>
      </c>
      <c r="K18" s="90">
        <f t="shared" si="1"/>
        <v>0.48766670280570207</v>
      </c>
      <c r="L18" s="90">
        <f t="shared" si="4"/>
        <v>2.2734460926192093E-3</v>
      </c>
      <c r="M18" s="86"/>
      <c r="N18" s="92"/>
    </row>
    <row r="19" spans="2:15" ht="20.25" x14ac:dyDescent="0.25">
      <c r="B19" s="87" t="s">
        <v>52</v>
      </c>
      <c r="C19" s="88">
        <v>1597326689.8299999</v>
      </c>
      <c r="D19" s="88">
        <v>13500000000</v>
      </c>
      <c r="E19" s="88">
        <v>15885270116</v>
      </c>
      <c r="F19" s="88">
        <v>581071143.95000005</v>
      </c>
      <c r="G19" s="88">
        <v>581071143.95000005</v>
      </c>
      <c r="H19" s="88">
        <v>701275536.80999994</v>
      </c>
      <c r="I19" s="89">
        <f t="shared" si="2"/>
        <v>3.6579242260711207E-2</v>
      </c>
      <c r="J19" s="88">
        <f t="shared" si="3"/>
        <v>-1016255545.8799999</v>
      </c>
      <c r="K19" s="90">
        <f t="shared" si="1"/>
        <v>-0.63622272910756772</v>
      </c>
      <c r="L19" s="90">
        <f t="shared" si="4"/>
        <v>7.2924689058051945E-5</v>
      </c>
      <c r="M19" s="86"/>
      <c r="N19" s="91"/>
    </row>
    <row r="20" spans="2:15" ht="20.25" x14ac:dyDescent="0.25">
      <c r="B20" s="93" t="s">
        <v>53</v>
      </c>
      <c r="C20" s="94">
        <v>36953177233.650009</v>
      </c>
      <c r="D20" s="94">
        <v>388252040903</v>
      </c>
      <c r="E20" s="94">
        <v>417048052180.49005</v>
      </c>
      <c r="F20" s="94">
        <v>20868560350.570004</v>
      </c>
      <c r="G20" s="94">
        <v>21735534935.150002</v>
      </c>
      <c r="H20" s="94">
        <v>32210349135.769993</v>
      </c>
      <c r="I20" s="95">
        <f t="shared" si="2"/>
        <v>5.2117579308926486E-2</v>
      </c>
      <c r="J20" s="94">
        <f t="shared" si="3"/>
        <v>-15217642298.500008</v>
      </c>
      <c r="K20" s="96">
        <f t="shared" si="1"/>
        <v>-0.41180876551645035</v>
      </c>
      <c r="L20" s="96">
        <f t="shared" si="4"/>
        <v>2.7278193783318036E-3</v>
      </c>
      <c r="M20" s="86"/>
      <c r="N20" s="91"/>
    </row>
    <row r="21" spans="2:15" ht="20.25" x14ac:dyDescent="0.25">
      <c r="B21" s="97" t="s">
        <v>54</v>
      </c>
      <c r="C21" s="98">
        <v>4713104493.170001</v>
      </c>
      <c r="D21" s="98">
        <v>67391798679</v>
      </c>
      <c r="E21" s="98">
        <v>68079143349.230034</v>
      </c>
      <c r="F21" s="98">
        <v>4412160393</v>
      </c>
      <c r="G21" s="98">
        <v>4480225754.0899992</v>
      </c>
      <c r="H21" s="98">
        <v>4321309658.1299992</v>
      </c>
      <c r="I21" s="99">
        <f t="shared" si="2"/>
        <v>6.5809079457822967E-2</v>
      </c>
      <c r="J21" s="98">
        <f t="shared" si="3"/>
        <v>-232878739.08000183</v>
      </c>
      <c r="K21" s="100">
        <f t="shared" si="1"/>
        <v>-4.9410900907772837E-2</v>
      </c>
      <c r="L21" s="100">
        <f t="shared" si="4"/>
        <v>5.6227034060910615E-4</v>
      </c>
      <c r="M21" s="101"/>
      <c r="N21" s="91"/>
    </row>
    <row r="22" spans="2:15" ht="20.25" x14ac:dyDescent="0.25">
      <c r="B22" s="102" t="s">
        <v>55</v>
      </c>
      <c r="C22" s="103">
        <v>31666399399.650005</v>
      </c>
      <c r="D22" s="103">
        <v>304264086448</v>
      </c>
      <c r="E22" s="103">
        <v>333286391770.44</v>
      </c>
      <c r="F22" s="103">
        <v>15297014081.230001</v>
      </c>
      <c r="G22" s="103">
        <v>15665656333.190002</v>
      </c>
      <c r="H22" s="103">
        <v>26290454354.449993</v>
      </c>
      <c r="I22" s="104">
        <f t="shared" si="2"/>
        <v>4.7003588265254304E-2</v>
      </c>
      <c r="J22" s="103">
        <f t="shared" si="3"/>
        <v>-16000743066.460003</v>
      </c>
      <c r="K22" s="105">
        <f t="shared" si="1"/>
        <v>-0.50529088781204634</v>
      </c>
      <c r="L22" s="105">
        <f t="shared" si="4"/>
        <v>1.9660468926787481E-3</v>
      </c>
      <c r="M22" s="101"/>
      <c r="N22" s="91"/>
    </row>
    <row r="23" spans="2:15" ht="20.25" x14ac:dyDescent="0.25">
      <c r="B23" s="102" t="s">
        <v>56</v>
      </c>
      <c r="C23" s="103">
        <v>16468307.08</v>
      </c>
      <c r="D23" s="103">
        <v>966938373</v>
      </c>
      <c r="E23" s="103">
        <v>922844127.98000002</v>
      </c>
      <c r="F23" s="103">
        <v>32126277.190000001</v>
      </c>
      <c r="G23" s="103">
        <v>32126277.190000001</v>
      </c>
      <c r="H23" s="103">
        <v>11676090.41</v>
      </c>
      <c r="I23" s="104">
        <f t="shared" si="2"/>
        <v>3.4812246419469277E-2</v>
      </c>
      <c r="J23" s="103">
        <f t="shared" si="3"/>
        <v>15657970.110000001</v>
      </c>
      <c r="K23" s="105">
        <f t="shared" si="1"/>
        <v>0.95079415473226658</v>
      </c>
      <c r="L23" s="105">
        <f t="shared" si="4"/>
        <v>4.0318621894518474E-6</v>
      </c>
      <c r="M23" s="101"/>
      <c r="N23" s="91"/>
    </row>
    <row r="24" spans="2:15" ht="20.25" x14ac:dyDescent="0.25">
      <c r="B24" s="102" t="s">
        <v>57</v>
      </c>
      <c r="C24" s="103">
        <v>557205033.75</v>
      </c>
      <c r="D24" s="103">
        <v>15629217403</v>
      </c>
      <c r="E24" s="103">
        <v>14759672932.84</v>
      </c>
      <c r="F24" s="103">
        <v>1127259599.1500001</v>
      </c>
      <c r="G24" s="103">
        <v>1557526570.6799998</v>
      </c>
      <c r="H24" s="103">
        <v>1586909032.7799997</v>
      </c>
      <c r="I24" s="104">
        <f t="shared" si="2"/>
        <v>0.10552581874727941</v>
      </c>
      <c r="J24" s="103">
        <f t="shared" si="3"/>
        <v>1000321536.9299998</v>
      </c>
      <c r="K24" s="105">
        <f t="shared" si="1"/>
        <v>1.7952485644248719</v>
      </c>
      <c r="L24" s="105">
        <f t="shared" si="4"/>
        <v>1.954702828544975E-4</v>
      </c>
      <c r="M24" s="101"/>
      <c r="N24" s="91"/>
    </row>
    <row r="25" spans="2:15" ht="20.25" x14ac:dyDescent="0.25">
      <c r="B25" s="106" t="s">
        <v>58</v>
      </c>
      <c r="C25" s="107">
        <v>4221050.2700000005</v>
      </c>
      <c r="D25" s="107">
        <v>52406395</v>
      </c>
      <c r="E25" s="107">
        <v>1988555811.8299999</v>
      </c>
      <c r="F25" s="107">
        <v>128332076.8</v>
      </c>
      <c r="G25" s="107">
        <v>126397030.95</v>
      </c>
      <c r="H25" s="107">
        <v>2978042.5300000003</v>
      </c>
      <c r="I25" s="108">
        <f t="shared" si="2"/>
        <v>6.3562224503863007E-2</v>
      </c>
      <c r="J25" s="107">
        <f t="shared" si="3"/>
        <v>122175980.68000001</v>
      </c>
      <c r="K25" s="108">
        <f t="shared" si="1"/>
        <v>28.944450519420133</v>
      </c>
      <c r="L25" s="109">
        <f t="shared" si="4"/>
        <v>1.586288404760788E-5</v>
      </c>
      <c r="M25" s="110"/>
      <c r="N25" s="91"/>
    </row>
    <row r="26" spans="2:15" ht="20.25" x14ac:dyDescent="0.25">
      <c r="B26" s="111" t="s">
        <v>20</v>
      </c>
      <c r="C26" s="112">
        <f t="shared" ref="C26:H26" si="5">SUM(C27:C31)+C35</f>
        <v>12034402681.000002</v>
      </c>
      <c r="D26" s="112">
        <f t="shared" si="5"/>
        <v>176037926167</v>
      </c>
      <c r="E26" s="112">
        <f t="shared" si="5"/>
        <v>207981634898.00009</v>
      </c>
      <c r="F26" s="112">
        <f t="shared" si="5"/>
        <v>21376843427.920006</v>
      </c>
      <c r="G26" s="112">
        <f t="shared" si="5"/>
        <v>19667399183.740002</v>
      </c>
      <c r="H26" s="112">
        <f t="shared" si="5"/>
        <v>20850871352.429996</v>
      </c>
      <c r="I26" s="113">
        <f t="shared" si="2"/>
        <v>9.4563153104289394E-2</v>
      </c>
      <c r="J26" s="112">
        <f t="shared" si="3"/>
        <v>7632996502.7399998</v>
      </c>
      <c r="K26" s="113">
        <f t="shared" si="1"/>
        <v>0.63426467478863968</v>
      </c>
      <c r="L26" s="113">
        <f t="shared" si="4"/>
        <v>2.4682674143912359E-3</v>
      </c>
      <c r="M26" s="81"/>
      <c r="N26" s="91"/>
    </row>
    <row r="27" spans="2:15" ht="20.25" x14ac:dyDescent="0.25">
      <c r="B27" s="114" t="s">
        <v>59</v>
      </c>
      <c r="C27" s="84">
        <v>4305810742.5499992</v>
      </c>
      <c r="D27" s="84">
        <v>53162528542</v>
      </c>
      <c r="E27" s="84">
        <v>65364274799.78997</v>
      </c>
      <c r="F27" s="84">
        <v>7991513832.0500021</v>
      </c>
      <c r="G27" s="84">
        <v>7343245940.5200014</v>
      </c>
      <c r="H27" s="84">
        <v>6550133352.8200006</v>
      </c>
      <c r="I27" s="85">
        <f t="shared" si="2"/>
        <v>0.11234341638474962</v>
      </c>
      <c r="J27" s="84">
        <f t="shared" si="3"/>
        <v>3037435197.9700022</v>
      </c>
      <c r="K27" s="85">
        <f t="shared" si="1"/>
        <v>0.70542701005273722</v>
      </c>
      <c r="L27" s="85">
        <f t="shared" si="4"/>
        <v>9.2158065748882247E-4</v>
      </c>
      <c r="M27" s="86"/>
      <c r="N27" s="91"/>
    </row>
    <row r="28" spans="2:15" ht="20.25" x14ac:dyDescent="0.25">
      <c r="B28" s="93" t="s">
        <v>60</v>
      </c>
      <c r="C28" s="94">
        <v>4194710460.6700015</v>
      </c>
      <c r="D28" s="94">
        <v>60255319620</v>
      </c>
      <c r="E28" s="94">
        <v>63744721721.330055</v>
      </c>
      <c r="F28" s="94">
        <v>4409432988.6700001</v>
      </c>
      <c r="G28" s="94">
        <v>3220048826.829999</v>
      </c>
      <c r="H28" s="94">
        <v>2186584057.1899996</v>
      </c>
      <c r="I28" s="96">
        <f t="shared" si="2"/>
        <v>5.0514752278736773E-2</v>
      </c>
      <c r="J28" s="94">
        <f t="shared" si="3"/>
        <v>-974661633.84000254</v>
      </c>
      <c r="K28" s="96">
        <f t="shared" si="1"/>
        <v>-0.23235492484607015</v>
      </c>
      <c r="L28" s="96">
        <f t="shared" si="4"/>
        <v>4.0411757130470835E-4</v>
      </c>
      <c r="M28" s="86"/>
      <c r="N28" s="92"/>
    </row>
    <row r="29" spans="2:15" ht="20.25" x14ac:dyDescent="0.25">
      <c r="B29" s="93" t="s">
        <v>61</v>
      </c>
      <c r="C29" s="94">
        <v>441320</v>
      </c>
      <c r="D29" s="94">
        <v>10094704</v>
      </c>
      <c r="E29" s="94">
        <v>108638711.60000001</v>
      </c>
      <c r="F29" s="94">
        <v>17000.259999999998</v>
      </c>
      <c r="G29" s="94">
        <v>1354385.99</v>
      </c>
      <c r="H29" s="94">
        <v>4953123.49</v>
      </c>
      <c r="I29" s="96">
        <f t="shared" si="2"/>
        <v>1.2466881924987776E-2</v>
      </c>
      <c r="J29" s="94">
        <f t="shared" si="3"/>
        <v>913065.99</v>
      </c>
      <c r="K29" s="96">
        <f t="shared" si="1"/>
        <v>2.0689431478292395</v>
      </c>
      <c r="L29" s="96">
        <f t="shared" si="4"/>
        <v>1.6997604891188788E-7</v>
      </c>
      <c r="M29" s="110"/>
      <c r="N29" s="92"/>
    </row>
    <row r="30" spans="2:15" ht="20.25" x14ac:dyDescent="0.25">
      <c r="B30" s="115" t="s">
        <v>62</v>
      </c>
      <c r="C30" s="94">
        <v>74755966.879999995</v>
      </c>
      <c r="D30" s="94">
        <v>1045835769</v>
      </c>
      <c r="E30" s="94">
        <v>4412490164.6900005</v>
      </c>
      <c r="F30" s="94">
        <v>586592837.16999996</v>
      </c>
      <c r="G30" s="94">
        <v>518291593.97000003</v>
      </c>
      <c r="H30" s="94">
        <v>643314144</v>
      </c>
      <c r="I30" s="96">
        <f t="shared" si="2"/>
        <v>0.11746011313917855</v>
      </c>
      <c r="J30" s="94">
        <f t="shared" si="3"/>
        <v>443535627.09000003</v>
      </c>
      <c r="K30" s="96">
        <f t="shared" si="1"/>
        <v>5.933113376781999</v>
      </c>
      <c r="L30" s="96">
        <f t="shared" si="4"/>
        <v>6.5045827391691386E-5</v>
      </c>
      <c r="M30" s="86"/>
      <c r="N30" s="91"/>
    </row>
    <row r="31" spans="2:15" ht="20.25" x14ac:dyDescent="0.25">
      <c r="B31" s="93" t="s">
        <v>63</v>
      </c>
      <c r="C31" s="94">
        <v>3458684190.9000006</v>
      </c>
      <c r="D31" s="94">
        <v>60117023257</v>
      </c>
      <c r="E31" s="94">
        <v>72534687575.940079</v>
      </c>
      <c r="F31" s="94">
        <v>8389286769.7700033</v>
      </c>
      <c r="G31" s="94">
        <v>8584458436.4300032</v>
      </c>
      <c r="H31" s="94">
        <v>11465886674.929996</v>
      </c>
      <c r="I31" s="96">
        <f t="shared" si="2"/>
        <v>0.1183496989277374</v>
      </c>
      <c r="J31" s="94">
        <f t="shared" si="3"/>
        <v>5125774245.5300026</v>
      </c>
      <c r="K31" s="96">
        <f t="shared" si="1"/>
        <v>1.4820012359082142</v>
      </c>
      <c r="L31" s="96">
        <f t="shared" si="4"/>
        <v>1.0773533821571018E-3</v>
      </c>
      <c r="M31" s="86"/>
      <c r="N31" s="91"/>
    </row>
    <row r="32" spans="2:15" ht="20.25" x14ac:dyDescent="0.25">
      <c r="B32" s="116" t="s">
        <v>64</v>
      </c>
      <c r="C32" s="98">
        <v>131358004.09999999</v>
      </c>
      <c r="D32" s="98">
        <v>174810000</v>
      </c>
      <c r="E32" s="98">
        <v>1556048426.7799997</v>
      </c>
      <c r="F32" s="98">
        <v>94102269.810000002</v>
      </c>
      <c r="G32" s="98">
        <v>94102269.810000002</v>
      </c>
      <c r="H32" s="98">
        <v>78130482.670000002</v>
      </c>
      <c r="I32" s="100">
        <f t="shared" si="2"/>
        <v>6.0475155008337382E-2</v>
      </c>
      <c r="J32" s="98">
        <f t="shared" si="3"/>
        <v>-37255734.289999992</v>
      </c>
      <c r="K32" s="100">
        <f t="shared" si="1"/>
        <v>-0.28361982617852516</v>
      </c>
      <c r="L32" s="100">
        <f t="shared" si="4"/>
        <v>1.1809877046900218E-5</v>
      </c>
      <c r="M32" s="101"/>
      <c r="N32" s="91"/>
    </row>
    <row r="33" spans="2:15" ht="20.25" x14ac:dyDescent="0.25">
      <c r="B33" s="102" t="s">
        <v>65</v>
      </c>
      <c r="C33" s="103">
        <v>3327326186.8000007</v>
      </c>
      <c r="D33" s="103">
        <v>59899013257</v>
      </c>
      <c r="E33" s="103">
        <v>70910169255.830078</v>
      </c>
      <c r="F33" s="103">
        <v>8295184499.9600029</v>
      </c>
      <c r="G33" s="103">
        <v>8490356166.6200027</v>
      </c>
      <c r="H33" s="103">
        <v>11387756192.259996</v>
      </c>
      <c r="I33" s="105">
        <f t="shared" si="2"/>
        <v>0.1197339712444974</v>
      </c>
      <c r="J33" s="103">
        <f t="shared" si="3"/>
        <v>5163029979.8200016</v>
      </c>
      <c r="K33" s="105">
        <f t="shared" si="1"/>
        <v>1.5517053904430866</v>
      </c>
      <c r="L33" s="105">
        <f t="shared" si="4"/>
        <v>1.0655435051102015E-3</v>
      </c>
      <c r="M33" s="101"/>
      <c r="N33" s="91"/>
    </row>
    <row r="34" spans="2:15" ht="20.25" x14ac:dyDescent="0.25">
      <c r="B34" s="102" t="s">
        <v>66</v>
      </c>
      <c r="C34" s="103">
        <v>0</v>
      </c>
      <c r="D34" s="103">
        <v>43200000</v>
      </c>
      <c r="E34" s="103">
        <v>68469893.329999998</v>
      </c>
      <c r="F34" s="103">
        <v>0</v>
      </c>
      <c r="G34" s="103">
        <v>0</v>
      </c>
      <c r="H34" s="103">
        <v>0</v>
      </c>
      <c r="I34" s="105">
        <f t="shared" si="2"/>
        <v>0</v>
      </c>
      <c r="J34" s="103">
        <f t="shared" si="3"/>
        <v>0</v>
      </c>
      <c r="K34" s="105" t="str">
        <f t="shared" si="1"/>
        <v>0.0%</v>
      </c>
      <c r="L34" s="105">
        <f t="shared" si="4"/>
        <v>0</v>
      </c>
      <c r="M34" s="101"/>
      <c r="N34" s="91"/>
    </row>
    <row r="35" spans="2:15" ht="21" thickBot="1" x14ac:dyDescent="0.3">
      <c r="B35" s="106" t="s">
        <v>67</v>
      </c>
      <c r="C35" s="107">
        <v>0</v>
      </c>
      <c r="D35" s="107">
        <v>1447124275</v>
      </c>
      <c r="E35" s="107">
        <v>1816821924.6500008</v>
      </c>
      <c r="F35" s="107">
        <v>0</v>
      </c>
      <c r="G35" s="107">
        <v>0</v>
      </c>
      <c r="H35" s="107">
        <v>0</v>
      </c>
      <c r="I35" s="108">
        <f t="shared" si="2"/>
        <v>0</v>
      </c>
      <c r="J35" s="107">
        <f t="shared" si="3"/>
        <v>0</v>
      </c>
      <c r="K35" s="108" t="str">
        <f t="shared" si="1"/>
        <v>0.0%</v>
      </c>
      <c r="L35" s="109">
        <f t="shared" si="4"/>
        <v>0</v>
      </c>
      <c r="M35" s="86"/>
      <c r="N35" s="91"/>
    </row>
    <row r="36" spans="2:15" ht="21" thickBot="1" x14ac:dyDescent="0.3">
      <c r="B36" s="117" t="s">
        <v>68</v>
      </c>
      <c r="C36" s="118">
        <f>C15+C26</f>
        <v>105451085125.29008</v>
      </c>
      <c r="D36" s="118">
        <f t="shared" ref="D36:H36" si="6">D15+D26</f>
        <v>1484234610959</v>
      </c>
      <c r="E36" s="118">
        <f t="shared" si="6"/>
        <v>1555955142788.5305</v>
      </c>
      <c r="F36" s="118">
        <f t="shared" si="6"/>
        <v>84465698708.990021</v>
      </c>
      <c r="G36" s="118">
        <f t="shared" si="6"/>
        <v>108025974047.88</v>
      </c>
      <c r="H36" s="118">
        <f t="shared" si="6"/>
        <v>133085258238.43004</v>
      </c>
      <c r="I36" s="119">
        <f t="shared" si="2"/>
        <v>6.942743468444694E-2</v>
      </c>
      <c r="J36" s="118">
        <f t="shared" si="3"/>
        <v>2574888922.58992</v>
      </c>
      <c r="K36" s="119">
        <f t="shared" si="1"/>
        <v>2.4417851362369628E-2</v>
      </c>
      <c r="L36" s="120">
        <f t="shared" si="4"/>
        <v>1.3557308170706035E-2</v>
      </c>
      <c r="M36" s="110"/>
      <c r="N36" s="77"/>
      <c r="O36" s="77"/>
    </row>
    <row r="37" spans="2:15" x14ac:dyDescent="0.25">
      <c r="B37" s="121"/>
      <c r="C37" s="122"/>
      <c r="D37" s="122"/>
      <c r="E37" s="122"/>
      <c r="F37" s="123"/>
      <c r="G37" s="124"/>
      <c r="H37" s="123"/>
      <c r="I37" s="125"/>
      <c r="J37" s="122"/>
      <c r="K37" s="125"/>
      <c r="L37" s="125">
        <f t="shared" si="4"/>
        <v>0</v>
      </c>
      <c r="M37" s="126"/>
      <c r="N37" s="92"/>
      <c r="O37" s="77"/>
    </row>
    <row r="38" spans="2:15" x14ac:dyDescent="0.25">
      <c r="B38" s="127" t="s">
        <v>69</v>
      </c>
    </row>
    <row r="39" spans="2:15" x14ac:dyDescent="0.25">
      <c r="B39" s="2" t="s">
        <v>79</v>
      </c>
    </row>
    <row r="40" spans="2:15" ht="30.75" customHeight="1" x14ac:dyDescent="0.25">
      <c r="B40" s="428" t="s">
        <v>70</v>
      </c>
      <c r="C40" s="428"/>
      <c r="D40" s="428"/>
      <c r="E40" s="428"/>
      <c r="F40" s="428"/>
      <c r="G40" s="428"/>
      <c r="H40" s="428"/>
      <c r="I40" s="428"/>
      <c r="J40" s="428"/>
      <c r="K40" s="428"/>
      <c r="L40" s="428"/>
    </row>
    <row r="41" spans="2:15" x14ac:dyDescent="0.25">
      <c r="B41" s="128" t="s">
        <v>31</v>
      </c>
    </row>
    <row r="42" spans="2:15" x14ac:dyDescent="0.25">
      <c r="B42" s="127" t="s">
        <v>71</v>
      </c>
    </row>
    <row r="43" spans="2:15" x14ac:dyDescent="0.25">
      <c r="I43" s="92"/>
      <c r="J43" s="92"/>
    </row>
    <row r="44" spans="2:15" x14ac:dyDescent="0.25">
      <c r="F44" s="129"/>
      <c r="G44" s="130"/>
      <c r="H44" s="130"/>
      <c r="I44" s="77"/>
      <c r="J44" s="131"/>
      <c r="K44" s="77"/>
    </row>
    <row r="45" spans="2:15" x14ac:dyDescent="0.25">
      <c r="G45" s="132"/>
      <c r="H45" s="132"/>
    </row>
    <row r="51" spans="8:8" x14ac:dyDescent="0.25">
      <c r="H51" s="132"/>
    </row>
  </sheetData>
  <mergeCells count="18">
    <mergeCell ref="B40:L40"/>
    <mergeCell ref="D11:D13"/>
    <mergeCell ref="E11:E13"/>
    <mergeCell ref="F11:I11"/>
    <mergeCell ref="F12:F13"/>
    <mergeCell ref="G12:G13"/>
    <mergeCell ref="H12:H13"/>
    <mergeCell ref="I12:I13"/>
    <mergeCell ref="B10:B14"/>
    <mergeCell ref="D10:I10"/>
    <mergeCell ref="J10:K12"/>
    <mergeCell ref="L10:L13"/>
    <mergeCell ref="C11:C13"/>
    <mergeCell ref="B2:L2"/>
    <mergeCell ref="B3:L3"/>
    <mergeCell ref="B4:L4"/>
    <mergeCell ref="B7:L7"/>
    <mergeCell ref="B8:L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8AF6-ABE2-4931-87F6-47797733C829}">
  <dimension ref="A1:Q27"/>
  <sheetViews>
    <sheetView showGridLines="0" workbookViewId="0">
      <selection activeCell="L27" sqref="L27"/>
    </sheetView>
  </sheetViews>
  <sheetFormatPr baseColWidth="10" defaultColWidth="11.42578125" defaultRowHeight="15" x14ac:dyDescent="0.25"/>
  <cols>
    <col min="1" max="16384" width="11.42578125" style="82"/>
  </cols>
  <sheetData>
    <row r="1" spans="1:17" x14ac:dyDescent="0.25">
      <c r="A1" s="2"/>
      <c r="B1" s="2"/>
      <c r="C1" s="2"/>
      <c r="D1" s="2"/>
      <c r="E1" s="2"/>
      <c r="F1" s="2"/>
      <c r="G1" s="2"/>
      <c r="H1" s="2"/>
      <c r="I1" s="2"/>
    </row>
    <row r="2" spans="1:17" ht="18.75" customHeight="1" x14ac:dyDescent="0.25">
      <c r="A2" s="396" t="s">
        <v>0</v>
      </c>
      <c r="B2" s="396"/>
      <c r="C2" s="396"/>
      <c r="D2" s="396"/>
      <c r="E2" s="396"/>
      <c r="F2" s="396"/>
      <c r="G2" s="396"/>
      <c r="H2" s="396"/>
      <c r="I2" s="396"/>
      <c r="J2" s="396"/>
      <c r="K2" s="396"/>
      <c r="L2" s="396"/>
      <c r="M2" s="396"/>
      <c r="N2" s="396"/>
      <c r="O2" s="396"/>
      <c r="P2" s="396"/>
      <c r="Q2" s="396"/>
    </row>
    <row r="3" spans="1:17" ht="18.75" customHeight="1" x14ac:dyDescent="0.25">
      <c r="A3" s="396" t="s">
        <v>1</v>
      </c>
      <c r="B3" s="396"/>
      <c r="C3" s="396"/>
      <c r="D3" s="396"/>
      <c r="E3" s="396"/>
      <c r="F3" s="396"/>
      <c r="G3" s="396"/>
      <c r="H3" s="396"/>
      <c r="I3" s="396"/>
      <c r="J3" s="396"/>
      <c r="K3" s="396"/>
      <c r="L3" s="396"/>
      <c r="M3" s="396"/>
      <c r="N3" s="396"/>
      <c r="O3" s="396"/>
      <c r="P3" s="396"/>
      <c r="Q3" s="396"/>
    </row>
    <row r="4" spans="1:17" ht="18.75" customHeight="1" x14ac:dyDescent="0.25">
      <c r="A4" s="397" t="s">
        <v>2</v>
      </c>
      <c r="B4" s="397"/>
      <c r="C4" s="397"/>
      <c r="D4" s="397"/>
      <c r="E4" s="397"/>
      <c r="F4" s="397"/>
      <c r="G4" s="397"/>
      <c r="H4" s="397"/>
      <c r="I4" s="397"/>
      <c r="J4" s="397"/>
      <c r="K4" s="397"/>
      <c r="L4" s="397"/>
      <c r="M4" s="397"/>
      <c r="N4" s="397"/>
      <c r="O4" s="397"/>
      <c r="P4" s="397"/>
      <c r="Q4" s="397"/>
    </row>
    <row r="5" spans="1:17" ht="18.75" x14ac:dyDescent="0.3">
      <c r="A5" s="2"/>
      <c r="B5" s="4"/>
      <c r="C5" s="4"/>
      <c r="D5" s="4"/>
      <c r="E5" s="4"/>
      <c r="F5" s="4"/>
      <c r="G5" s="4"/>
      <c r="H5" s="4"/>
      <c r="I5" s="4"/>
    </row>
    <row r="6" spans="1:17" x14ac:dyDescent="0.25">
      <c r="A6" s="2"/>
      <c r="B6" s="2"/>
      <c r="C6" s="2"/>
      <c r="D6" s="2"/>
      <c r="E6" s="2"/>
      <c r="F6" s="2"/>
      <c r="G6" s="2"/>
      <c r="H6" s="2"/>
      <c r="I6" s="2"/>
    </row>
    <row r="7" spans="1:17" ht="15.75" x14ac:dyDescent="0.25">
      <c r="A7" s="2"/>
      <c r="B7" s="2"/>
      <c r="C7" s="2"/>
      <c r="D7" s="2"/>
      <c r="E7" s="2"/>
      <c r="F7" s="2"/>
      <c r="G7" s="140"/>
      <c r="H7" s="140"/>
      <c r="I7" s="141" t="s">
        <v>82</v>
      </c>
      <c r="J7" s="133"/>
      <c r="K7" s="133"/>
      <c r="L7" s="133"/>
    </row>
    <row r="8" spans="1:17" ht="15.75" x14ac:dyDescent="0.25">
      <c r="G8" s="133"/>
      <c r="H8" s="133"/>
      <c r="I8" s="134" t="s">
        <v>78</v>
      </c>
      <c r="J8" s="133"/>
      <c r="K8" s="133"/>
      <c r="L8" s="133"/>
    </row>
    <row r="9" spans="1:17" ht="15.75" x14ac:dyDescent="0.25">
      <c r="G9" s="133"/>
      <c r="H9" s="133"/>
      <c r="I9" s="135" t="s">
        <v>72</v>
      </c>
      <c r="J9" s="133"/>
      <c r="K9" s="133"/>
      <c r="L9" s="133"/>
    </row>
    <row r="25" spans="4:4" x14ac:dyDescent="0.25">
      <c r="D25" s="127" t="s">
        <v>69</v>
      </c>
    </row>
    <row r="26" spans="4:4" x14ac:dyDescent="0.25">
      <c r="D26" s="2" t="s">
        <v>79</v>
      </c>
    </row>
    <row r="27" spans="4:4" x14ac:dyDescent="0.25">
      <c r="D27" s="127" t="s">
        <v>71</v>
      </c>
    </row>
  </sheetData>
  <mergeCells count="3">
    <mergeCell ref="A2:Q2"/>
    <mergeCell ref="A3:Q3"/>
    <mergeCell ref="A4:Q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4FDA-6AC7-4D7B-ABA5-9E6D1EC0C68F}">
  <dimension ref="A1:Q27"/>
  <sheetViews>
    <sheetView showGridLines="0" workbookViewId="0">
      <selection activeCell="N24" sqref="N24"/>
    </sheetView>
  </sheetViews>
  <sheetFormatPr baseColWidth="10" defaultColWidth="11.42578125" defaultRowHeight="15" x14ac:dyDescent="0.25"/>
  <cols>
    <col min="1" max="16384" width="11.42578125" style="82"/>
  </cols>
  <sheetData>
    <row r="1" spans="1:17" x14ac:dyDescent="0.25">
      <c r="A1" s="2"/>
      <c r="B1" s="2"/>
      <c r="C1" s="2"/>
      <c r="D1" s="2"/>
      <c r="E1" s="2"/>
      <c r="F1" s="2"/>
      <c r="G1" s="2"/>
      <c r="H1" s="2"/>
      <c r="I1" s="2"/>
    </row>
    <row r="2" spans="1:17" ht="18.75" x14ac:dyDescent="0.25">
      <c r="A2" s="396" t="s">
        <v>0</v>
      </c>
      <c r="B2" s="396"/>
      <c r="C2" s="396"/>
      <c r="D2" s="396"/>
      <c r="E2" s="396"/>
      <c r="F2" s="396"/>
      <c r="G2" s="396"/>
      <c r="H2" s="396"/>
      <c r="I2" s="396"/>
      <c r="J2" s="396"/>
      <c r="K2" s="396"/>
      <c r="L2" s="396"/>
      <c r="M2" s="396"/>
      <c r="N2" s="396"/>
      <c r="O2" s="396"/>
      <c r="P2" s="396"/>
      <c r="Q2" s="396"/>
    </row>
    <row r="3" spans="1:17" ht="18.75" x14ac:dyDescent="0.25">
      <c r="A3" s="396" t="s">
        <v>1</v>
      </c>
      <c r="B3" s="396"/>
      <c r="C3" s="396"/>
      <c r="D3" s="396"/>
      <c r="E3" s="396"/>
      <c r="F3" s="396"/>
      <c r="G3" s="396"/>
      <c r="H3" s="396"/>
      <c r="I3" s="396"/>
      <c r="J3" s="396"/>
      <c r="K3" s="396"/>
      <c r="L3" s="396"/>
      <c r="M3" s="396"/>
      <c r="N3" s="396"/>
      <c r="O3" s="396"/>
      <c r="P3" s="396"/>
      <c r="Q3" s="396"/>
    </row>
    <row r="4" spans="1:17" ht="18.75" x14ac:dyDescent="0.25">
      <c r="A4" s="397" t="s">
        <v>2</v>
      </c>
      <c r="B4" s="397"/>
      <c r="C4" s="397"/>
      <c r="D4" s="397"/>
      <c r="E4" s="397"/>
      <c r="F4" s="397"/>
      <c r="G4" s="397"/>
      <c r="H4" s="397"/>
      <c r="I4" s="397"/>
      <c r="J4" s="397"/>
      <c r="K4" s="397"/>
      <c r="L4" s="397"/>
      <c r="M4" s="397"/>
      <c r="N4" s="397"/>
      <c r="O4" s="397"/>
      <c r="P4" s="397"/>
      <c r="Q4" s="397"/>
    </row>
    <row r="5" spans="1:17" ht="18.75" x14ac:dyDescent="0.3">
      <c r="A5" s="2"/>
      <c r="B5" s="4"/>
      <c r="C5" s="4"/>
      <c r="D5" s="4"/>
      <c r="E5" s="4"/>
      <c r="F5" s="4"/>
      <c r="G5" s="4"/>
      <c r="H5" s="4"/>
      <c r="I5" s="4"/>
    </row>
    <row r="6" spans="1:17" x14ac:dyDescent="0.25">
      <c r="A6" s="2"/>
      <c r="B6" s="2"/>
      <c r="C6" s="2"/>
      <c r="D6" s="2"/>
      <c r="E6" s="2"/>
      <c r="F6" s="2"/>
      <c r="G6" s="2"/>
      <c r="H6" s="2"/>
      <c r="I6" s="2"/>
    </row>
    <row r="7" spans="1:17" ht="15.75" x14ac:dyDescent="0.25">
      <c r="G7" s="133"/>
      <c r="H7" s="133"/>
      <c r="I7" s="136" t="s">
        <v>81</v>
      </c>
      <c r="J7" s="133"/>
    </row>
    <row r="8" spans="1:17" ht="15.75" x14ac:dyDescent="0.25">
      <c r="G8" s="133"/>
      <c r="H8" s="133"/>
      <c r="I8" s="134" t="s">
        <v>78</v>
      </c>
      <c r="J8" s="133"/>
    </row>
    <row r="9" spans="1:17" ht="15.75" x14ac:dyDescent="0.25">
      <c r="G9" s="133"/>
      <c r="H9" s="133"/>
      <c r="I9" s="135" t="s">
        <v>72</v>
      </c>
      <c r="J9" s="133"/>
    </row>
    <row r="25" spans="4:4" x14ac:dyDescent="0.25">
      <c r="D25" s="127" t="s">
        <v>69</v>
      </c>
    </row>
    <row r="26" spans="4:4" x14ac:dyDescent="0.25">
      <c r="D26" s="2" t="s">
        <v>79</v>
      </c>
    </row>
    <row r="27" spans="4:4" x14ac:dyDescent="0.25">
      <c r="D27" s="127" t="s">
        <v>71</v>
      </c>
    </row>
  </sheetData>
  <mergeCells count="3">
    <mergeCell ref="A2:Q2"/>
    <mergeCell ref="A3:Q3"/>
    <mergeCell ref="A4:Q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7F860-0C18-4DD8-A40C-D069FB1439D8}">
  <dimension ref="B2:N318"/>
  <sheetViews>
    <sheetView showGridLines="0" zoomScale="60" zoomScaleNormal="60" workbookViewId="0">
      <selection activeCell="C14" sqref="C14"/>
    </sheetView>
  </sheetViews>
  <sheetFormatPr baseColWidth="10" defaultColWidth="11.42578125" defaultRowHeight="15" x14ac:dyDescent="0.25"/>
  <cols>
    <col min="1" max="2" width="11.42578125" style="65"/>
    <col min="3" max="3" width="114.28515625" style="65" customWidth="1"/>
    <col min="4" max="4" width="29.28515625" style="65" customWidth="1"/>
    <col min="5" max="5" width="26" style="65" customWidth="1"/>
    <col min="6" max="6" width="30.85546875" style="65" customWidth="1"/>
    <col min="7" max="7" width="25.85546875" style="65" customWidth="1"/>
    <col min="8" max="8" width="23.42578125" style="65" customWidth="1"/>
    <col min="9" max="9" width="23" style="65" customWidth="1"/>
    <col min="10" max="10" width="17.5703125" style="65" customWidth="1"/>
    <col min="11" max="11" width="21.5703125" style="65" customWidth="1"/>
    <col min="12" max="12" width="11.42578125" style="65"/>
    <col min="13" max="13" width="36.7109375" style="65" customWidth="1"/>
    <col min="14" max="14" width="24.28515625" style="65" customWidth="1"/>
    <col min="15" max="16384" width="11.42578125" style="65"/>
  </cols>
  <sheetData>
    <row r="2" spans="3:14" s="248" customFormat="1" ht="15" customHeight="1" x14ac:dyDescent="0.25">
      <c r="C2" s="446" t="s">
        <v>0</v>
      </c>
      <c r="D2" s="446"/>
      <c r="E2" s="446"/>
      <c r="F2" s="446"/>
      <c r="G2" s="446"/>
      <c r="H2" s="446"/>
      <c r="I2" s="446"/>
      <c r="J2" s="446"/>
      <c r="K2" s="446"/>
      <c r="L2" s="67"/>
      <c r="M2" s="67"/>
      <c r="N2" s="67"/>
    </row>
    <row r="3" spans="3:14" s="248" customFormat="1" ht="15" customHeight="1" x14ac:dyDescent="0.25">
      <c r="C3" s="446" t="s">
        <v>1</v>
      </c>
      <c r="D3" s="446"/>
      <c r="E3" s="446"/>
      <c r="F3" s="446"/>
      <c r="G3" s="446"/>
      <c r="H3" s="446"/>
      <c r="I3" s="446"/>
      <c r="J3" s="446"/>
      <c r="K3" s="446"/>
      <c r="L3" s="67"/>
      <c r="M3" s="67"/>
      <c r="N3" s="67"/>
    </row>
    <row r="4" spans="3:14" s="248" customFormat="1" ht="39.6" customHeight="1" x14ac:dyDescent="0.25">
      <c r="C4" s="447" t="s">
        <v>2</v>
      </c>
      <c r="D4" s="447"/>
      <c r="E4" s="447"/>
      <c r="F4" s="447"/>
      <c r="G4" s="447"/>
      <c r="H4" s="447"/>
      <c r="I4" s="447"/>
      <c r="J4" s="447"/>
      <c r="K4" s="447"/>
      <c r="L4" s="68"/>
      <c r="M4" s="68"/>
      <c r="N4" s="68"/>
    </row>
    <row r="5" spans="3:14" ht="23.25" x14ac:dyDescent="0.35">
      <c r="C5" s="249"/>
      <c r="D5" s="249"/>
      <c r="E5" s="249"/>
      <c r="F5" s="249"/>
      <c r="G5" s="249"/>
      <c r="H5" s="249"/>
      <c r="I5" s="249"/>
      <c r="J5" s="249"/>
      <c r="K5" s="249"/>
    </row>
    <row r="6" spans="3:14" ht="24" thickBot="1" x14ac:dyDescent="0.4">
      <c r="C6" s="448" t="s">
        <v>908</v>
      </c>
      <c r="D6" s="448"/>
      <c r="E6" s="448"/>
      <c r="F6" s="448"/>
      <c r="G6" s="448"/>
      <c r="H6" s="448"/>
      <c r="I6" s="448"/>
      <c r="J6" s="448"/>
      <c r="K6" s="448"/>
    </row>
    <row r="7" spans="3:14" ht="24" thickBot="1" x14ac:dyDescent="0.4">
      <c r="C7" s="449" t="s">
        <v>72</v>
      </c>
      <c r="D7" s="449"/>
      <c r="E7" s="449"/>
      <c r="F7" s="449"/>
      <c r="G7" s="449"/>
      <c r="H7" s="449"/>
      <c r="I7" s="449"/>
      <c r="J7" s="449"/>
      <c r="K7" s="449"/>
      <c r="M7" s="250" t="s">
        <v>4</v>
      </c>
      <c r="N7" s="251">
        <v>7968099027305.2305</v>
      </c>
    </row>
    <row r="8" spans="3:14" ht="15.75" thickBot="1" x14ac:dyDescent="0.3">
      <c r="C8" s="252"/>
      <c r="D8" s="253"/>
      <c r="E8" s="253"/>
      <c r="F8" s="253"/>
      <c r="G8" s="253"/>
      <c r="H8" s="253"/>
      <c r="I8" s="253"/>
      <c r="J8" s="253"/>
      <c r="K8" s="254"/>
      <c r="M8" s="255"/>
    </row>
    <row r="9" spans="3:14" ht="25.15" customHeight="1" thickBot="1" x14ac:dyDescent="0.3">
      <c r="C9" s="460" t="s">
        <v>35</v>
      </c>
      <c r="D9" s="256">
        <v>2024</v>
      </c>
      <c r="E9" s="463">
        <v>2025</v>
      </c>
      <c r="F9" s="464"/>
      <c r="G9" s="464"/>
      <c r="H9" s="465"/>
      <c r="I9" s="466" t="s">
        <v>909</v>
      </c>
      <c r="J9" s="467"/>
      <c r="K9" s="466" t="s">
        <v>37</v>
      </c>
      <c r="N9" s="82"/>
    </row>
    <row r="10" spans="3:14" ht="18.75" customHeight="1" x14ac:dyDescent="0.25">
      <c r="C10" s="461"/>
      <c r="D10" s="468" t="s">
        <v>910</v>
      </c>
      <c r="E10" s="429" t="s">
        <v>38</v>
      </c>
      <c r="F10" s="450" t="s">
        <v>40</v>
      </c>
      <c r="G10" s="453" t="s">
        <v>41</v>
      </c>
      <c r="H10" s="456" t="s">
        <v>911</v>
      </c>
      <c r="I10" s="442"/>
      <c r="J10" s="443"/>
      <c r="K10" s="442"/>
      <c r="N10" s="82"/>
    </row>
    <row r="11" spans="3:14" ht="15" customHeight="1" thickBot="1" x14ac:dyDescent="0.3">
      <c r="C11" s="461"/>
      <c r="D11" s="443"/>
      <c r="E11" s="430"/>
      <c r="F11" s="451"/>
      <c r="G11" s="454"/>
      <c r="H11" s="457"/>
      <c r="I11" s="444"/>
      <c r="J11" s="445"/>
      <c r="K11" s="442"/>
      <c r="N11" s="82"/>
    </row>
    <row r="12" spans="3:14" ht="21" thickBot="1" x14ac:dyDescent="0.3">
      <c r="C12" s="461"/>
      <c r="D12" s="445"/>
      <c r="E12" s="431"/>
      <c r="F12" s="452"/>
      <c r="G12" s="455"/>
      <c r="H12" s="458"/>
      <c r="I12" s="257" t="s">
        <v>44</v>
      </c>
      <c r="J12" s="73" t="s">
        <v>45</v>
      </c>
      <c r="K12" s="444"/>
    </row>
    <row r="13" spans="3:14" ht="21" thickBot="1" x14ac:dyDescent="0.3">
      <c r="C13" s="462"/>
      <c r="D13" s="258">
        <v>1</v>
      </c>
      <c r="E13" s="75">
        <v>2</v>
      </c>
      <c r="F13" s="75">
        <v>4</v>
      </c>
      <c r="G13" s="258">
        <v>5</v>
      </c>
      <c r="H13" s="75">
        <v>6</v>
      </c>
      <c r="I13" s="75" t="s">
        <v>912</v>
      </c>
      <c r="J13" s="75" t="s">
        <v>913</v>
      </c>
      <c r="K13" s="76" t="s">
        <v>914</v>
      </c>
    </row>
    <row r="14" spans="3:14" ht="20.25" x14ac:dyDescent="0.3">
      <c r="C14" s="259" t="s">
        <v>915</v>
      </c>
      <c r="D14" s="260">
        <f t="shared" ref="D14:H14" si="0">D16+D15</f>
        <v>741976632</v>
      </c>
      <c r="E14" s="260">
        <f t="shared" si="0"/>
        <v>8907154302</v>
      </c>
      <c r="F14" s="260">
        <f t="shared" si="0"/>
        <v>742262830</v>
      </c>
      <c r="G14" s="260">
        <f t="shared" si="0"/>
        <v>742262830</v>
      </c>
      <c r="H14" s="260">
        <f t="shared" si="0"/>
        <v>742262830</v>
      </c>
      <c r="I14" s="260">
        <f t="shared" ref="I14:I53" si="1">G14-D14</f>
        <v>286198</v>
      </c>
      <c r="J14" s="261">
        <f t="shared" ref="J14:J53" si="2">IFERROR(I14/D14,"0.0%")</f>
        <v>3.8572373799502623E-4</v>
      </c>
      <c r="K14" s="261">
        <f t="shared" ref="K14:K53" si="3">G14/$N$7</f>
        <v>9.3154317919041905E-5</v>
      </c>
      <c r="L14" s="92"/>
    </row>
    <row r="15" spans="3:14" ht="20.25" x14ac:dyDescent="0.3">
      <c r="C15" s="262" t="s">
        <v>916</v>
      </c>
      <c r="D15" s="103">
        <v>250898250</v>
      </c>
      <c r="E15" s="103">
        <v>3010779124</v>
      </c>
      <c r="F15" s="103">
        <v>250898248</v>
      </c>
      <c r="G15" s="98">
        <v>250898248</v>
      </c>
      <c r="H15" s="103">
        <v>250898248</v>
      </c>
      <c r="I15" s="263">
        <f t="shared" si="1"/>
        <v>-2</v>
      </c>
      <c r="J15" s="264">
        <f>IFERROR(I15/D15,"0.0%")</f>
        <v>-7.971358907445548E-9</v>
      </c>
      <c r="K15" s="264">
        <f t="shared" si="3"/>
        <v>3.148784260087848E-5</v>
      </c>
      <c r="L15" s="92"/>
    </row>
    <row r="16" spans="3:14" ht="20.25" x14ac:dyDescent="0.3">
      <c r="C16" s="265" t="s">
        <v>917</v>
      </c>
      <c r="D16" s="103">
        <v>491078382</v>
      </c>
      <c r="E16" s="103">
        <v>5896375178</v>
      </c>
      <c r="F16" s="103">
        <v>491364582</v>
      </c>
      <c r="G16" s="98">
        <v>491364582</v>
      </c>
      <c r="H16" s="103">
        <v>491364582</v>
      </c>
      <c r="I16" s="173">
        <f t="shared" si="1"/>
        <v>286200</v>
      </c>
      <c r="J16" s="266">
        <f t="shared" si="2"/>
        <v>5.8279902046268455E-4</v>
      </c>
      <c r="K16" s="175">
        <f t="shared" si="3"/>
        <v>6.1666475318163425E-5</v>
      </c>
      <c r="L16" s="92"/>
    </row>
    <row r="17" spans="3:14" ht="20.25" x14ac:dyDescent="0.3">
      <c r="C17" s="259" t="s">
        <v>918</v>
      </c>
      <c r="D17" s="260">
        <f t="shared" ref="D17:H17" si="4">SUM(D18:D40)</f>
        <v>70402534687.429962</v>
      </c>
      <c r="E17" s="260">
        <f t="shared" si="4"/>
        <v>973448866538</v>
      </c>
      <c r="F17" s="260">
        <f t="shared" si="4"/>
        <v>61025439507.82</v>
      </c>
      <c r="G17" s="260">
        <f t="shared" si="4"/>
        <v>82803179733.529984</v>
      </c>
      <c r="H17" s="260">
        <f t="shared" si="4"/>
        <v>84124203782.429977</v>
      </c>
      <c r="I17" s="260">
        <f t="shared" si="1"/>
        <v>12400645046.100021</v>
      </c>
      <c r="J17" s="261">
        <f t="shared" si="2"/>
        <v>0.17613918449322674</v>
      </c>
      <c r="K17" s="261">
        <f t="shared" si="3"/>
        <v>1.0391836176957452E-2</v>
      </c>
      <c r="L17" s="92"/>
    </row>
    <row r="18" spans="3:14" ht="20.25" x14ac:dyDescent="0.3">
      <c r="C18" s="267" t="s">
        <v>919</v>
      </c>
      <c r="D18" s="103">
        <v>7716543467.8699923</v>
      </c>
      <c r="E18" s="103">
        <v>127178682615</v>
      </c>
      <c r="F18" s="103">
        <v>6334609851.0999956</v>
      </c>
      <c r="G18" s="98">
        <v>7385995745.7599945</v>
      </c>
      <c r="H18" s="103">
        <v>10868412782.270002</v>
      </c>
      <c r="I18" s="263">
        <f t="shared" si="1"/>
        <v>-330547722.10999775</v>
      </c>
      <c r="J18" s="264">
        <f t="shared" si="2"/>
        <v>-4.2836241833707871E-2</v>
      </c>
      <c r="K18" s="264">
        <f t="shared" si="3"/>
        <v>9.2694577721104203E-4</v>
      </c>
      <c r="L18" s="92"/>
    </row>
    <row r="19" spans="3:14" ht="20.25" x14ac:dyDescent="0.3">
      <c r="C19" s="268" t="s">
        <v>920</v>
      </c>
      <c r="D19" s="103">
        <v>5735510303.5200014</v>
      </c>
      <c r="E19" s="103">
        <v>73721962714</v>
      </c>
      <c r="F19" s="103">
        <v>10313040640.629992</v>
      </c>
      <c r="G19" s="98">
        <v>10314595764.359997</v>
      </c>
      <c r="H19" s="103">
        <v>10055544268.029997</v>
      </c>
      <c r="I19" s="103">
        <f t="shared" si="1"/>
        <v>4579085460.8399954</v>
      </c>
      <c r="J19" s="105">
        <f t="shared" si="2"/>
        <v>0.7983745505660963</v>
      </c>
      <c r="K19" s="105">
        <f t="shared" si="3"/>
        <v>1.2944863924273214E-3</v>
      </c>
      <c r="L19" s="92"/>
    </row>
    <row r="20" spans="3:14" ht="20.25" x14ac:dyDescent="0.3">
      <c r="C20" s="267" t="s">
        <v>921</v>
      </c>
      <c r="D20" s="103">
        <v>4563330820.4000015</v>
      </c>
      <c r="E20" s="103">
        <v>64622485398</v>
      </c>
      <c r="F20" s="103">
        <v>3284091928.1500006</v>
      </c>
      <c r="G20" s="98">
        <v>4956334820.5300026</v>
      </c>
      <c r="H20" s="103">
        <v>4976579266.6400023</v>
      </c>
      <c r="I20" s="103">
        <f t="shared" si="1"/>
        <v>393004000.13000107</v>
      </c>
      <c r="J20" s="105">
        <f t="shared" si="2"/>
        <v>8.612218039794714E-2</v>
      </c>
      <c r="K20" s="105">
        <f t="shared" si="3"/>
        <v>6.2202224188549142E-4</v>
      </c>
      <c r="L20" s="92"/>
    </row>
    <row r="21" spans="3:14" ht="20.25" x14ac:dyDescent="0.3">
      <c r="C21" s="265" t="s">
        <v>922</v>
      </c>
      <c r="D21" s="103">
        <v>862159879.85999954</v>
      </c>
      <c r="E21" s="103">
        <v>15344286414</v>
      </c>
      <c r="F21" s="103">
        <v>506839309.9600001</v>
      </c>
      <c r="G21" s="98">
        <v>998519520.78999996</v>
      </c>
      <c r="H21" s="103">
        <v>1174762961.23</v>
      </c>
      <c r="I21" s="103">
        <f t="shared" si="1"/>
        <v>136359640.93000042</v>
      </c>
      <c r="J21" s="105">
        <f t="shared" si="2"/>
        <v>0.15816050377122973</v>
      </c>
      <c r="K21" s="105">
        <f t="shared" si="3"/>
        <v>1.2531464749223806E-4</v>
      </c>
      <c r="L21" s="92"/>
      <c r="M21" s="92"/>
      <c r="N21" s="269"/>
    </row>
    <row r="22" spans="3:14" ht="20.25" x14ac:dyDescent="0.3">
      <c r="C22" s="268" t="s">
        <v>923</v>
      </c>
      <c r="D22" s="103">
        <v>2426759188.8499975</v>
      </c>
      <c r="E22" s="103">
        <v>21512650364</v>
      </c>
      <c r="F22" s="103">
        <v>2482333874.29</v>
      </c>
      <c r="G22" s="98">
        <v>2724682886.0699997</v>
      </c>
      <c r="H22" s="103">
        <v>1838759044.4000006</v>
      </c>
      <c r="I22" s="103">
        <f t="shared" si="1"/>
        <v>297923697.22000217</v>
      </c>
      <c r="J22" s="105">
        <f t="shared" si="2"/>
        <v>0.12276607361325516</v>
      </c>
      <c r="K22" s="105">
        <f t="shared" si="3"/>
        <v>3.4194892366836875E-4</v>
      </c>
      <c r="L22" s="92"/>
      <c r="N22" s="269"/>
    </row>
    <row r="23" spans="3:14" ht="20.25" x14ac:dyDescent="0.3">
      <c r="C23" s="267" t="s">
        <v>924</v>
      </c>
      <c r="D23" s="103">
        <v>21226289580.089977</v>
      </c>
      <c r="E23" s="103">
        <v>309832150000</v>
      </c>
      <c r="F23" s="103">
        <v>8129777387.0700016</v>
      </c>
      <c r="G23" s="98">
        <v>23109312080.59</v>
      </c>
      <c r="H23" s="103">
        <v>23855565312.939999</v>
      </c>
      <c r="I23" s="103">
        <f t="shared" si="1"/>
        <v>1883022500.5000229</v>
      </c>
      <c r="J23" s="105">
        <f t="shared" si="2"/>
        <v>8.8711806808961888E-2</v>
      </c>
      <c r="K23" s="105">
        <f t="shared" si="3"/>
        <v>2.900229025944404E-3</v>
      </c>
      <c r="L23" s="92"/>
      <c r="N23" s="269"/>
    </row>
    <row r="24" spans="3:14" ht="22.15" customHeight="1" x14ac:dyDescent="0.3">
      <c r="C24" s="270" t="s">
        <v>925</v>
      </c>
      <c r="D24" s="103">
        <v>12751595512.879995</v>
      </c>
      <c r="E24" s="103">
        <v>150968273193</v>
      </c>
      <c r="F24" s="103">
        <v>13222237639.410002</v>
      </c>
      <c r="G24" s="98">
        <v>15088773650.449997</v>
      </c>
      <c r="H24" s="103">
        <v>14469493443.859995</v>
      </c>
      <c r="I24" s="103">
        <f t="shared" si="1"/>
        <v>2337178137.5700016</v>
      </c>
      <c r="J24" s="105">
        <f t="shared" si="2"/>
        <v>0.1832851532350826</v>
      </c>
      <c r="K24" s="105">
        <f t="shared" si="3"/>
        <v>1.8936478573802239E-3</v>
      </c>
      <c r="L24" s="92"/>
      <c r="N24" s="269"/>
    </row>
    <row r="25" spans="3:14" ht="20.25" x14ac:dyDescent="0.3">
      <c r="C25" s="268" t="s">
        <v>926</v>
      </c>
      <c r="D25" s="103">
        <v>275361124.66000003</v>
      </c>
      <c r="E25" s="103">
        <v>5502585634</v>
      </c>
      <c r="F25" s="103">
        <v>520924443.09999996</v>
      </c>
      <c r="G25" s="98">
        <v>290871943.17999995</v>
      </c>
      <c r="H25" s="103">
        <v>272301148.16000003</v>
      </c>
      <c r="I25" s="103">
        <f t="shared" si="1"/>
        <v>15510818.519999921</v>
      </c>
      <c r="J25" s="105">
        <f t="shared" si="2"/>
        <v>5.6329006279124481E-2</v>
      </c>
      <c r="K25" s="105">
        <f t="shared" si="3"/>
        <v>3.6504559266047591E-5</v>
      </c>
      <c r="L25" s="92"/>
      <c r="N25" s="269"/>
    </row>
    <row r="26" spans="3:14" ht="20.25" x14ac:dyDescent="0.3">
      <c r="C26" s="270" t="s">
        <v>927</v>
      </c>
      <c r="D26" s="103">
        <v>303578541.41999972</v>
      </c>
      <c r="E26" s="103">
        <v>3023343450</v>
      </c>
      <c r="F26" s="103">
        <v>314146435.4600001</v>
      </c>
      <c r="G26" s="98">
        <v>301046685.13000005</v>
      </c>
      <c r="H26" s="103">
        <v>351825488.12999994</v>
      </c>
      <c r="I26" s="98">
        <f t="shared" si="1"/>
        <v>-2531856.2899996638</v>
      </c>
      <c r="J26" s="100">
        <f t="shared" si="2"/>
        <v>-8.3400370729657426E-3</v>
      </c>
      <c r="K26" s="100">
        <f t="shared" si="3"/>
        <v>3.778149394207673E-5</v>
      </c>
      <c r="L26" s="92"/>
      <c r="N26" s="269"/>
    </row>
    <row r="27" spans="3:14" ht="20.25" x14ac:dyDescent="0.3">
      <c r="C27" s="271" t="s">
        <v>928</v>
      </c>
      <c r="D27" s="103">
        <v>1254958905.7400007</v>
      </c>
      <c r="E27" s="103">
        <v>18535516531</v>
      </c>
      <c r="F27" s="103">
        <v>1243038711.0099998</v>
      </c>
      <c r="G27" s="98">
        <v>1246791134.4399998</v>
      </c>
      <c r="H27" s="103">
        <v>1145218450.3799999</v>
      </c>
      <c r="I27" s="103">
        <f t="shared" si="1"/>
        <v>-8167771.300000906</v>
      </c>
      <c r="J27" s="105">
        <f t="shared" si="2"/>
        <v>-6.5083974165549962E-3</v>
      </c>
      <c r="K27" s="105">
        <f t="shared" si="3"/>
        <v>1.5647284630467979E-4</v>
      </c>
      <c r="L27" s="92"/>
      <c r="M27" s="26"/>
      <c r="N27" s="269"/>
    </row>
    <row r="28" spans="3:14" ht="21.75" customHeight="1" x14ac:dyDescent="0.3">
      <c r="C28" s="270" t="s">
        <v>929</v>
      </c>
      <c r="D28" s="103">
        <v>4230978215.3499999</v>
      </c>
      <c r="E28" s="103">
        <v>64208597908</v>
      </c>
      <c r="F28" s="103">
        <v>8453465579.000001</v>
      </c>
      <c r="G28" s="98">
        <v>8390571698.9399996</v>
      </c>
      <c r="H28" s="103">
        <v>7402522338.8900013</v>
      </c>
      <c r="I28" s="103">
        <f t="shared" si="1"/>
        <v>4159593483.5899997</v>
      </c>
      <c r="J28" s="105">
        <f t="shared" si="2"/>
        <v>0.98312807863178864</v>
      </c>
      <c r="K28" s="105">
        <f t="shared" si="3"/>
        <v>1.0530205096833049E-3</v>
      </c>
      <c r="L28" s="92"/>
      <c r="M28" s="272"/>
      <c r="N28" s="269"/>
    </row>
    <row r="29" spans="3:14" ht="22.15" customHeight="1" x14ac:dyDescent="0.3">
      <c r="C29" s="271" t="s">
        <v>930</v>
      </c>
      <c r="D29" s="103">
        <v>2039032935.3899994</v>
      </c>
      <c r="E29" s="103">
        <v>21563980144</v>
      </c>
      <c r="F29" s="103">
        <v>868183632.46999991</v>
      </c>
      <c r="G29" s="98">
        <v>1129466773.49</v>
      </c>
      <c r="H29" s="103">
        <v>1097562169</v>
      </c>
      <c r="I29" s="103">
        <f t="shared" si="1"/>
        <v>-909566161.89999938</v>
      </c>
      <c r="J29" s="105">
        <f t="shared" si="2"/>
        <v>-0.44607722911843478</v>
      </c>
      <c r="K29" s="105">
        <f t="shared" si="3"/>
        <v>1.4174858640932073E-4</v>
      </c>
      <c r="L29" s="92"/>
      <c r="N29" s="269"/>
    </row>
    <row r="30" spans="3:14" ht="20.25" x14ac:dyDescent="0.3">
      <c r="C30" s="273" t="s">
        <v>931</v>
      </c>
      <c r="D30" s="103">
        <v>437113984.61000001</v>
      </c>
      <c r="E30" s="103">
        <v>9400055025</v>
      </c>
      <c r="F30" s="103">
        <v>650226777.80999982</v>
      </c>
      <c r="G30" s="98">
        <v>709710411.94000006</v>
      </c>
      <c r="H30" s="103">
        <v>687487111.35000026</v>
      </c>
      <c r="I30" s="103">
        <f t="shared" si="1"/>
        <v>272596427.33000004</v>
      </c>
      <c r="J30" s="105">
        <f t="shared" si="2"/>
        <v>0.62362778800869267</v>
      </c>
      <c r="K30" s="105">
        <f t="shared" si="3"/>
        <v>8.9068974859367488E-5</v>
      </c>
      <c r="L30" s="92"/>
      <c r="N30" s="269"/>
    </row>
    <row r="31" spans="3:14" ht="20.25" x14ac:dyDescent="0.3">
      <c r="C31" s="273" t="s">
        <v>932</v>
      </c>
      <c r="D31" s="103">
        <v>765196988.34000039</v>
      </c>
      <c r="E31" s="103">
        <v>11681565715</v>
      </c>
      <c r="F31" s="103">
        <v>921964651.14999998</v>
      </c>
      <c r="G31" s="98">
        <v>921964651.14999998</v>
      </c>
      <c r="H31" s="103">
        <v>866312207.11000001</v>
      </c>
      <c r="I31" s="103">
        <f t="shared" si="1"/>
        <v>156767662.80999959</v>
      </c>
      <c r="J31" s="105">
        <f t="shared" si="2"/>
        <v>0.20487229458402276</v>
      </c>
      <c r="K31" s="105">
        <f t="shared" si="3"/>
        <v>1.1570697703311597E-4</v>
      </c>
      <c r="L31" s="92"/>
      <c r="N31" s="269"/>
    </row>
    <row r="32" spans="3:14" ht="20.25" x14ac:dyDescent="0.3">
      <c r="C32" s="273" t="s">
        <v>933</v>
      </c>
      <c r="D32" s="103">
        <v>84204056.759999976</v>
      </c>
      <c r="E32" s="103">
        <v>1254308155</v>
      </c>
      <c r="F32" s="103">
        <v>47204667.530000001</v>
      </c>
      <c r="G32" s="98">
        <v>58072020.82</v>
      </c>
      <c r="H32" s="103">
        <v>73996123.620000005</v>
      </c>
      <c r="I32" s="103">
        <f t="shared" si="1"/>
        <v>-26132035.939999975</v>
      </c>
      <c r="J32" s="105">
        <f t="shared" si="2"/>
        <v>-0.31034176909649386</v>
      </c>
      <c r="K32" s="105">
        <f t="shared" si="3"/>
        <v>7.2880646464103566E-6</v>
      </c>
      <c r="L32" s="92"/>
      <c r="N32" s="269"/>
    </row>
    <row r="33" spans="3:14" ht="20.25" x14ac:dyDescent="0.3">
      <c r="C33" s="273" t="s">
        <v>934</v>
      </c>
      <c r="D33" s="103">
        <v>268930768.80000007</v>
      </c>
      <c r="E33" s="103">
        <v>4163038522</v>
      </c>
      <c r="F33" s="103">
        <v>339866496.0999999</v>
      </c>
      <c r="G33" s="98">
        <v>330647443.27999991</v>
      </c>
      <c r="H33" s="103">
        <v>341283296.13999999</v>
      </c>
      <c r="I33" s="103">
        <f t="shared" si="1"/>
        <v>61716674.47999984</v>
      </c>
      <c r="J33" s="105">
        <f t="shared" si="2"/>
        <v>0.22948907912391994</v>
      </c>
      <c r="K33" s="105">
        <f t="shared" si="3"/>
        <v>4.1496402359826491E-5</v>
      </c>
      <c r="L33" s="92"/>
      <c r="N33" s="269"/>
    </row>
    <row r="34" spans="3:14" ht="20.25" x14ac:dyDescent="0.3">
      <c r="C34" s="273" t="s">
        <v>935</v>
      </c>
      <c r="D34" s="103">
        <v>28864463.309999995</v>
      </c>
      <c r="E34" s="103">
        <v>754735375</v>
      </c>
      <c r="F34" s="103">
        <v>27925246.009999998</v>
      </c>
      <c r="G34" s="98">
        <v>52833641.5</v>
      </c>
      <c r="H34" s="103">
        <v>48279293</v>
      </c>
      <c r="I34" s="98">
        <f t="shared" si="1"/>
        <v>23969178.190000005</v>
      </c>
      <c r="J34" s="100">
        <f t="shared" si="2"/>
        <v>0.83040442957745775</v>
      </c>
      <c r="K34" s="100">
        <f t="shared" si="3"/>
        <v>6.6306456934017377E-6</v>
      </c>
      <c r="L34" s="92"/>
      <c r="N34" s="269"/>
    </row>
    <row r="35" spans="3:14" ht="20.25" x14ac:dyDescent="0.3">
      <c r="C35" s="273" t="s">
        <v>936</v>
      </c>
      <c r="D35" s="103">
        <v>890985596.41999948</v>
      </c>
      <c r="E35" s="103">
        <v>17321712417</v>
      </c>
      <c r="F35" s="103">
        <v>282004400.65999997</v>
      </c>
      <c r="G35" s="98">
        <v>1101930790.9199998</v>
      </c>
      <c r="H35" s="103">
        <v>1423910330.6699998</v>
      </c>
      <c r="I35" s="103">
        <f t="shared" si="1"/>
        <v>210945194.50000036</v>
      </c>
      <c r="J35" s="105">
        <f t="shared" si="2"/>
        <v>0.2367548873377785</v>
      </c>
      <c r="K35" s="105">
        <f t="shared" si="3"/>
        <v>1.3829280825249321E-4</v>
      </c>
      <c r="L35" s="92"/>
      <c r="N35" s="269"/>
    </row>
    <row r="36" spans="3:14" ht="21" customHeight="1" x14ac:dyDescent="0.3">
      <c r="C36" s="270" t="s">
        <v>937</v>
      </c>
      <c r="D36" s="103">
        <v>1421769508.4699996</v>
      </c>
      <c r="E36" s="103">
        <v>22851776170</v>
      </c>
      <c r="F36" s="103">
        <v>1683879531.1399999</v>
      </c>
      <c r="G36" s="98">
        <v>1769324967.21</v>
      </c>
      <c r="H36" s="103">
        <v>1760371704.29</v>
      </c>
      <c r="I36" s="103">
        <f t="shared" si="1"/>
        <v>347555458.74000049</v>
      </c>
      <c r="J36" s="105">
        <f t="shared" si="2"/>
        <v>0.24445274474483089</v>
      </c>
      <c r="K36" s="105">
        <f t="shared" si="3"/>
        <v>2.2205107656755321E-4</v>
      </c>
      <c r="L36" s="92"/>
      <c r="N36" s="269"/>
    </row>
    <row r="37" spans="3:14" ht="24" customHeight="1" x14ac:dyDescent="0.3">
      <c r="C37" s="270" t="s">
        <v>938</v>
      </c>
      <c r="D37" s="103">
        <v>282470947.88000029</v>
      </c>
      <c r="E37" s="103">
        <v>4007403958</v>
      </c>
      <c r="F37" s="103">
        <v>58046427.669999994</v>
      </c>
      <c r="G37" s="98">
        <v>218118995.84</v>
      </c>
      <c r="H37" s="103">
        <v>238624460.69999999</v>
      </c>
      <c r="I37" s="103">
        <f t="shared" si="1"/>
        <v>-64351952.04000029</v>
      </c>
      <c r="J37" s="105">
        <f t="shared" si="2"/>
        <v>-0.22781794914830808</v>
      </c>
      <c r="K37" s="105">
        <f t="shared" si="3"/>
        <v>2.7374031759965049E-5</v>
      </c>
      <c r="L37" s="92"/>
      <c r="N37" s="269"/>
    </row>
    <row r="38" spans="3:14" ht="20.25" x14ac:dyDescent="0.3">
      <c r="C38" s="274" t="s">
        <v>939</v>
      </c>
      <c r="D38" s="103">
        <v>218607983.48000005</v>
      </c>
      <c r="E38" s="103">
        <v>2714381603</v>
      </c>
      <c r="F38" s="103">
        <v>89681054.610000014</v>
      </c>
      <c r="G38" s="98">
        <v>165402393.18000001</v>
      </c>
      <c r="H38" s="103">
        <v>200177478.76000005</v>
      </c>
      <c r="I38" s="103">
        <f t="shared" si="1"/>
        <v>-53205590.300000042</v>
      </c>
      <c r="J38" s="105">
        <f t="shared" si="2"/>
        <v>-0.24338356474006678</v>
      </c>
      <c r="K38" s="105">
        <f t="shared" si="3"/>
        <v>2.075807449345145E-5</v>
      </c>
      <c r="L38" s="92"/>
      <c r="N38" s="269"/>
    </row>
    <row r="39" spans="3:14" ht="20.25" x14ac:dyDescent="0.3">
      <c r="C39" s="270" t="s">
        <v>940</v>
      </c>
      <c r="D39" s="103">
        <v>124744793.22000001</v>
      </c>
      <c r="E39" s="103">
        <v>5749853616</v>
      </c>
      <c r="F39" s="103">
        <v>64240538.690000005</v>
      </c>
      <c r="G39" s="98">
        <v>236829293.03000006</v>
      </c>
      <c r="H39" s="103">
        <v>264698635.12000003</v>
      </c>
      <c r="I39" s="103">
        <f t="shared" si="1"/>
        <v>112084499.81000005</v>
      </c>
      <c r="J39" s="105">
        <f t="shared" si="2"/>
        <v>0.89851044614205045</v>
      </c>
      <c r="K39" s="105">
        <f t="shared" si="3"/>
        <v>2.9722182445076175E-5</v>
      </c>
      <c r="L39" s="92"/>
      <c r="N39" s="269"/>
    </row>
    <row r="40" spans="3:14" ht="20.25" x14ac:dyDescent="0.3">
      <c r="C40" s="270" t="s">
        <v>941</v>
      </c>
      <c r="D40" s="103">
        <v>2493547120.1099982</v>
      </c>
      <c r="E40" s="103">
        <v>17535521617</v>
      </c>
      <c r="F40" s="103">
        <v>1187710284.8</v>
      </c>
      <c r="G40" s="98">
        <v>1301382420.9300001</v>
      </c>
      <c r="H40" s="103">
        <v>710516467.74000001</v>
      </c>
      <c r="I40" s="103">
        <f t="shared" si="1"/>
        <v>-1192164699.1799982</v>
      </c>
      <c r="J40" s="105">
        <f t="shared" si="2"/>
        <v>-0.47809992823693181</v>
      </c>
      <c r="K40" s="105">
        <f t="shared" si="3"/>
        <v>1.6332407723227316E-4</v>
      </c>
      <c r="L40" s="92"/>
      <c r="N40" s="269"/>
    </row>
    <row r="41" spans="3:14" ht="20.25" x14ac:dyDescent="0.3">
      <c r="C41" s="259" t="s">
        <v>942</v>
      </c>
      <c r="D41" s="260">
        <f t="shared" ref="D41:H41" si="5">D42</f>
        <v>1118466154.5799999</v>
      </c>
      <c r="E41" s="260">
        <f t="shared" si="5"/>
        <v>12921593863</v>
      </c>
      <c r="F41" s="260">
        <f t="shared" si="5"/>
        <v>1076799488.5899999</v>
      </c>
      <c r="G41" s="260">
        <f t="shared" si="5"/>
        <v>1076799488.5899999</v>
      </c>
      <c r="H41" s="260">
        <f t="shared" si="5"/>
        <v>1076799488.5899999</v>
      </c>
      <c r="I41" s="260">
        <f t="shared" si="1"/>
        <v>-41666665.99000001</v>
      </c>
      <c r="J41" s="261">
        <f t="shared" si="2"/>
        <v>-3.7253399058504763E-2</v>
      </c>
      <c r="K41" s="261">
        <f t="shared" si="3"/>
        <v>1.3513881854379612E-4</v>
      </c>
      <c r="L41" s="92"/>
      <c r="N41" s="269"/>
    </row>
    <row r="42" spans="3:14" ht="20.25" x14ac:dyDescent="0.3">
      <c r="C42" s="271" t="s">
        <v>943</v>
      </c>
      <c r="D42" s="263">
        <v>1118466154.5799999</v>
      </c>
      <c r="E42" s="103">
        <v>12921593863</v>
      </c>
      <c r="F42" s="103">
        <v>1076799488.5899999</v>
      </c>
      <c r="G42" s="98">
        <v>1076799488.5899999</v>
      </c>
      <c r="H42" s="103">
        <v>1076799488.5899999</v>
      </c>
      <c r="I42" s="173">
        <f t="shared" si="1"/>
        <v>-41666665.99000001</v>
      </c>
      <c r="J42" s="266">
        <f t="shared" si="2"/>
        <v>-3.7253399058504763E-2</v>
      </c>
      <c r="K42" s="175">
        <f t="shared" si="3"/>
        <v>1.3513881854379612E-4</v>
      </c>
      <c r="L42" s="92"/>
      <c r="N42" s="269"/>
    </row>
    <row r="43" spans="3:14" ht="20.25" x14ac:dyDescent="0.3">
      <c r="C43" s="259" t="s">
        <v>944</v>
      </c>
      <c r="D43" s="260">
        <f t="shared" ref="D43:H43" si="6">SUM(D44:D49)</f>
        <v>867805286.61000001</v>
      </c>
      <c r="E43" s="260">
        <f t="shared" si="6"/>
        <v>12580580563</v>
      </c>
      <c r="F43" s="260">
        <f t="shared" si="6"/>
        <v>1283037437.8600001</v>
      </c>
      <c r="G43" s="260">
        <f t="shared" si="6"/>
        <v>1276380684.8799999</v>
      </c>
      <c r="H43" s="260">
        <f t="shared" si="6"/>
        <v>1276052301.2</v>
      </c>
      <c r="I43" s="260">
        <f t="shared" si="1"/>
        <v>408575398.26999986</v>
      </c>
      <c r="J43" s="261">
        <f t="shared" si="2"/>
        <v>0.47081459928189806</v>
      </c>
      <c r="K43" s="261">
        <f t="shared" si="3"/>
        <v>1.6018634814980018E-4</v>
      </c>
      <c r="L43" s="92"/>
      <c r="N43" s="269"/>
    </row>
    <row r="44" spans="3:14" ht="20.25" x14ac:dyDescent="0.3">
      <c r="C44" s="275" t="s">
        <v>945</v>
      </c>
      <c r="D44" s="103">
        <v>429771100</v>
      </c>
      <c r="E44" s="103">
        <v>6750891737</v>
      </c>
      <c r="F44" s="103">
        <v>825118900</v>
      </c>
      <c r="G44" s="103">
        <v>825118900</v>
      </c>
      <c r="H44" s="103">
        <v>825118900</v>
      </c>
      <c r="I44" s="263">
        <f t="shared" si="1"/>
        <v>395347800</v>
      </c>
      <c r="J44" s="264">
        <f t="shared" si="2"/>
        <v>0.91990317636527907</v>
      </c>
      <c r="K44" s="264">
        <f t="shared" si="3"/>
        <v>1.0355279184815188E-4</v>
      </c>
      <c r="L44" s="92"/>
      <c r="N44" s="269"/>
    </row>
    <row r="45" spans="3:14" ht="20.25" x14ac:dyDescent="0.3">
      <c r="C45" s="276" t="s">
        <v>946</v>
      </c>
      <c r="D45" s="103">
        <v>127020674</v>
      </c>
      <c r="E45" s="103">
        <v>1524248087</v>
      </c>
      <c r="F45" s="103">
        <v>127020665</v>
      </c>
      <c r="G45" s="98">
        <v>127020665</v>
      </c>
      <c r="H45" s="103">
        <v>127020665</v>
      </c>
      <c r="I45" s="98">
        <f t="shared" si="1"/>
        <v>-9</v>
      </c>
      <c r="J45" s="100">
        <f t="shared" si="2"/>
        <v>-7.0854607494839783E-8</v>
      </c>
      <c r="K45" s="100">
        <f t="shared" si="3"/>
        <v>1.5941150400456021E-5</v>
      </c>
      <c r="L45" s="92"/>
      <c r="N45" s="269"/>
    </row>
    <row r="46" spans="3:14" ht="20.25" x14ac:dyDescent="0.3">
      <c r="C46" s="270" t="s">
        <v>947</v>
      </c>
      <c r="D46" s="103">
        <v>152114321</v>
      </c>
      <c r="E46" s="103">
        <v>1900371875</v>
      </c>
      <c r="F46" s="103">
        <v>158364314</v>
      </c>
      <c r="G46" s="98">
        <v>158364314</v>
      </c>
      <c r="H46" s="103">
        <v>158364314</v>
      </c>
      <c r="I46" s="103">
        <f t="shared" si="1"/>
        <v>6249993</v>
      </c>
      <c r="J46" s="105">
        <f t="shared" si="2"/>
        <v>4.1087472625276351E-2</v>
      </c>
      <c r="K46" s="105">
        <f t="shared" si="3"/>
        <v>1.9874792401213164E-5</v>
      </c>
      <c r="L46" s="92"/>
      <c r="N46" s="269"/>
    </row>
    <row r="47" spans="3:14" ht="20.25" x14ac:dyDescent="0.3">
      <c r="C47" s="274" t="s">
        <v>948</v>
      </c>
      <c r="D47" s="103">
        <v>28048235.710000001</v>
      </c>
      <c r="E47" s="103">
        <v>375000000</v>
      </c>
      <c r="F47" s="103">
        <v>26991171.219999999</v>
      </c>
      <c r="G47" s="98">
        <v>26991143.120000001</v>
      </c>
      <c r="H47" s="103">
        <v>26890408.489999998</v>
      </c>
      <c r="I47" s="98">
        <f t="shared" si="1"/>
        <v>-1057092.5899999999</v>
      </c>
      <c r="J47" s="100">
        <f t="shared" si="2"/>
        <v>-3.7688380863938477E-2</v>
      </c>
      <c r="K47" s="100">
        <f t="shared" si="3"/>
        <v>3.3874005616027421E-6</v>
      </c>
      <c r="L47" s="92"/>
      <c r="N47" s="269"/>
    </row>
    <row r="48" spans="3:14" ht="20.25" x14ac:dyDescent="0.3">
      <c r="C48" s="274" t="s">
        <v>949</v>
      </c>
      <c r="D48" s="103">
        <v>79318971.620000005</v>
      </c>
      <c r="E48" s="103">
        <v>1193399381</v>
      </c>
      <c r="F48" s="103">
        <v>79323472.420000002</v>
      </c>
      <c r="G48" s="98">
        <v>79323472.420000002</v>
      </c>
      <c r="H48" s="103">
        <v>79323472.420000002</v>
      </c>
      <c r="I48" s="98">
        <f t="shared" si="1"/>
        <v>4500.7999999970198</v>
      </c>
      <c r="J48" s="100">
        <f t="shared" si="2"/>
        <v>5.6743045302697278E-5</v>
      </c>
      <c r="K48" s="100">
        <f t="shared" si="3"/>
        <v>9.9551313491678318E-6</v>
      </c>
      <c r="L48" s="92"/>
      <c r="N48" s="269"/>
    </row>
    <row r="49" spans="3:14" ht="20.25" x14ac:dyDescent="0.3">
      <c r="C49" s="274" t="s">
        <v>950</v>
      </c>
      <c r="D49" s="103">
        <v>51531984.280000009</v>
      </c>
      <c r="E49" s="103">
        <v>836669483</v>
      </c>
      <c r="F49" s="103">
        <v>66218915.219999999</v>
      </c>
      <c r="G49" s="98">
        <v>59562190.340000004</v>
      </c>
      <c r="H49" s="103">
        <v>59334541.290000007</v>
      </c>
      <c r="I49" s="98">
        <f t="shared" si="1"/>
        <v>8030206.0599999949</v>
      </c>
      <c r="J49" s="100">
        <f t="shared" si="2"/>
        <v>0.15582955269814022</v>
      </c>
      <c r="K49" s="100">
        <f t="shared" si="3"/>
        <v>7.4750815892085647E-6</v>
      </c>
      <c r="L49" s="92"/>
      <c r="N49" s="269"/>
    </row>
    <row r="50" spans="3:14" ht="15.75" customHeight="1" x14ac:dyDescent="0.3">
      <c r="C50" s="259" t="s">
        <v>951</v>
      </c>
      <c r="D50" s="260">
        <f t="shared" ref="D50:H50" si="7">SUM(D51:D52)</f>
        <v>32320302364.670002</v>
      </c>
      <c r="E50" s="260">
        <f t="shared" si="7"/>
        <v>476376415693</v>
      </c>
      <c r="F50" s="260">
        <f t="shared" si="7"/>
        <v>20338159444.719997</v>
      </c>
      <c r="G50" s="260">
        <f t="shared" si="7"/>
        <v>22127351310.880001</v>
      </c>
      <c r="H50" s="260">
        <f t="shared" si="7"/>
        <v>45865939836.209999</v>
      </c>
      <c r="I50" s="260">
        <f t="shared" si="1"/>
        <v>-10192951053.790001</v>
      </c>
      <c r="J50" s="261">
        <f t="shared" si="2"/>
        <v>-0.31537301040017895</v>
      </c>
      <c r="K50" s="261">
        <f t="shared" si="3"/>
        <v>2.7769925091359407E-3</v>
      </c>
      <c r="L50" s="92"/>
      <c r="N50" s="269"/>
    </row>
    <row r="51" spans="3:14" ht="21" customHeight="1" x14ac:dyDescent="0.3">
      <c r="C51" s="275" t="s">
        <v>952</v>
      </c>
      <c r="D51" s="103">
        <v>17172758659.950001</v>
      </c>
      <c r="E51" s="263">
        <v>333486471138</v>
      </c>
      <c r="F51" s="103">
        <v>19101382707.239998</v>
      </c>
      <c r="G51" s="98">
        <v>18115043599.23</v>
      </c>
      <c r="H51" s="103">
        <v>30990284287.149998</v>
      </c>
      <c r="I51" s="263">
        <f t="shared" si="1"/>
        <v>942284939.27999878</v>
      </c>
      <c r="J51" s="264">
        <f t="shared" si="2"/>
        <v>5.4870912585383194E-2</v>
      </c>
      <c r="K51" s="264">
        <f t="shared" si="3"/>
        <v>2.2734460926192093E-3</v>
      </c>
      <c r="L51" s="92"/>
      <c r="M51" s="277"/>
      <c r="N51" s="269"/>
    </row>
    <row r="52" spans="3:14" ht="20.25" x14ac:dyDescent="0.3">
      <c r="C52" s="274" t="s">
        <v>953</v>
      </c>
      <c r="D52" s="103">
        <v>15147543704.720001</v>
      </c>
      <c r="E52" s="98">
        <v>142889944555</v>
      </c>
      <c r="F52" s="103">
        <v>1236776737.48</v>
      </c>
      <c r="G52" s="98">
        <v>4012307711.6500001</v>
      </c>
      <c r="H52" s="103">
        <v>14875655549.059999</v>
      </c>
      <c r="I52" s="98">
        <f t="shared" si="1"/>
        <v>-11135235993.070002</v>
      </c>
      <c r="J52" s="100">
        <f t="shared" si="2"/>
        <v>-0.73511826142480396</v>
      </c>
      <c r="K52" s="100">
        <f t="shared" si="3"/>
        <v>5.0354641651673116E-4</v>
      </c>
      <c r="L52" s="92"/>
      <c r="M52" s="277"/>
      <c r="N52" s="269"/>
    </row>
    <row r="53" spans="3:14" ht="21" thickBot="1" x14ac:dyDescent="0.35">
      <c r="C53" s="278" t="s">
        <v>68</v>
      </c>
      <c r="D53" s="168">
        <f t="shared" ref="D53:H53" si="8">D14+D17+D41+D43+D50</f>
        <v>105451085125.28996</v>
      </c>
      <c r="E53" s="168">
        <f t="shared" si="8"/>
        <v>1484234610959</v>
      </c>
      <c r="F53" s="168">
        <f t="shared" si="8"/>
        <v>84465698708.98999</v>
      </c>
      <c r="G53" s="168">
        <f t="shared" si="8"/>
        <v>108025974047.87999</v>
      </c>
      <c r="H53" s="168">
        <f t="shared" si="8"/>
        <v>133085258238.42996</v>
      </c>
      <c r="I53" s="168">
        <f t="shared" si="1"/>
        <v>2574888922.5900269</v>
      </c>
      <c r="J53" s="279">
        <f t="shared" si="2"/>
        <v>2.4417851362370669E-2</v>
      </c>
      <c r="K53" s="280">
        <f t="shared" si="3"/>
        <v>1.3557308170706033E-2</v>
      </c>
      <c r="L53" s="92"/>
      <c r="N53" s="269"/>
    </row>
    <row r="54" spans="3:14" x14ac:dyDescent="0.25">
      <c r="C54" s="281"/>
      <c r="D54" s="122"/>
      <c r="E54" s="122"/>
      <c r="F54" s="122"/>
      <c r="G54" s="122"/>
      <c r="H54" s="122"/>
      <c r="I54" s="122"/>
      <c r="J54" s="125"/>
      <c r="K54" s="125"/>
    </row>
    <row r="55" spans="3:14" ht="20.25" x14ac:dyDescent="0.3">
      <c r="G55" s="282"/>
    </row>
    <row r="56" spans="3:14" x14ac:dyDescent="0.25">
      <c r="C56" s="127" t="s">
        <v>954</v>
      </c>
    </row>
    <row r="57" spans="3:14" x14ac:dyDescent="0.25">
      <c r="C57" s="65" t="s">
        <v>955</v>
      </c>
    </row>
    <row r="58" spans="3:14" x14ac:dyDescent="0.25">
      <c r="C58" s="283" t="s">
        <v>956</v>
      </c>
    </row>
    <row r="59" spans="3:14" ht="42.75" customHeight="1" x14ac:dyDescent="0.25">
      <c r="C59" s="459" t="s">
        <v>141</v>
      </c>
      <c r="D59" s="459"/>
      <c r="E59" s="459"/>
      <c r="F59" s="459"/>
      <c r="G59" s="459"/>
      <c r="H59" s="459"/>
      <c r="I59" s="459"/>
      <c r="J59" s="459"/>
      <c r="K59" s="459"/>
    </row>
    <row r="60" spans="3:14" x14ac:dyDescent="0.25">
      <c r="C60" s="127" t="s">
        <v>71</v>
      </c>
    </row>
    <row r="61" spans="3:14" x14ac:dyDescent="0.25">
      <c r="D61" s="82"/>
      <c r="E61" s="82"/>
      <c r="F61" s="82"/>
      <c r="G61" s="82"/>
      <c r="H61" s="82"/>
    </row>
    <row r="62" spans="3:14" x14ac:dyDescent="0.25">
      <c r="D62" s="82"/>
      <c r="E62" s="82"/>
      <c r="F62" s="82"/>
      <c r="G62" s="82"/>
      <c r="H62" s="82"/>
    </row>
    <row r="63" spans="3:14" x14ac:dyDescent="0.25">
      <c r="D63" s="82"/>
      <c r="E63" s="82"/>
      <c r="F63" s="82"/>
      <c r="G63" s="82"/>
      <c r="H63" s="82"/>
    </row>
    <row r="318" spans="2:2" x14ac:dyDescent="0.25">
      <c r="B318" s="65" t="s">
        <v>34</v>
      </c>
    </row>
  </sheetData>
  <mergeCells count="15">
    <mergeCell ref="E10:E12"/>
    <mergeCell ref="F10:F12"/>
    <mergeCell ref="G10:G12"/>
    <mergeCell ref="H10:H12"/>
    <mergeCell ref="C59:K59"/>
    <mergeCell ref="C9:C13"/>
    <mergeCell ref="E9:H9"/>
    <mergeCell ref="I9:J11"/>
    <mergeCell ref="K9:K12"/>
    <mergeCell ref="D10:D12"/>
    <mergeCell ref="C2:K2"/>
    <mergeCell ref="C3:K3"/>
    <mergeCell ref="C4:K4"/>
    <mergeCell ref="C6:K6"/>
    <mergeCell ref="C7:K7"/>
  </mergeCells>
  <pageMargins left="0.7" right="0.7" top="0.75" bottom="0.75" header="0.3" footer="0.3"/>
  <pageSetup orientation="portrait" horizontalDpi="4294967295" verticalDpi="429496729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EEE6-8460-41B5-A5CE-786637C0DA0E}">
  <dimension ref="A1:J36"/>
  <sheetViews>
    <sheetView showGridLines="0" workbookViewId="0">
      <selection activeCell="M29" sqref="M29"/>
    </sheetView>
  </sheetViews>
  <sheetFormatPr baseColWidth="10" defaultRowHeight="15" x14ac:dyDescent="0.25"/>
  <cols>
    <col min="1" max="1" width="11.42578125" style="82"/>
    <col min="2" max="2" width="14.28515625" style="82" customWidth="1"/>
    <col min="3" max="16384" width="11.42578125" style="82"/>
  </cols>
  <sheetData>
    <row r="1" spans="1:10" x14ac:dyDescent="0.25">
      <c r="A1" s="58"/>
      <c r="B1" s="58"/>
      <c r="C1" s="58"/>
      <c r="D1" s="58"/>
      <c r="E1" s="58"/>
      <c r="F1" s="58"/>
      <c r="G1" s="58"/>
      <c r="H1" s="58"/>
      <c r="I1" s="58"/>
      <c r="J1" s="58"/>
    </row>
    <row r="2" spans="1:10" x14ac:dyDescent="0.25">
      <c r="A2" s="58"/>
      <c r="B2" s="58"/>
      <c r="C2" s="420" t="s">
        <v>0</v>
      </c>
      <c r="D2" s="420"/>
      <c r="E2" s="420"/>
      <c r="F2" s="420"/>
      <c r="G2" s="420"/>
      <c r="H2" s="420"/>
      <c r="I2" s="420"/>
      <c r="J2" s="67"/>
    </row>
    <row r="3" spans="1:10" x14ac:dyDescent="0.25">
      <c r="A3" s="58"/>
      <c r="B3" s="58"/>
      <c r="C3" s="420" t="s">
        <v>1</v>
      </c>
      <c r="D3" s="420"/>
      <c r="E3" s="420"/>
      <c r="F3" s="420"/>
      <c r="G3" s="420"/>
      <c r="H3" s="420"/>
      <c r="I3" s="420"/>
      <c r="J3" s="67"/>
    </row>
    <row r="4" spans="1:10" x14ac:dyDescent="0.25">
      <c r="A4" s="58"/>
      <c r="B4" s="58"/>
      <c r="C4" s="421" t="s">
        <v>2</v>
      </c>
      <c r="D4" s="421"/>
      <c r="E4" s="421"/>
      <c r="F4" s="421"/>
      <c r="G4" s="421"/>
      <c r="H4" s="421"/>
      <c r="I4" s="421"/>
      <c r="J4" s="68"/>
    </row>
    <row r="5" spans="1:10" x14ac:dyDescent="0.25">
      <c r="A5" s="58"/>
      <c r="B5" s="58"/>
      <c r="C5" s="58"/>
      <c r="D5" s="58"/>
      <c r="E5" s="58"/>
      <c r="F5" s="58"/>
      <c r="G5" s="58"/>
      <c r="H5" s="58"/>
      <c r="I5" s="58"/>
      <c r="J5" s="58"/>
    </row>
    <row r="6" spans="1:10" x14ac:dyDescent="0.25">
      <c r="A6" s="58"/>
      <c r="B6" s="58"/>
      <c r="C6" s="58"/>
      <c r="D6" s="58"/>
      <c r="E6" s="58"/>
      <c r="F6" s="58"/>
      <c r="G6" s="58"/>
      <c r="H6" s="58"/>
      <c r="I6" s="58"/>
      <c r="J6" s="58"/>
    </row>
    <row r="7" spans="1:10" ht="15.75" x14ac:dyDescent="0.25">
      <c r="A7" s="58"/>
      <c r="B7" s="422" t="s">
        <v>1012</v>
      </c>
      <c r="C7" s="422"/>
      <c r="D7" s="422"/>
      <c r="E7" s="422"/>
      <c r="F7" s="422"/>
      <c r="G7" s="422"/>
      <c r="H7" s="422"/>
      <c r="I7" s="422"/>
      <c r="J7" s="58"/>
    </row>
    <row r="8" spans="1:10" ht="15.75" x14ac:dyDescent="0.25">
      <c r="A8" s="58"/>
      <c r="B8" s="423" t="s">
        <v>72</v>
      </c>
      <c r="C8" s="423"/>
      <c r="D8" s="423"/>
      <c r="E8" s="423"/>
      <c r="F8" s="423"/>
      <c r="G8" s="423"/>
      <c r="H8" s="423"/>
      <c r="I8" s="423"/>
      <c r="J8" s="58"/>
    </row>
    <row r="9" spans="1:10" x14ac:dyDescent="0.25">
      <c r="A9" s="58"/>
      <c r="B9" s="58"/>
      <c r="C9" s="58"/>
      <c r="D9" s="58"/>
      <c r="E9" s="58"/>
      <c r="F9" s="58"/>
      <c r="G9" s="58"/>
      <c r="H9" s="58"/>
      <c r="I9" s="58"/>
      <c r="J9" s="58"/>
    </row>
    <row r="10" spans="1:10" x14ac:dyDescent="0.25">
      <c r="A10" s="58"/>
      <c r="B10" s="58"/>
      <c r="C10" s="58"/>
      <c r="D10" s="58"/>
      <c r="E10" s="58"/>
      <c r="F10" s="58"/>
      <c r="G10" s="58"/>
      <c r="H10" s="58"/>
      <c r="I10" s="58"/>
      <c r="J10" s="58"/>
    </row>
    <row r="34" spans="2:2" x14ac:dyDescent="0.25">
      <c r="B34" s="127" t="s">
        <v>954</v>
      </c>
    </row>
    <row r="35" spans="2:2" x14ac:dyDescent="0.25">
      <c r="B35" s="65" t="s">
        <v>955</v>
      </c>
    </row>
    <row r="36" spans="2:2" x14ac:dyDescent="0.25">
      <c r="B36" s="127" t="s">
        <v>71</v>
      </c>
    </row>
  </sheetData>
  <mergeCells count="5">
    <mergeCell ref="C2:I2"/>
    <mergeCell ref="C3:I3"/>
    <mergeCell ref="C4:I4"/>
    <mergeCell ref="B7:I7"/>
    <mergeCell ref="B8:I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73B3-C1EE-4B52-B3C1-3FB8B11959F6}">
  <dimension ref="A1:W65"/>
  <sheetViews>
    <sheetView showGridLines="0" topLeftCell="A21" zoomScale="80" zoomScaleNormal="80" workbookViewId="0">
      <selection activeCell="F62" sqref="F62:F64"/>
    </sheetView>
  </sheetViews>
  <sheetFormatPr baseColWidth="10" defaultRowHeight="15" x14ac:dyDescent="0.25"/>
  <cols>
    <col min="2" max="2" width="35.28515625" customWidth="1"/>
    <col min="3" max="3" width="17.28515625" customWidth="1"/>
    <col min="5" max="5" width="26.28515625" bestFit="1" customWidth="1"/>
    <col min="22" max="23" width="0" hidden="1" customWidth="1"/>
  </cols>
  <sheetData>
    <row r="1" spans="1:23" x14ac:dyDescent="0.25">
      <c r="A1" s="378"/>
      <c r="B1" s="378"/>
      <c r="C1" s="378"/>
      <c r="D1" s="378"/>
      <c r="R1" s="378"/>
      <c r="S1" s="378"/>
      <c r="T1" s="378"/>
      <c r="U1" s="378"/>
      <c r="V1" s="378"/>
      <c r="W1" s="378"/>
    </row>
    <row r="2" spans="1:23" x14ac:dyDescent="0.25">
      <c r="A2" s="378"/>
      <c r="B2" s="378"/>
      <c r="C2" s="378"/>
      <c r="D2" s="378"/>
      <c r="F2" s="379"/>
      <c r="G2" s="379"/>
      <c r="H2" s="379"/>
      <c r="I2" s="379"/>
      <c r="J2" s="379"/>
      <c r="K2" s="379"/>
      <c r="L2" s="379"/>
      <c r="M2" s="379"/>
      <c r="N2" s="379"/>
      <c r="R2" s="378"/>
      <c r="S2" s="378"/>
      <c r="T2" s="378"/>
      <c r="U2" s="378"/>
      <c r="V2" s="378"/>
      <c r="W2" s="378"/>
    </row>
    <row r="3" spans="1:23" x14ac:dyDescent="0.25">
      <c r="A3" s="469" t="s">
        <v>0</v>
      </c>
      <c r="B3" s="469"/>
      <c r="C3" s="469"/>
      <c r="D3" s="469"/>
      <c r="E3" s="469"/>
      <c r="F3" s="469"/>
      <c r="G3" s="469"/>
      <c r="H3" s="469"/>
      <c r="I3" s="469"/>
      <c r="J3" s="469"/>
      <c r="K3" s="469"/>
      <c r="L3" s="469"/>
      <c r="M3" s="469"/>
      <c r="N3" s="469"/>
      <c r="O3" s="469"/>
      <c r="P3" s="469"/>
      <c r="Q3" s="469"/>
      <c r="R3" s="469"/>
      <c r="S3" s="469"/>
      <c r="T3" s="469"/>
      <c r="U3" s="469"/>
      <c r="V3" s="469"/>
      <c r="W3" s="469"/>
    </row>
    <row r="4" spans="1:23" x14ac:dyDescent="0.25">
      <c r="A4" s="469" t="s">
        <v>1</v>
      </c>
      <c r="B4" s="469"/>
      <c r="C4" s="469"/>
      <c r="D4" s="469"/>
      <c r="E4" s="469"/>
      <c r="F4" s="469"/>
      <c r="G4" s="469"/>
      <c r="H4" s="469"/>
      <c r="I4" s="469"/>
      <c r="J4" s="469"/>
      <c r="K4" s="469"/>
      <c r="L4" s="469"/>
      <c r="M4" s="469"/>
      <c r="N4" s="469"/>
      <c r="O4" s="469"/>
      <c r="P4" s="469"/>
      <c r="Q4" s="469"/>
      <c r="R4" s="469"/>
      <c r="S4" s="469"/>
      <c r="T4" s="469"/>
      <c r="U4" s="469"/>
      <c r="V4" s="469"/>
      <c r="W4" s="469"/>
    </row>
    <row r="5" spans="1:23" x14ac:dyDescent="0.25">
      <c r="A5" s="470" t="s">
        <v>2</v>
      </c>
      <c r="B5" s="470"/>
      <c r="C5" s="470"/>
      <c r="D5" s="470"/>
      <c r="E5" s="470"/>
      <c r="F5" s="470"/>
      <c r="G5" s="470"/>
      <c r="H5" s="470"/>
      <c r="I5" s="470"/>
      <c r="J5" s="470"/>
      <c r="K5" s="470"/>
      <c r="L5" s="470"/>
      <c r="M5" s="470"/>
      <c r="N5" s="470"/>
      <c r="O5" s="470"/>
      <c r="P5" s="470"/>
      <c r="Q5" s="470"/>
      <c r="R5" s="470"/>
      <c r="S5" s="470"/>
      <c r="T5" s="470"/>
      <c r="U5" s="470"/>
      <c r="V5" s="470"/>
      <c r="W5" s="470"/>
    </row>
    <row r="6" spans="1:23" x14ac:dyDescent="0.25">
      <c r="A6" s="313"/>
      <c r="B6" s="313"/>
      <c r="C6" s="313"/>
      <c r="D6" s="313"/>
      <c r="E6" s="313"/>
      <c r="F6" s="313"/>
      <c r="G6" s="313"/>
      <c r="H6" s="313"/>
      <c r="I6" s="313"/>
      <c r="J6" s="313"/>
      <c r="K6" s="313"/>
      <c r="L6" s="313"/>
      <c r="M6" s="313"/>
      <c r="N6" s="313"/>
      <c r="O6" s="313"/>
      <c r="P6" s="313"/>
      <c r="Q6" s="313"/>
      <c r="R6" s="313"/>
      <c r="S6" s="313"/>
      <c r="T6" s="313"/>
      <c r="U6" s="313"/>
      <c r="V6" s="313"/>
      <c r="W6" s="313"/>
    </row>
    <row r="7" spans="1:23" x14ac:dyDescent="0.25">
      <c r="A7" s="313"/>
      <c r="B7" s="313"/>
      <c r="C7" s="313"/>
      <c r="D7" s="313"/>
      <c r="E7" s="313"/>
      <c r="F7" s="313"/>
      <c r="G7" s="313"/>
      <c r="H7" s="313"/>
      <c r="I7" s="313"/>
      <c r="J7" s="313"/>
      <c r="K7" s="313"/>
      <c r="L7" s="313"/>
      <c r="M7" s="313"/>
      <c r="N7" s="313"/>
      <c r="O7" s="313"/>
      <c r="P7" s="313"/>
      <c r="Q7" s="313"/>
      <c r="R7" s="313"/>
      <c r="S7" s="313"/>
      <c r="T7" s="313"/>
      <c r="U7" s="313"/>
      <c r="V7" s="313"/>
      <c r="W7" s="313"/>
    </row>
    <row r="8" spans="1:23" ht="20.25" x14ac:dyDescent="0.3">
      <c r="A8" s="313"/>
      <c r="B8" s="313"/>
      <c r="C8" s="313"/>
      <c r="D8" s="313"/>
      <c r="E8" s="313"/>
      <c r="F8" s="313"/>
      <c r="G8" s="386"/>
      <c r="H8" s="387"/>
      <c r="I8" s="388" t="s">
        <v>1014</v>
      </c>
      <c r="J8" s="387"/>
      <c r="K8" s="387"/>
      <c r="L8" s="313"/>
      <c r="M8" s="313"/>
      <c r="N8" s="313"/>
      <c r="O8" s="313"/>
      <c r="P8" s="313"/>
      <c r="Q8" s="313"/>
      <c r="R8" s="313"/>
      <c r="S8" s="313"/>
      <c r="T8" s="313"/>
      <c r="U8" s="313"/>
      <c r="V8" s="313"/>
      <c r="W8" s="313"/>
    </row>
    <row r="9" spans="1:23" ht="20.25" x14ac:dyDescent="0.3">
      <c r="A9" s="378"/>
      <c r="B9" s="378"/>
      <c r="C9" s="378"/>
      <c r="D9" s="378"/>
      <c r="F9" s="379"/>
      <c r="G9" s="386"/>
      <c r="H9" s="389"/>
      <c r="I9" s="390" t="s">
        <v>72</v>
      </c>
      <c r="J9" s="389"/>
      <c r="K9" s="389"/>
      <c r="L9" s="379"/>
      <c r="M9" s="379"/>
      <c r="N9" s="379"/>
      <c r="R9" s="378"/>
      <c r="S9" s="378"/>
      <c r="T9" s="378"/>
      <c r="U9" s="378"/>
      <c r="V9" s="378"/>
      <c r="W9" s="378"/>
    </row>
    <row r="10" spans="1:23" x14ac:dyDescent="0.25">
      <c r="A10" s="378"/>
      <c r="B10" s="378"/>
      <c r="C10" s="378"/>
      <c r="D10" s="378"/>
      <c r="E10" s="471"/>
      <c r="F10" s="471"/>
      <c r="G10" s="471"/>
      <c r="H10" s="471"/>
      <c r="I10" s="471"/>
      <c r="J10" s="471"/>
      <c r="K10" s="471"/>
      <c r="L10" s="471"/>
      <c r="M10" s="471"/>
      <c r="N10" s="471"/>
      <c r="O10" s="471"/>
      <c r="P10" s="471"/>
      <c r="Q10" s="471"/>
      <c r="R10" s="378"/>
      <c r="S10" s="378"/>
      <c r="T10" s="378"/>
      <c r="U10" s="378"/>
      <c r="V10" s="378"/>
      <c r="W10" s="378"/>
    </row>
    <row r="11" spans="1:23" x14ac:dyDescent="0.25">
      <c r="A11" s="378"/>
      <c r="D11" s="378"/>
      <c r="E11" s="380"/>
      <c r="F11" s="380"/>
      <c r="G11" s="380"/>
      <c r="H11" s="380"/>
      <c r="I11" s="380"/>
      <c r="J11" s="380"/>
      <c r="K11" s="380"/>
      <c r="L11" s="380"/>
      <c r="M11" s="380"/>
      <c r="N11" s="380"/>
      <c r="O11" s="380"/>
      <c r="P11" s="380"/>
      <c r="Q11" s="380"/>
      <c r="R11" s="378"/>
      <c r="S11" s="378"/>
      <c r="T11" s="378"/>
      <c r="U11" s="378"/>
      <c r="V11" s="378"/>
      <c r="W11" s="378"/>
    </row>
    <row r="15" spans="1:23" x14ac:dyDescent="0.25">
      <c r="B15" s="378"/>
      <c r="C15" s="378"/>
    </row>
    <row r="16" spans="1:23" x14ac:dyDescent="0.25">
      <c r="B16" s="144" t="s">
        <v>84</v>
      </c>
      <c r="C16" s="144">
        <v>1692718843.6799996</v>
      </c>
    </row>
    <row r="17" spans="2:3" x14ac:dyDescent="0.25">
      <c r="B17" s="144" t="s">
        <v>85</v>
      </c>
      <c r="C17" s="144">
        <v>509559126.5</v>
      </c>
    </row>
    <row r="18" spans="2:3" x14ac:dyDescent="0.25">
      <c r="B18" s="144" t="s">
        <v>86</v>
      </c>
      <c r="C18" s="144">
        <v>404479729.39999998</v>
      </c>
    </row>
    <row r="19" spans="2:3" x14ac:dyDescent="0.25">
      <c r="B19" s="144" t="s">
        <v>87</v>
      </c>
      <c r="C19" s="144">
        <v>341734745.69999999</v>
      </c>
    </row>
    <row r="20" spans="2:3" x14ac:dyDescent="0.25">
      <c r="B20" s="144" t="s">
        <v>88</v>
      </c>
      <c r="C20" s="144">
        <v>313598882.11000001</v>
      </c>
    </row>
    <row r="21" spans="2:3" x14ac:dyDescent="0.25">
      <c r="B21" s="144" t="s">
        <v>89</v>
      </c>
      <c r="C21" s="144">
        <v>257648789.08999997</v>
      </c>
    </row>
    <row r="22" spans="2:3" x14ac:dyDescent="0.25">
      <c r="B22" s="144" t="s">
        <v>90</v>
      </c>
      <c r="C22" s="144">
        <v>227627935.32000002</v>
      </c>
    </row>
    <row r="23" spans="2:3" x14ac:dyDescent="0.25">
      <c r="B23" s="144" t="s">
        <v>91</v>
      </c>
      <c r="C23" s="144">
        <v>204214703.07999995</v>
      </c>
    </row>
    <row r="24" spans="2:3" x14ac:dyDescent="0.25">
      <c r="B24" s="144" t="s">
        <v>92</v>
      </c>
      <c r="C24" s="144">
        <v>201978140.24000001</v>
      </c>
    </row>
    <row r="25" spans="2:3" x14ac:dyDescent="0.25">
      <c r="B25" s="144" t="s">
        <v>93</v>
      </c>
      <c r="C25" s="144">
        <v>201381188.28999999</v>
      </c>
    </row>
    <row r="26" spans="2:3" x14ac:dyDescent="0.25">
      <c r="B26" s="144" t="s">
        <v>94</v>
      </c>
      <c r="C26" s="144">
        <v>192336011.60000002</v>
      </c>
    </row>
    <row r="27" spans="2:3" x14ac:dyDescent="0.25">
      <c r="B27" s="144" t="s">
        <v>95</v>
      </c>
      <c r="C27" s="144">
        <v>125266568.75</v>
      </c>
    </row>
    <row r="28" spans="2:3" x14ac:dyDescent="0.25">
      <c r="B28" s="144" t="s">
        <v>96</v>
      </c>
      <c r="C28" s="144">
        <v>88708533.229999989</v>
      </c>
    </row>
    <row r="29" spans="2:3" x14ac:dyDescent="0.25">
      <c r="B29" s="144" t="s">
        <v>97</v>
      </c>
      <c r="C29" s="144">
        <v>85039798.129999995</v>
      </c>
    </row>
    <row r="30" spans="2:3" x14ac:dyDescent="0.25">
      <c r="B30" s="144" t="s">
        <v>98</v>
      </c>
      <c r="C30" s="144">
        <v>84252607.390000001</v>
      </c>
    </row>
    <row r="31" spans="2:3" x14ac:dyDescent="0.25">
      <c r="B31" s="144" t="s">
        <v>99</v>
      </c>
      <c r="C31" s="144">
        <v>78819218.550000012</v>
      </c>
    </row>
    <row r="32" spans="2:3" x14ac:dyDescent="0.25">
      <c r="B32" s="144" t="s">
        <v>100</v>
      </c>
      <c r="C32" s="144">
        <v>64322469.670000002</v>
      </c>
    </row>
    <row r="33" spans="2:3" x14ac:dyDescent="0.25">
      <c r="B33" s="144" t="s">
        <v>101</v>
      </c>
      <c r="C33" s="144">
        <v>61642877.859999992</v>
      </c>
    </row>
    <row r="34" spans="2:3" x14ac:dyDescent="0.25">
      <c r="B34" s="144" t="s">
        <v>102</v>
      </c>
      <c r="C34" s="144">
        <v>58062691.250000007</v>
      </c>
    </row>
    <row r="35" spans="2:3" x14ac:dyDescent="0.25">
      <c r="B35" s="144" t="s">
        <v>103</v>
      </c>
      <c r="C35" s="144">
        <v>54080941.350000001</v>
      </c>
    </row>
    <row r="36" spans="2:3" x14ac:dyDescent="0.25">
      <c r="B36" s="144" t="s">
        <v>104</v>
      </c>
      <c r="C36" s="144">
        <v>50423004.490000002</v>
      </c>
    </row>
    <row r="37" spans="2:3" x14ac:dyDescent="0.25">
      <c r="B37" s="144" t="s">
        <v>105</v>
      </c>
      <c r="C37" s="144">
        <v>50233037.399999999</v>
      </c>
    </row>
    <row r="38" spans="2:3" x14ac:dyDescent="0.25">
      <c r="B38" s="144" t="s">
        <v>106</v>
      </c>
      <c r="C38" s="144">
        <v>42114230.920000002</v>
      </c>
    </row>
    <row r="39" spans="2:3" x14ac:dyDescent="0.25">
      <c r="B39" s="144" t="s">
        <v>107</v>
      </c>
      <c r="C39" s="144">
        <v>39014820.510000005</v>
      </c>
    </row>
    <row r="40" spans="2:3" x14ac:dyDescent="0.25">
      <c r="B40" s="144" t="s">
        <v>108</v>
      </c>
      <c r="C40" s="144">
        <v>36121610.089999996</v>
      </c>
    </row>
    <row r="41" spans="2:3" x14ac:dyDescent="0.25">
      <c r="B41" s="144" t="s">
        <v>109</v>
      </c>
      <c r="C41" s="144">
        <v>32228375.369999997</v>
      </c>
    </row>
    <row r="42" spans="2:3" x14ac:dyDescent="0.25">
      <c r="B42" s="144" t="s">
        <v>110</v>
      </c>
      <c r="C42" s="144">
        <v>32008413.41</v>
      </c>
    </row>
    <row r="43" spans="2:3" x14ac:dyDescent="0.25">
      <c r="B43" s="144" t="s">
        <v>111</v>
      </c>
      <c r="C43" s="144">
        <v>22970696.199999996</v>
      </c>
    </row>
    <row r="44" spans="2:3" x14ac:dyDescent="0.25">
      <c r="B44" s="144" t="s">
        <v>112</v>
      </c>
      <c r="C44" s="144">
        <v>13945290.74</v>
      </c>
    </row>
    <row r="45" spans="2:3" x14ac:dyDescent="0.25">
      <c r="B45" s="144" t="s">
        <v>113</v>
      </c>
      <c r="C45" s="144">
        <v>11237319.41</v>
      </c>
    </row>
    <row r="46" spans="2:3" x14ac:dyDescent="0.25">
      <c r="B46" s="144" t="s">
        <v>114</v>
      </c>
      <c r="C46" s="144">
        <v>5140729.6900000004</v>
      </c>
    </row>
    <row r="47" spans="2:3" x14ac:dyDescent="0.25">
      <c r="B47" s="385" t="s">
        <v>1017</v>
      </c>
    </row>
    <row r="62" spans="5:10" x14ac:dyDescent="0.25">
      <c r="E62" s="82"/>
      <c r="F62" s="383" t="s">
        <v>1015</v>
      </c>
      <c r="G62" s="82"/>
      <c r="H62" s="82"/>
      <c r="I62" s="82"/>
      <c r="J62" s="82"/>
    </row>
    <row r="63" spans="5:10" x14ac:dyDescent="0.25">
      <c r="E63" s="82"/>
      <c r="F63" s="384" t="s">
        <v>1010</v>
      </c>
      <c r="G63" s="82"/>
      <c r="H63" s="82"/>
      <c r="I63" s="82"/>
      <c r="J63" s="82"/>
    </row>
    <row r="64" spans="5:10" x14ac:dyDescent="0.25">
      <c r="E64" s="82"/>
      <c r="F64" s="383" t="s">
        <v>1016</v>
      </c>
      <c r="G64" s="82"/>
      <c r="H64" s="82"/>
      <c r="I64" s="82"/>
      <c r="J64" s="82"/>
    </row>
    <row r="65" spans="5:10" x14ac:dyDescent="0.25">
      <c r="E65" s="82"/>
      <c r="F65" s="82"/>
      <c r="G65" s="82"/>
      <c r="H65" s="82"/>
      <c r="I65" s="82"/>
      <c r="J65" s="82"/>
    </row>
  </sheetData>
  <mergeCells count="4">
    <mergeCell ref="A3:W3"/>
    <mergeCell ref="A4:W4"/>
    <mergeCell ref="A5:W5"/>
    <mergeCell ref="E10:Q1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e5524208eaee2d2c870f899c9065430f">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08f19626fda9cce6f5752bb587158b9"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2176ac-cccf-46d9-9564-a55966a26443">
      <Terms xmlns="http://schemas.microsoft.com/office/infopath/2007/PartnerControls"/>
    </lcf76f155ced4ddcb4097134ff3c332f>
    <TaxCatchAll xmlns="27b106c2-2eb6-4f76-8712-c370ecd06fde" xsi:nil="true"/>
  </documentManagement>
</p:properties>
</file>

<file path=customXml/itemProps1.xml><?xml version="1.0" encoding="utf-8"?>
<ds:datastoreItem xmlns:ds="http://schemas.openxmlformats.org/officeDocument/2006/customXml" ds:itemID="{9CF7A75F-DC20-4F5F-8F3F-8C4CBC8F89EB}"/>
</file>

<file path=customXml/itemProps2.xml><?xml version="1.0" encoding="utf-8"?>
<ds:datastoreItem xmlns:ds="http://schemas.openxmlformats.org/officeDocument/2006/customXml" ds:itemID="{0ECC417A-7EFC-4C69-AAFC-2C8868B50FF5}">
  <ds:schemaRefs>
    <ds:schemaRef ds:uri="http://schemas.microsoft.com/sharepoint/v3/contenttype/forms"/>
  </ds:schemaRefs>
</ds:datastoreItem>
</file>

<file path=customXml/itemProps3.xml><?xml version="1.0" encoding="utf-8"?>
<ds:datastoreItem xmlns:ds="http://schemas.openxmlformats.org/officeDocument/2006/customXml" ds:itemID="{C811F260-E232-4A21-B964-A79B97245FEB}">
  <ds:schemaRefs>
    <ds:schemaRef ds:uri="http://schemas.microsoft.com/office/2006/metadata/properties"/>
    <ds:schemaRef ds:uri="http://schemas.microsoft.com/office/infopath/2007/PartnerControls"/>
    <ds:schemaRef ds:uri="c32176ac-cccf-46d9-9564-a55966a26443"/>
    <ds:schemaRef ds:uri="27b106c2-2eb6-4f76-8712-c370ecd06fd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Tabla 1</vt:lpstr>
      <vt:lpstr>Tabla 2 </vt:lpstr>
      <vt:lpstr>Ilustración 1</vt:lpstr>
      <vt:lpstr>Tabla 3</vt:lpstr>
      <vt:lpstr>Ilustración 2</vt:lpstr>
      <vt:lpstr>Ilustración 3</vt:lpstr>
      <vt:lpstr>Tabla 4 </vt:lpstr>
      <vt:lpstr>Ilustración 4</vt:lpstr>
      <vt:lpstr>Mapa</vt:lpstr>
      <vt:lpstr>Ilustración 5</vt:lpstr>
      <vt:lpstr>Tabla 5</vt:lpstr>
      <vt:lpstr>Ilustración 6</vt:lpstr>
      <vt:lpstr>Tabla 6 </vt:lpstr>
      <vt:lpstr>Tabla 7 </vt:lpstr>
      <vt:lpstr>Anexo 1</vt:lpstr>
      <vt:lpstr>Anexo 2</vt:lpstr>
      <vt:lpstr>Anexo 3</vt:lpstr>
      <vt:lpstr>Anexo 4</vt:lpstr>
      <vt:lpstr>'Ilustración 2'!_Toc203049929</vt:lpstr>
      <vt:lpstr>'Ilustración 3'!_Toc203049929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Yeimi Brown Mendieta</dc:creator>
  <cp:lastModifiedBy>Katherine M. Peguero F.</cp:lastModifiedBy>
  <dcterms:created xsi:type="dcterms:W3CDTF">2025-10-08T17:44:25Z</dcterms:created>
  <dcterms:modified xsi:type="dcterms:W3CDTF">2025-10-15T13:27:53Z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0x0101007BF2051731F90E4A81F5ABF3E3054ABB</vt:lpwstr>
  </property>
</Properties>
</file>