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bgalan\Desktop\Evaluación Rediseño programa 45-BG\"/>
    </mc:Choice>
  </mc:AlternateContent>
  <xr:revisionPtr revIDLastSave="0" documentId="13_ncr:1_{A9477AB6-C6CB-4856-8E04-15F6F5FF9BD0}" xr6:coauthVersionLast="47" xr6:coauthVersionMax="47" xr10:uidLastSave="{00000000-0000-0000-0000-000000000000}"/>
  <bookViews>
    <workbookView xWindow="-120" yWindow="-120" windowWidth="29040" windowHeight="15720" activeTab="1" xr2:uid="{00000000-000D-0000-FFFF-FFFF00000000}"/>
  </bookViews>
  <sheets>
    <sheet name="Ficha 1" sheetId="5" r:id="rId1"/>
    <sheet name="Ficha 2" sheetId="6" r:id="rId2"/>
    <sheet name="Ficha 3" sheetId="7" r:id="rId3"/>
    <sheet name="Ficha 4" sheetId="8" r:id="rId4"/>
    <sheet name="Anexo B" sheetId="11" r:id="rId5"/>
    <sheet name="Anexo C" sheetId="12" r:id="rId6"/>
    <sheet name="Anexo D" sheetId="17" r:id="rId7"/>
    <sheet name="Anexos guía" sheetId="15" state="hidden" r:id="rId8"/>
    <sheet name="Recálculo ponderaciones" sheetId="16"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6" l="1"/>
  <c r="G87" i="6"/>
  <c r="H87" i="6" s="1"/>
  <c r="G74" i="6"/>
  <c r="H74" i="6" s="1"/>
  <c r="G65" i="6"/>
  <c r="H65" i="6" s="1"/>
  <c r="G52" i="6"/>
  <c r="H52" i="6" s="1"/>
  <c r="G41" i="6"/>
  <c r="H41" i="6" s="1"/>
  <c r="G17" i="6"/>
  <c r="H17" i="6" s="1"/>
  <c r="G4" i="6"/>
  <c r="H4" i="6" s="1"/>
  <c r="E4" i="16" l="1"/>
  <c r="F4" i="16" s="1"/>
  <c r="E5" i="16"/>
  <c r="F5" i="16" s="1"/>
  <c r="E6" i="16"/>
  <c r="F6" i="16" s="1"/>
  <c r="E7" i="16"/>
  <c r="F7" i="16" s="1"/>
  <c r="E8" i="16"/>
  <c r="F8" i="16" s="1"/>
  <c r="E9" i="16"/>
  <c r="F9" i="16" s="1"/>
  <c r="E10" i="16"/>
  <c r="F10" i="16" s="1"/>
  <c r="G6" i="7"/>
  <c r="G72" i="7"/>
  <c r="I39" i="7"/>
  <c r="I61" i="7"/>
  <c r="I50" i="7"/>
  <c r="I28" i="7"/>
  <c r="I17" i="7"/>
  <c r="F11" i="16" l="1"/>
  <c r="G8" i="16" s="1"/>
  <c r="E48" i="7" s="1"/>
  <c r="H48" i="7" s="1"/>
  <c r="I72" i="7"/>
  <c r="E72" i="7"/>
  <c r="C72" i="7"/>
  <c r="C39" i="7"/>
  <c r="C61" i="7"/>
  <c r="E39" i="7"/>
  <c r="E61" i="7"/>
  <c r="G39" i="7"/>
  <c r="G61" i="7"/>
  <c r="C28" i="7"/>
  <c r="C50" i="7"/>
  <c r="E28" i="7"/>
  <c r="E50" i="7"/>
  <c r="G50" i="7"/>
  <c r="G28" i="7"/>
  <c r="E17" i="7"/>
  <c r="C17" i="7"/>
  <c r="G17" i="7"/>
  <c r="I6" i="7"/>
  <c r="C6" i="7"/>
  <c r="E6" i="7"/>
  <c r="G7" i="16" l="1"/>
  <c r="E37" i="7" s="1"/>
  <c r="H37" i="7" s="1"/>
  <c r="G9" i="16"/>
  <c r="E59" i="7" s="1"/>
  <c r="H59" i="7" s="1"/>
  <c r="G10" i="16"/>
  <c r="E70" i="7" s="1"/>
  <c r="H70" i="7" s="1"/>
  <c r="G4" i="16"/>
  <c r="E4" i="7" s="1"/>
  <c r="H4" i="7" s="1"/>
  <c r="G5" i="16"/>
  <c r="E15" i="7" s="1"/>
  <c r="H15" i="7" s="1"/>
  <c r="G6" i="16"/>
  <c r="E26" i="7" s="1"/>
  <c r="H26" i="7" s="1"/>
  <c r="D81" i="7" l="1"/>
  <c r="F81" i="7" s="1"/>
  <c r="C6" i="8" s="1"/>
  <c r="G11" i="16"/>
  <c r="E6" i="8" l="1"/>
  <c r="F4" i="8"/>
  <c r="G6" i="8"/>
</calcChain>
</file>

<file path=xl/sharedStrings.xml><?xml version="1.0" encoding="utf-8"?>
<sst xmlns="http://schemas.openxmlformats.org/spreadsheetml/2006/main" count="712" uniqueCount="337">
  <si>
    <t>Nombre del programa:</t>
  </si>
  <si>
    <t>2.3 Señale los efectos del problema</t>
  </si>
  <si>
    <t>Presupuesto aprobado:</t>
  </si>
  <si>
    <t>4. Estrategia de intervención</t>
  </si>
  <si>
    <t>Institución responsable:</t>
  </si>
  <si>
    <t>2.1.1 ¿Las actividades junto con los supuestos a nivel de actividades crean las condiciones necesarias y suficientes para lograr los productos propuestos por el programa?</t>
  </si>
  <si>
    <t>3.2 ¿Los productos propuestos al costo estimado se pueden lograr en los plazos programados?</t>
  </si>
  <si>
    <t>3.4 ¿El seguimiento propuesto entregará señales oportunas para el buen funcionamiento del programa y el logro de los productos en los plazos programados?</t>
  </si>
  <si>
    <t>5.2 ¿El nivel de participación de los beneficiarios le da sostenibilidad al programa?</t>
  </si>
  <si>
    <t>Recomendaciones</t>
  </si>
  <si>
    <t>Muy bueno</t>
  </si>
  <si>
    <t>Regular</t>
  </si>
  <si>
    <t>Consistencia</t>
  </si>
  <si>
    <t>Inconsistente</t>
  </si>
  <si>
    <t>Antes de la ejecución</t>
  </si>
  <si>
    <t>Malo</t>
  </si>
  <si>
    <t>1.5 ¿Las actividades del programa son adecuadas al perfil de los beneficiarios y la localidad en que habitan?</t>
  </si>
  <si>
    <t>Ficha 1: Antecedentes del programa</t>
  </si>
  <si>
    <t>1. Información general</t>
  </si>
  <si>
    <t>Otras instituciones involucradas</t>
  </si>
  <si>
    <t>Condición o aspecto de interés:</t>
  </si>
  <si>
    <t>Año de inicio:</t>
  </si>
  <si>
    <t>2. Diagnóstico</t>
  </si>
  <si>
    <t>2.1 Describa, en forma muy concreta, el problema identificado y caracterizado en el diagnóstico</t>
  </si>
  <si>
    <t>2.2 Señale las causas del problema</t>
  </si>
  <si>
    <t>2.5 Señale la situación de la oferta pública (bienes y servicios) existente para solucionar el problema</t>
  </si>
  <si>
    <t>2.7 Indique el déficit de bienes y servicios estimado en el diagnóstico</t>
  </si>
  <si>
    <t>3. Alternativas de intervención</t>
  </si>
  <si>
    <t>3.1 Identifique las distintas intervenciones programáticas señaladas en la propuesta de diseño del programa</t>
  </si>
  <si>
    <t>3.2 Señale los elementos que justifican la elección de las intervenciones escogidas</t>
  </si>
  <si>
    <t>4.2 Señale los mecanismos de selección de la población atendida</t>
  </si>
  <si>
    <t>Ficha 2: Criterios evaluativos</t>
  </si>
  <si>
    <t>1. Pertinencia</t>
  </si>
  <si>
    <t>1.1 ¿El modelo explicativo reúne efectivamente las principales o más relevantes causas del problema?</t>
  </si>
  <si>
    <t>1.2 ¿La información que se aporta en el diagnóstico permite explicar las relaciones de causa-efecto?</t>
  </si>
  <si>
    <t>1.4 ¿El resultado final o finalidad del programa da cuenta de una solución o mitigación del problema o necesidad detectada en el diagnóstico?</t>
  </si>
  <si>
    <t>2. Coherencia</t>
  </si>
  <si>
    <t>2.1 Coherencia interna</t>
  </si>
  <si>
    <t>2.1.2 ¿Los productos junto con los supuestos a nivel de producto crean las condiciones necesarias y suficientes para lograr el resultado inmediato o propósito buscado?</t>
  </si>
  <si>
    <t>2.1.3 ¿El resultado inmediato o propósito junto con los supuestos a nivel de resultado inmediato o propósito crean las condiciones necesarias y suficientes para alcanzar el resultado final o finalidad propuesto?</t>
  </si>
  <si>
    <t>2.1.4 En relación con el resultado final o finalidad, ¿corresponde lógicamente la operacionalización horizontal (indicadores, metas, fuentes de verificación)?</t>
  </si>
  <si>
    <t>2.1.5 En relación con el resultado inmediato o propósito, ¿corresponde lógicamente la operacionalización horizontal (indicadores, metas, fuentes de verificación)?</t>
  </si>
  <si>
    <t>2.1.6 En relación con los productos, ¿corresponde lógicamente la operacionalización horizontal (indicadores, metas, fuentes de verificación)?</t>
  </si>
  <si>
    <t>2.1 Coherencia externa</t>
  </si>
  <si>
    <t>3. Eficiencia</t>
  </si>
  <si>
    <t>3.3 ¿En qué medida el modelo de gestión favorece el uso eficiente de los recursos (insumos, procesos, etc.)?</t>
  </si>
  <si>
    <t>4. Eficacia</t>
  </si>
  <si>
    <t>4.2 ¿Se garantiza el logro de los productos, a través del modelo de gestión propuesto?</t>
  </si>
  <si>
    <t>4.3 ¿En qué medida las actividades programadas garantizan el logro de los productos en el plazo estimado?</t>
  </si>
  <si>
    <t>4.4 ¿En qué medida los recursos humanos requeridos que implementarán el programa dan garantías de cumplimiento de los productos?</t>
  </si>
  <si>
    <t>5. Sostenibilidad</t>
  </si>
  <si>
    <t>5.3 ¿La institucionalidad pública en que se ofrece el programa favorece la mantención de beneficios en aquellas personas o familias que egresan del programa?</t>
  </si>
  <si>
    <t>6. Evaluabilidad</t>
  </si>
  <si>
    <t>6.5 ¿Las metas establecidas para los indicadores son factibles de alcanzar, considerando los plazos y recursos humanos y financieros con que cuenta el programa?</t>
  </si>
  <si>
    <t>Ficha 3: Recomendaciones</t>
  </si>
  <si>
    <t>Bueno</t>
  </si>
  <si>
    <t>Justificación</t>
  </si>
  <si>
    <t>Durante de la ejecución</t>
  </si>
  <si>
    <t>Peso</t>
  </si>
  <si>
    <t>Puntuación</t>
  </si>
  <si>
    <t>Valoración final</t>
  </si>
  <si>
    <t>Ficha 4: Valoración final</t>
  </si>
  <si>
    <t>Consistente</t>
  </si>
  <si>
    <t>Consistente con observaciones</t>
  </si>
  <si>
    <t>Justificación técnica</t>
  </si>
  <si>
    <t>4.3 Indique si los criterios de elegibilidad de los beneficiarios están claramente especificados y sistematizados, y si son públicos y congruentes con la población objetivo</t>
  </si>
  <si>
    <t>4.4 Señale si los procedimientos para ser beneficiario del programa cuentan con formatos definidos y disponibles para la población objetivo</t>
  </si>
  <si>
    <t>5.1 ¿Las características del producto o servicio que el programa pretende otorgar junto con las condiciones externas (supuestos) permiten prever una duración prolongada del resultado inmediato o propósito y el resultado final o finalidad del programa?</t>
  </si>
  <si>
    <t>7. Transparencia</t>
  </si>
  <si>
    <t>4.5 ¿El seguimiento propuesto prevé mediciones que garanticen el logro de los productos y sus efectos en los beneficiarios?</t>
  </si>
  <si>
    <t>4.1 ¿En qué medida el modelo de gestión permite alcanzar adecuadamente el resultado inmediato o propósito?</t>
  </si>
  <si>
    <t>1.3 ¿La intervención que supone el programa se hace a nivel de las causas del problema señaladas en el diagnóstico?</t>
  </si>
  <si>
    <t>2.2.2 ¿El programa se inserta adecuadamente en el conjunto de la oferta pública, extra e intra-institucional?</t>
  </si>
  <si>
    <t>7.2 ¿El procedimiento sobre la ejecución del programa cuenta con las siguientes características: estandarizado, sistematizado, difundido públicamente, apegado a la normativa del programa?</t>
  </si>
  <si>
    <t>6.4 ¿Se presentan fichas técnicas de los indicadores definidos para el programa, donde se especifica nombre, descripción, método de cálculo, periodicidad de medición, línea de base, metas, sentido de la medición (ascendente o descendente), entre otros?</t>
  </si>
  <si>
    <t>7.1 ¿Cuenta el programa con mecanismos de transparencia y rendición de cuentas como documentos normativos actualizados, públicos y disponibles en el portal institucional; procedimientos para recibir y dar trámite a las solicitudes de acceso a la información; información del desempeño y de resultados actualizada, pública y disponible en el portal institucional; mecanismos que propician la participación ciudadana en la toma de decisiones; entre otros?</t>
  </si>
  <si>
    <t>Tipo de evaluación:</t>
  </si>
  <si>
    <t>Año de evaluación:</t>
  </si>
  <si>
    <t>Modalidad:</t>
  </si>
  <si>
    <t>Nombre del indicador</t>
  </si>
  <si>
    <t>Fórmula de cálculo</t>
  </si>
  <si>
    <t>Relevante</t>
  </si>
  <si>
    <t>Monitoreable</t>
  </si>
  <si>
    <t>Adecuado</t>
  </si>
  <si>
    <t>Descripción</t>
  </si>
  <si>
    <t>Unidad de medida</t>
  </si>
  <si>
    <t>Periodicidad de medición</t>
  </si>
  <si>
    <t>Línea de base</t>
  </si>
  <si>
    <t>Metas</t>
  </si>
  <si>
    <t>Sentido de la medición</t>
  </si>
  <si>
    <t>Resultado intermedio</t>
  </si>
  <si>
    <t>Producto</t>
  </si>
  <si>
    <t>Nota: se deben incluir todos los indicadores de cada uno de los niveles de objetivo. Copiar y pegar las filas según sea necesario. Organizar jerárquicamente según el nivel de objetivo.</t>
  </si>
  <si>
    <t>Meta</t>
  </si>
  <si>
    <t>Orientada a impulsar el desempeño</t>
  </si>
  <si>
    <t>Factible</t>
  </si>
  <si>
    <t>Propuesta de mejora de la meta</t>
  </si>
  <si>
    <t>Modalidad</t>
  </si>
  <si>
    <t>Llave programática</t>
  </si>
  <si>
    <t>Nombre del programa</t>
  </si>
  <si>
    <t>Unidad ejecutora</t>
  </si>
  <si>
    <t>Propósito o resultado inmediato</t>
  </si>
  <si>
    <t>Población objetivo</t>
  </si>
  <si>
    <t>Tipo de apoyo</t>
  </si>
  <si>
    <t>Cobertura geográfica</t>
  </si>
  <si>
    <t>Fuentes de información</t>
  </si>
  <si>
    <t>¿Coincide con el programa evaluado?</t>
  </si>
  <si>
    <t>¿Se complementa con el programa evaluado?</t>
  </si>
  <si>
    <t>Resultado final / Fin</t>
  </si>
  <si>
    <t>Resultado inmediato / Propósito</t>
  </si>
  <si>
    <t>Sí / No</t>
  </si>
  <si>
    <t>Ascendente / Descendente</t>
  </si>
  <si>
    <t>6.1 ¿La claridad con que han sido expuestos los resultados esperados facilitará la evaluación futura del programa?</t>
  </si>
  <si>
    <t>6.3 ¿El sistema de seguimiento propuesto es adaptado a los resultados esperados del programa y perfil de los beneficiarios?</t>
  </si>
  <si>
    <t>Nivel de resultado</t>
  </si>
  <si>
    <t>4.1 Describa la cobertura del programa en términos de su población beneficiaria, localización y duración (de ser posible, desagregada por características como sexo, grupos de edad, etc.)</t>
  </si>
  <si>
    <t>2.2.1 ¿La propuesta programática es coherente con políticas públicas específicas y generales que orientan la acción pública?</t>
  </si>
  <si>
    <t>3.1 ¿El costo estimado del programa por beneficiario y/o producto es razonable o existen formas alternativas de menor costo para lograr los mismos productos?</t>
  </si>
  <si>
    <t>6.2 ¿La operacionalización de los productos facilitará el monitoreo del programa (calidad de los indicadores y validez de las metas)?</t>
  </si>
  <si>
    <t>2.6 Señale la demanda de bienes y servicios estimada en el diagnóstico, entendiendo por demanda la cantidad de bienes y servicios requerida por la población potencial</t>
  </si>
  <si>
    <t>2.4 Señale las características de la población afectada por el problema (potencial)</t>
  </si>
  <si>
    <t>Población objetivo y cantidad:</t>
  </si>
  <si>
    <t>Objetivos de desarrollo (END/PNPSP) a los que contribuye el programa</t>
  </si>
  <si>
    <t>4.5 Escriba el o los resultado(s) final(es), intermedio(s) e inmediato(s) del programa, según aplique</t>
  </si>
  <si>
    <t>4.6 Escriba la finalidad y el propósito del programa, según aplique</t>
  </si>
  <si>
    <t>4.7 Señale los productos del programa</t>
  </si>
  <si>
    <t>4.8 Señale las actividades para cada producto</t>
  </si>
  <si>
    <t>4.9 Describa los principales elementos de gestión del programa (insumos, flujo del proceso, etc.)</t>
  </si>
  <si>
    <t>4.10 Describa el sistema de seguimiento propuesto</t>
  </si>
  <si>
    <t>4.11 Presupuesto aprobado por producto y actividad</t>
  </si>
  <si>
    <t>Anexo B: Indicadores del programa</t>
  </si>
  <si>
    <t>Anexo C: Metas del programa</t>
  </si>
  <si>
    <t>Anexo D: Complementariedad y coincidencias entre programas presupuestarios y/o acciones de desarrollo social</t>
  </si>
  <si>
    <t>Específico</t>
  </si>
  <si>
    <t>Medible</t>
  </si>
  <si>
    <t>Alcanzable</t>
  </si>
  <si>
    <t>Temporal</t>
  </si>
  <si>
    <t>Reponderación</t>
  </si>
  <si>
    <t>Peso original</t>
  </si>
  <si>
    <t>Calificación F2</t>
  </si>
  <si>
    <r>
      <rPr>
        <b/>
        <sz val="11"/>
        <color theme="1"/>
        <rFont val="Avenir Next LT Pro"/>
        <family val="2"/>
      </rPr>
      <t>0</t>
    </r>
    <r>
      <rPr>
        <sz val="11"/>
        <color theme="1"/>
        <rFont val="Avenir Next LT Pro"/>
        <family val="2"/>
      </rPr>
      <t xml:space="preserve">
• El programa no cuenta con un modelo explicativo o este no cumple con todos los criterios correspondientes a la puntuación 1.
</t>
    </r>
    <r>
      <rPr>
        <b/>
        <sz val="11"/>
        <color theme="1"/>
        <rFont val="Avenir Next LT Pro"/>
        <family val="2"/>
      </rPr>
      <t>1</t>
    </r>
    <r>
      <rPr>
        <sz val="11"/>
        <color theme="1"/>
        <rFont val="Avenir Next LT Pro"/>
        <family val="2"/>
      </rPr>
      <t xml:space="preserve">
• El programa cuenta con un modelo explicativo,
• El modelo no explica las causas del problema.
</t>
    </r>
    <r>
      <rPr>
        <b/>
        <sz val="11"/>
        <color theme="1"/>
        <rFont val="Avenir Next LT Pro"/>
        <family val="2"/>
      </rPr>
      <t xml:space="preserve">2
</t>
    </r>
    <r>
      <rPr>
        <sz val="11"/>
        <color theme="1"/>
        <rFont val="Avenir Next LT Pro"/>
        <family val="2"/>
      </rPr>
      <t xml:space="preserve">• El programa cuenta con un modelo explicativo,
• El modelo explica las causas del problema, pero no las más relevantes.
</t>
    </r>
    <r>
      <rPr>
        <b/>
        <sz val="11"/>
        <color theme="1"/>
        <rFont val="Avenir Next LT Pro"/>
        <family val="2"/>
      </rPr>
      <t xml:space="preserve">3
</t>
    </r>
    <r>
      <rPr>
        <sz val="11"/>
        <color theme="1"/>
        <rFont val="Avenir Next LT Pro"/>
        <family val="2"/>
      </rPr>
      <t xml:space="preserve">• El programa cuenta con un modelo explicativo,
• El modelo explica las causas más relevantes del problema.
</t>
    </r>
    <r>
      <rPr>
        <b/>
        <sz val="11"/>
        <color theme="1"/>
        <rFont val="Avenir Next LT Pro"/>
        <family val="2"/>
      </rPr>
      <t xml:space="preserve">4
</t>
    </r>
    <r>
      <rPr>
        <sz val="11"/>
        <color theme="1"/>
        <rFont val="Avenir Next LT Pro"/>
        <family val="2"/>
      </rPr>
      <t>• El programa cuenta con un modelo explicativo,
• El modelo explica las causas más relevantes del problema,
• La información proviene de fuentes recientes y confiables.</t>
    </r>
  </si>
  <si>
    <r>
      <rPr>
        <b/>
        <sz val="11"/>
        <color theme="1"/>
        <rFont val="Avenir Next LT Pro"/>
        <family val="2"/>
      </rPr>
      <t>0</t>
    </r>
    <r>
      <rPr>
        <sz val="11"/>
        <color theme="1"/>
        <rFont val="Avenir Next LT Pro"/>
        <family val="2"/>
      </rPr>
      <t xml:space="preserve">
• El programa no cuenta con un diagnóstico del problema al que atiende o este no cumple con todos los criterios correspondientes a la puntuación 1.
</t>
    </r>
    <r>
      <rPr>
        <b/>
        <sz val="11"/>
        <color theme="1"/>
        <rFont val="Avenir Next LT Pro"/>
        <family val="2"/>
      </rPr>
      <t>1</t>
    </r>
    <r>
      <rPr>
        <sz val="11"/>
        <color theme="1"/>
        <rFont val="Avenir Next LT Pro"/>
        <family val="2"/>
      </rPr>
      <t xml:space="preserve">
• El programa cuenta con un diagnóstico del problema al que atiende,
• El diagnóstico no explica todas las relaciones causa-efecto.
</t>
    </r>
    <r>
      <rPr>
        <b/>
        <sz val="11"/>
        <color theme="1"/>
        <rFont val="Avenir Next LT Pro"/>
        <family val="2"/>
      </rPr>
      <t xml:space="preserve">2
</t>
    </r>
    <r>
      <rPr>
        <sz val="11"/>
        <color theme="1"/>
        <rFont val="Avenir Next LT Pro"/>
        <family val="2"/>
      </rPr>
      <t xml:space="preserve">• El programa cuenta con un diagnóstico del problema al que atiende,
• El diagnóstico explica todas las causas del problema, pero no todos sus efectos, o todos los efectos, pero no todas las causas.
</t>
    </r>
    <r>
      <rPr>
        <b/>
        <sz val="11"/>
        <color theme="1"/>
        <rFont val="Avenir Next LT Pro"/>
        <family val="2"/>
      </rPr>
      <t xml:space="preserve">3
</t>
    </r>
    <r>
      <rPr>
        <sz val="11"/>
        <color theme="1"/>
        <rFont val="Avenir Next LT Pro"/>
        <family val="2"/>
      </rPr>
      <t xml:space="preserve">• El programa cuenta con un diagnóstico del problema al que atiende,
• El diagnóstico explica todas las relaciones de causa-efecto.
</t>
    </r>
    <r>
      <rPr>
        <b/>
        <sz val="11"/>
        <color theme="1"/>
        <rFont val="Avenir Next LT Pro"/>
        <family val="2"/>
      </rPr>
      <t xml:space="preserve">4
</t>
    </r>
    <r>
      <rPr>
        <sz val="11"/>
        <color theme="1"/>
        <rFont val="Avenir Next LT Pro"/>
        <family val="2"/>
      </rPr>
      <t>• El programa cuenta con un diagnóstico del problema al que atiende,
• El diagnóstico explica todas las relaciones de causa-efecto,
• El programa señala un plazo para la revisión y actualización de su diagnóstico en algún documento.</t>
    </r>
  </si>
  <si>
    <r>
      <rPr>
        <b/>
        <sz val="11"/>
        <color theme="1"/>
        <rFont val="Avenir Next LT Pro"/>
        <family val="2"/>
      </rPr>
      <t>0</t>
    </r>
    <r>
      <rPr>
        <sz val="11"/>
        <color theme="1"/>
        <rFont val="Avenir Next LT Pro"/>
        <family val="2"/>
      </rPr>
      <t xml:space="preserve">
• La intervención que supone el programa no se hace a nivel de las causas del problema señaladas en el diagnóstico o este no cumple con todos los criterios correspondientes a la puntuación 1.
</t>
    </r>
    <r>
      <rPr>
        <b/>
        <sz val="11"/>
        <color theme="1"/>
        <rFont val="Avenir Next LT Pro"/>
        <family val="2"/>
      </rPr>
      <t>1</t>
    </r>
    <r>
      <rPr>
        <sz val="11"/>
        <color theme="1"/>
        <rFont val="Avenir Next LT Pro"/>
        <family val="2"/>
      </rPr>
      <t xml:space="preserve">
• La intervención que supone el programa se hace a nivel de las causas del problema señaladas en el diagnóstico,
• La intervención por realizar no está desarrollada de forma específica y clara.
</t>
    </r>
    <r>
      <rPr>
        <b/>
        <sz val="11"/>
        <color theme="1"/>
        <rFont val="Avenir Next LT Pro"/>
        <family val="2"/>
      </rPr>
      <t xml:space="preserve">2
</t>
    </r>
    <r>
      <rPr>
        <sz val="11"/>
        <color theme="1"/>
        <rFont val="Avenir Next LT Pro"/>
        <family val="2"/>
      </rPr>
      <t xml:space="preserve">• La intervención que supone el programa se hace a nivel de las causas del problema señaladas en el diagnóstico,
• La intervención por realizar está desarrollada de forma específica y clara.
</t>
    </r>
    <r>
      <rPr>
        <b/>
        <sz val="11"/>
        <color theme="1"/>
        <rFont val="Avenir Next LT Pro"/>
        <family val="2"/>
      </rPr>
      <t xml:space="preserve">3
</t>
    </r>
    <r>
      <rPr>
        <sz val="11"/>
        <color theme="1"/>
        <rFont val="Avenir Next LT Pro"/>
        <family val="2"/>
      </rPr>
      <t xml:space="preserve">• La intervención que supone el programa se hace a nivel de las causas del problema señaladas en el diagnóstico,
• La intervención por realizar está desarrollada de forma específica y clara,
• Existe(n) evidencia(s) (local, nacional o internacional) de los efectos positivos atribuibles a los beneficios o los apoyos otorgados a la población objetivo descritos en la intervención del programa.
</t>
    </r>
    <r>
      <rPr>
        <b/>
        <sz val="11"/>
        <color theme="1"/>
        <rFont val="Avenir Next LT Pro"/>
        <family val="2"/>
      </rPr>
      <t xml:space="preserve">4
</t>
    </r>
    <r>
      <rPr>
        <sz val="11"/>
        <color theme="1"/>
        <rFont val="Avenir Next LT Pro"/>
        <family val="2"/>
      </rPr>
      <t>• La intervención que supone el programa se hace a nivel de las causas del problema señaladas en el diagnóstico,
• La intervención por realizar está desarrollada de forma específica y clara,
• Existe(n) evidencia(s) (local, nacional o internacional) de los efectos positivos atribuibles a los beneficios o los apoyos otorgados a la población objetivo descritos en la intervención del programa,
• Existe(n) evidencia(s) (nacional o internacional) de que la intervención es más eficaz para atender la problemática que otras alternativas.</t>
    </r>
  </si>
  <si>
    <r>
      <rPr>
        <b/>
        <sz val="11"/>
        <color theme="1"/>
        <rFont val="Avenir Next LT Pro"/>
        <family val="2"/>
      </rPr>
      <t>0</t>
    </r>
    <r>
      <rPr>
        <sz val="11"/>
        <color theme="1"/>
        <rFont val="Avenir Next LT Pro"/>
        <family val="2"/>
      </rPr>
      <t xml:space="preserve">
• No fue establecido un resultado final o finalidad del programa o este no cumple con todos los criterios correspondientes a la puntuación 1.
</t>
    </r>
    <r>
      <rPr>
        <b/>
        <sz val="11"/>
        <color theme="1"/>
        <rFont val="Avenir Next LT Pro"/>
        <family val="2"/>
      </rPr>
      <t>1</t>
    </r>
    <r>
      <rPr>
        <sz val="11"/>
        <color theme="1"/>
        <rFont val="Avenir Next LT Pro"/>
        <family val="2"/>
      </rPr>
      <t xml:space="preserve">
• La redacción del resultado final o finalidad del programa indica una solución o mitigación del problema o necesidad detectada en el diagnóstico, es decir, la dirección del cambio es el esperado según el problema o necesidad y se incluye la situación específica que estaría cambiando.
• La redacción incluye 1 de las siguientes características: (i) la población objetivo en quien se reflejará el cambio, (ii) la magnitud del cambio esperado, con línea base y meta, (iii) el periodo en que se logrará el cambio, con año base y meta.
</t>
    </r>
    <r>
      <rPr>
        <b/>
        <sz val="11"/>
        <color theme="1"/>
        <rFont val="Avenir Next LT Pro"/>
        <family val="2"/>
      </rPr>
      <t xml:space="preserve">2
</t>
    </r>
    <r>
      <rPr>
        <sz val="11"/>
        <color theme="1"/>
        <rFont val="Avenir Next LT Pro"/>
        <family val="2"/>
      </rPr>
      <t xml:space="preserve">• La redacción del resultado final o finalidad del programa indica una solución o mitigación del problema o necesidad detectada en el diagnóstico, es decir, la dirección del cambio es el esperado según el problema o necesidad y se incluye la situación específica que estaría cambiando.
• La redacción incluye 2 de las siguientes características: (i) la población objetivo en quien se reflejará el cambio, (ii) la magnitud del cambio esperado, con línea base y meta, (iii) el periodo en que se logrará el cambio, con año base y meta.
</t>
    </r>
    <r>
      <rPr>
        <b/>
        <sz val="11"/>
        <color theme="1"/>
        <rFont val="Avenir Next LT Pro"/>
        <family val="2"/>
      </rPr>
      <t xml:space="preserve">3
</t>
    </r>
    <r>
      <rPr>
        <sz val="11"/>
        <color theme="1"/>
        <rFont val="Avenir Next LT Pro"/>
        <family val="2"/>
      </rPr>
      <t xml:space="preserve">• La redacción del resultado final o finalidad del programa indica una solución o mitigación del problema o necesidad detectada en el diagnóstico, es decir, la dirección del cambio es el esperado según el problema o necesidad y se incluye la situación específica que estaría cambiando.
• La redacción incluye las siguientes 3 características: (i) la población objetivo en quien se reflejará el cambio, (ii) la magnitud del cambio esperado, con línea base y meta, (iii) el periodo en que se logrará el cambio, con año base y meta.
</t>
    </r>
    <r>
      <rPr>
        <b/>
        <sz val="11"/>
        <color theme="1"/>
        <rFont val="Avenir Next LT Pro"/>
        <family val="2"/>
      </rPr>
      <t xml:space="preserve">4
</t>
    </r>
    <r>
      <rPr>
        <sz val="11"/>
        <color theme="1"/>
        <rFont val="Avenir Next LT Pro"/>
        <family val="2"/>
      </rPr>
      <t>• La redacción del resultado final o finalidad del programa indica una solución o mitigación del problema o necesidad detectada en el diagnóstico, es decir, la dirección del cambio es el esperado según el problema o necesidad y se incluye la situación específica que estaría cambiando.
• La redacción incluye las siguientes 3 características: (i) la población objetivo en quien se reflejará el cambio, (ii) la magnitud del cambio esperado, con línea base y meta, (iii) el periodo en que se logrará el cambio, con año base y meta.
• El resultado final o finalidad del programa está claramente especificado, es decir, no existe ambigüedad en su redacción.</t>
    </r>
  </si>
  <si>
    <r>
      <rPr>
        <b/>
        <sz val="11"/>
        <color theme="1"/>
        <rFont val="Avenir Next LT Pro"/>
        <family val="2"/>
      </rPr>
      <t>0</t>
    </r>
    <r>
      <rPr>
        <sz val="11"/>
        <color theme="1"/>
        <rFont val="Avenir Next LT Pro"/>
        <family val="2"/>
      </rPr>
      <t xml:space="preserve">
• No hay información sobre el perfil de los beneficiarios o este no cumple con todos los criterios correspondientes a la puntuación 1.
</t>
    </r>
    <r>
      <rPr>
        <b/>
        <sz val="11"/>
        <color theme="1"/>
        <rFont val="Avenir Next LT Pro"/>
        <family val="2"/>
      </rPr>
      <t>1</t>
    </r>
    <r>
      <rPr>
        <sz val="11"/>
        <color theme="1"/>
        <rFont val="Avenir Next LT Pro"/>
        <family val="2"/>
      </rPr>
      <t xml:space="preserve">
• Las características de los beneficiarios están descritas de forma incompleta.
• Las actividades del programa son adecuadas al perfil definido de los beneficiarios, pero no a la localidad en la que habitan.
</t>
    </r>
    <r>
      <rPr>
        <b/>
        <sz val="11"/>
        <color theme="1"/>
        <rFont val="Avenir Next LT Pro"/>
        <family val="2"/>
      </rPr>
      <t xml:space="preserve">2
</t>
    </r>
    <r>
      <rPr>
        <sz val="11"/>
        <color theme="1"/>
        <rFont val="Avenir Next LT Pro"/>
        <family val="2"/>
      </rPr>
      <t xml:space="preserve">• Las características de los beneficiarios están descritas de forma incompleta.
• Las actividades del programa son adecuadas al perfil definido de los beneficiarios y la localidad en la que habitan.
</t>
    </r>
    <r>
      <rPr>
        <b/>
        <sz val="11"/>
        <color theme="1"/>
        <rFont val="Avenir Next LT Pro"/>
        <family val="2"/>
      </rPr>
      <t xml:space="preserve">3
</t>
    </r>
    <r>
      <rPr>
        <sz val="11"/>
        <color theme="1"/>
        <rFont val="Avenir Next LT Pro"/>
        <family val="2"/>
      </rPr>
      <t xml:space="preserve">• Las características de los beneficiarios están claramente descritas,
• Las actividades del programa son adecuadas al perfil de los beneficiarios y la localidad en la que habitan.
</t>
    </r>
    <r>
      <rPr>
        <b/>
        <sz val="11"/>
        <color theme="1"/>
        <rFont val="Avenir Next LT Pro"/>
        <family val="2"/>
      </rPr>
      <t xml:space="preserve">4
</t>
    </r>
    <r>
      <rPr>
        <sz val="11"/>
        <color theme="1"/>
        <rFont val="Avenir Next LT Pro"/>
        <family val="2"/>
      </rPr>
      <t>• Las características de los beneficiarios están claramente descritas,
• Las actividades del programa son adecuadas al perfil de los beneficiarios y la localidad en la que habitan,
• Las actividades del programa son congruentes con el diseño y diagnóstico del problema.</t>
    </r>
  </si>
  <si>
    <r>
      <rPr>
        <b/>
        <sz val="11"/>
        <color theme="1"/>
        <rFont val="Avenir Next LT Pro"/>
        <family val="2"/>
      </rPr>
      <t>0</t>
    </r>
    <r>
      <rPr>
        <sz val="11"/>
        <color theme="1"/>
        <rFont val="Avenir Next LT Pro"/>
        <family val="2"/>
      </rPr>
      <t xml:space="preserve">
• Los productos del programa no cuentan con actividades y supuestos de actividades o este no cumple con todos los criterios correspondientes a la puntuación 1.
</t>
    </r>
    <r>
      <rPr>
        <b/>
        <sz val="11"/>
        <color theme="1"/>
        <rFont val="Avenir Next LT Pro"/>
        <family val="2"/>
      </rPr>
      <t>1</t>
    </r>
    <r>
      <rPr>
        <sz val="11"/>
        <color theme="1"/>
        <rFont val="Avenir Next LT Pro"/>
        <family val="2"/>
      </rPr>
      <t xml:space="preserve">
• Cada producto del programa cuenta con actividades y supuestos de actividades,
• Solamente del 0 al 49% de las actividades planteadas son necesarias para lograr los productos del programa; el resto es prescindible.
</t>
    </r>
    <r>
      <rPr>
        <b/>
        <sz val="11"/>
        <color theme="1"/>
        <rFont val="Avenir Next LT Pro"/>
        <family val="2"/>
      </rPr>
      <t xml:space="preserve">2
</t>
    </r>
    <r>
      <rPr>
        <sz val="11"/>
        <color theme="1"/>
        <rFont val="Avenir Next LT Pro"/>
        <family val="2"/>
      </rPr>
      <t xml:space="preserve">• Cada producto del programa cuenta con actividades y supuestos de actividades,
• Las actividades junto con los supuestos crean las condiciones para lograr los productos del programa,
• Solamente del 50 al 69% de las actividades planteadas son necesarias para lograr los productos del programa; el resto es prescindible.
</t>
    </r>
    <r>
      <rPr>
        <b/>
        <sz val="11"/>
        <color theme="1"/>
        <rFont val="Avenir Next LT Pro"/>
        <family val="2"/>
      </rPr>
      <t xml:space="preserve">3
</t>
    </r>
    <r>
      <rPr>
        <sz val="11"/>
        <color theme="1"/>
        <rFont val="Avenir Next LT Pro"/>
        <family val="2"/>
      </rPr>
      <t xml:space="preserve">• Cada producto del programa cuenta con actividades y supuestos de actividades,
• Las actividades junto con los supuestos crean las condiciones para lograr los productos del programa,
• Solamente del 70 al 84% de las actividades planteadas son necesarias para lograr los productos del programa; el resto es prescindible.
</t>
    </r>
    <r>
      <rPr>
        <b/>
        <sz val="11"/>
        <color theme="1"/>
        <rFont val="Avenir Next LT Pro"/>
        <family val="2"/>
      </rPr>
      <t xml:space="preserve">4
</t>
    </r>
    <r>
      <rPr>
        <sz val="11"/>
        <color theme="1"/>
        <rFont val="Avenir Next LT Pro"/>
        <family val="2"/>
      </rPr>
      <t>• Cada producto del programa cuenta con actividades y supuestos de actividades,
• Las actividades junto con los supuestos crean las condiciones para lograr los productos del programa,
• Solamente del 85 al 100% de las actividades planteadas son necesarias para lograr los productos del programa.</t>
    </r>
  </si>
  <si>
    <r>
      <rPr>
        <b/>
        <sz val="11"/>
        <color theme="1"/>
        <rFont val="Avenir Next LT Pro"/>
        <family val="2"/>
      </rPr>
      <t>0</t>
    </r>
    <r>
      <rPr>
        <sz val="11"/>
        <color theme="1"/>
        <rFont val="Avenir Next LT Pro"/>
        <family val="2"/>
      </rPr>
      <t xml:space="preserve">
• El resultado inmediato no cuenta con productos y supuestos de productos para ser logrado o este no cumple con todos los criterios correspondientes a la puntuación 1.
</t>
    </r>
    <r>
      <rPr>
        <b/>
        <sz val="11"/>
        <color theme="1"/>
        <rFont val="Avenir Next LT Pro"/>
        <family val="2"/>
      </rPr>
      <t>1</t>
    </r>
    <r>
      <rPr>
        <sz val="11"/>
        <color theme="1"/>
        <rFont val="Avenir Next LT Pro"/>
        <family val="2"/>
      </rPr>
      <t xml:space="preserve">
• Cada resultado inmediato cuenta con productos y supuestos de productos,
• No todos los supuestos están relacionados con los productos a los que corresponden.
</t>
    </r>
    <r>
      <rPr>
        <b/>
        <sz val="11"/>
        <color theme="1"/>
        <rFont val="Avenir Next LT Pro"/>
        <family val="2"/>
      </rPr>
      <t xml:space="preserve">2
</t>
    </r>
    <r>
      <rPr>
        <sz val="11"/>
        <color theme="1"/>
        <rFont val="Avenir Next LT Pro"/>
        <family val="2"/>
      </rPr>
      <t xml:space="preserve">• Cada resultado inmediato cuenta con productos y supuestos de productos,
• Todos los supuestos están relacionados con los productos a los que corresponden,
• No todos los productos están relacionados al resultado inmediato al que corresponden.
</t>
    </r>
    <r>
      <rPr>
        <b/>
        <sz val="11"/>
        <color theme="1"/>
        <rFont val="Avenir Next LT Pro"/>
        <family val="2"/>
      </rPr>
      <t xml:space="preserve">3
• </t>
    </r>
    <r>
      <rPr>
        <sz val="11"/>
        <color theme="1"/>
        <rFont val="Avenir Next LT Pro"/>
        <family val="2"/>
      </rPr>
      <t xml:space="preserve">Cada resultado inmediato cuenta con productos y supuestos de productos,
• Todos los supuestos están relacionados con los productos a los que corresponden,
• Todos los productos están relacionados al resultado inmediato al que corresponden,
• Los productos y los supuestos planteados no crean las condiciones necesarias y suficientes para el logro del resultado inmediato.
</t>
    </r>
    <r>
      <rPr>
        <b/>
        <sz val="11"/>
        <color theme="1"/>
        <rFont val="Avenir Next LT Pro"/>
        <family val="2"/>
      </rPr>
      <t xml:space="preserve">4
</t>
    </r>
    <r>
      <rPr>
        <sz val="11"/>
        <color theme="1"/>
        <rFont val="Avenir Next LT Pro"/>
        <family val="2"/>
      </rPr>
      <t>• Cada resultado inmediato cuenta con productos y supuestos de productos,
• Todos los supuestos están relacionados con los productos a los que corresponden,
• Todos los productos están relacionados al resultado inmediato al que corresponden,
• Los productos y los supuestos planteados crean las condiciones necesarias y suficientes para el logro del resultado inmediato.</t>
    </r>
  </si>
  <si>
    <r>
      <rPr>
        <b/>
        <sz val="11"/>
        <color theme="1"/>
        <rFont val="Avenir Next LT Pro"/>
        <family val="2"/>
      </rPr>
      <t>0</t>
    </r>
    <r>
      <rPr>
        <sz val="11"/>
        <color theme="1"/>
        <rFont val="Avenir Next LT Pro"/>
        <family val="2"/>
      </rPr>
      <t xml:space="preserve">
• El resultado final no cuenta con un resultado inmediato y supuestos de resultados inmediatos para ser logrado o este no cumple con todos los criterios correspondientes a la puntuación 1.
</t>
    </r>
    <r>
      <rPr>
        <b/>
        <sz val="11"/>
        <color theme="1"/>
        <rFont val="Avenir Next LT Pro"/>
        <family val="2"/>
      </rPr>
      <t>1</t>
    </r>
    <r>
      <rPr>
        <sz val="11"/>
        <color theme="1"/>
        <rFont val="Avenir Next LT Pro"/>
        <family val="2"/>
      </rPr>
      <t xml:space="preserve">
• Cada resultado inmediato cuenta con supuestos definidos,
• No todos los supuestos están relacionados con el resultado inmediato a los que corresponden.
</t>
    </r>
    <r>
      <rPr>
        <b/>
        <sz val="11"/>
        <color theme="1"/>
        <rFont val="Avenir Next LT Pro"/>
        <family val="2"/>
      </rPr>
      <t xml:space="preserve">2
</t>
    </r>
    <r>
      <rPr>
        <sz val="11"/>
        <color theme="1"/>
        <rFont val="Avenir Next LT Pro"/>
        <family val="2"/>
      </rPr>
      <t xml:space="preserve">• Cada resultado inmediato cuenta con supuestos definidos,
• Todos los supuestos están relacionados con el resultado inmediato a los que corresponden,
• No todos los resultados inmediatos están relacionados al resultado final al que corresponden.
</t>
    </r>
    <r>
      <rPr>
        <b/>
        <sz val="11"/>
        <color theme="1"/>
        <rFont val="Avenir Next LT Pro"/>
        <family val="2"/>
      </rPr>
      <t xml:space="preserve">3
</t>
    </r>
    <r>
      <rPr>
        <sz val="11"/>
        <color theme="1"/>
        <rFont val="Avenir Next LT Pro"/>
        <family val="2"/>
      </rPr>
      <t xml:space="preserve">• Cada resultado inmediato cuenta con supuestos definidos,
• Todos los supuestos están relacionados con el resultado inmediato a los que corresponden,
• Todos los resultados inmediatos están relacionados al resultado final al que corresponden,
• Los resultados inmediatos y los supuestos planteados no crean las condiciones necesarias y suficientes para el logro del resultado final.
</t>
    </r>
    <r>
      <rPr>
        <b/>
        <sz val="11"/>
        <color theme="1"/>
        <rFont val="Avenir Next LT Pro"/>
        <family val="2"/>
      </rPr>
      <t xml:space="preserve">4
</t>
    </r>
    <r>
      <rPr>
        <sz val="11"/>
        <color theme="1"/>
        <rFont val="Avenir Next LT Pro"/>
        <family val="2"/>
      </rPr>
      <t>• Cada resultado inmediato cuenta con supuestos definidos,
• Todos los supuestos están relacionados con el resultado inmediato a los que corresponden,
• Todos los resultados inmediatos están relacionados al resultado final al que corresponden,
• Los resultados inmediatos y los supuestos planteados crean las condiciones necesarias y suficientes para el logro del resultado final.</t>
    </r>
  </si>
  <si>
    <r>
      <rPr>
        <b/>
        <sz val="11"/>
        <color theme="1"/>
        <rFont val="Avenir Next LT Pro"/>
        <family val="2"/>
      </rPr>
      <t>0</t>
    </r>
    <r>
      <rPr>
        <sz val="11"/>
        <color theme="1"/>
        <rFont val="Avenir Next LT Pro"/>
        <family val="2"/>
      </rPr>
      <t xml:space="preserve">
• El resultado final no contiene indicadores, metas ni métodos de verificación o este no cumple con todos los criterios correspondientes a la puntuación 1.
</t>
    </r>
    <r>
      <rPr>
        <b/>
        <sz val="11"/>
        <color theme="1"/>
        <rFont val="Avenir Next LT Pro"/>
        <family val="2"/>
      </rPr>
      <t>1</t>
    </r>
    <r>
      <rPr>
        <sz val="11"/>
        <color theme="1"/>
        <rFont val="Avenir Next LT Pro"/>
        <family val="2"/>
      </rPr>
      <t xml:space="preserve">
• El resultado final contiene indicadores, metas y métodos de verificación,
• Las variables no guardan coherencia entre sí.
</t>
    </r>
    <r>
      <rPr>
        <b/>
        <sz val="11"/>
        <color theme="1"/>
        <rFont val="Avenir Next LT Pro"/>
        <family val="2"/>
      </rPr>
      <t xml:space="preserve">2
</t>
    </r>
    <r>
      <rPr>
        <sz val="11"/>
        <color theme="1"/>
        <rFont val="Avenir Next LT Pro"/>
        <family val="2"/>
      </rPr>
      <t xml:space="preserve">• El resultado final contiene indicadores, metas y métodos de verificación,
• Las tres variables guardan coherencia entre sí,
• Alguna de las variables no guarda coherencia con el resultado final.
</t>
    </r>
    <r>
      <rPr>
        <b/>
        <sz val="11"/>
        <color theme="1"/>
        <rFont val="Avenir Next LT Pro"/>
        <family val="2"/>
      </rPr>
      <t xml:space="preserve">3
</t>
    </r>
    <r>
      <rPr>
        <sz val="11"/>
        <color theme="1"/>
        <rFont val="Avenir Next LT Pro"/>
        <family val="2"/>
      </rPr>
      <t xml:space="preserve">• El resultado final contiene indicadores, metas y métodos de verificación,
• Las tres variables guardan coherencia entre sí,
• Las tres variables guardan coherencia con el resultado final,
• Los métodos de verificación no permiten obtener la información necesaria para calcular el avance de los indicadores y las metas.
</t>
    </r>
    <r>
      <rPr>
        <b/>
        <sz val="11"/>
        <color theme="1"/>
        <rFont val="Avenir Next LT Pro"/>
        <family val="2"/>
      </rPr>
      <t xml:space="preserve">4
</t>
    </r>
    <r>
      <rPr>
        <sz val="11"/>
        <color theme="1"/>
        <rFont val="Avenir Next LT Pro"/>
        <family val="2"/>
      </rPr>
      <t>• El resultado final contiene indicadores, metas y métodos de verificación,
• Las tres variables guardan coherencia entre sí,
• Las tres variables guardan coherencia con el resultado final,
• Los métodos de verificación permiten obtener la información necesaria para calcular el avance de los indicadores y las metas.</t>
    </r>
  </si>
  <si>
    <r>
      <rPr>
        <b/>
        <sz val="11"/>
        <color theme="1"/>
        <rFont val="Avenir Next LT Pro"/>
        <family val="2"/>
      </rPr>
      <t>0</t>
    </r>
    <r>
      <rPr>
        <sz val="11"/>
        <color theme="1"/>
        <rFont val="Avenir Next LT Pro"/>
        <family val="2"/>
      </rPr>
      <t xml:space="preserve">
• Alguno de los resultados inmediatos no contiene indicadores, metas ni métodos de verificación o este no cumple con todos los criterios correspondientes a la puntuación 1.
</t>
    </r>
    <r>
      <rPr>
        <b/>
        <sz val="11"/>
        <color theme="1"/>
        <rFont val="Avenir Next LT Pro"/>
        <family val="2"/>
      </rPr>
      <t>1</t>
    </r>
    <r>
      <rPr>
        <sz val="11"/>
        <color theme="1"/>
        <rFont val="Avenir Next LT Pro"/>
        <family val="2"/>
      </rPr>
      <t xml:space="preserve">
• El o los resultados inmediatos contienen indicadores, metas y métodos de verificación,
• Las variables no guardan coherencia entre sí.
</t>
    </r>
    <r>
      <rPr>
        <b/>
        <sz val="11"/>
        <color theme="1"/>
        <rFont val="Avenir Next LT Pro"/>
        <family val="2"/>
      </rPr>
      <t xml:space="preserve">2
</t>
    </r>
    <r>
      <rPr>
        <sz val="11"/>
        <color theme="1"/>
        <rFont val="Avenir Next LT Pro"/>
        <family val="2"/>
      </rPr>
      <t xml:space="preserve">• El o los resultados inmediatos contienen indicadores, metas y métodos de verificación,
• Las variables no guardan coherencia entre sí,
• Alguna de las variables no guarda coherencia con el resultado inmediato al que corresponde.
</t>
    </r>
    <r>
      <rPr>
        <b/>
        <sz val="11"/>
        <color theme="1"/>
        <rFont val="Avenir Next LT Pro"/>
        <family val="2"/>
      </rPr>
      <t xml:space="preserve">3
</t>
    </r>
    <r>
      <rPr>
        <sz val="11"/>
        <color theme="1"/>
        <rFont val="Avenir Next LT Pro"/>
        <family val="2"/>
      </rPr>
      <t xml:space="preserve">• El o los resultados inmediatos contienen indicadores, metas y métodos de verificación,
• Las variables guardan coherencia entre sí,
• Las tres variables guardan coherencia con el resultado inmediato al que corresponde,
• Los métodos de verificación no permiten obtener la información necesaria para calcular el avance de los indicadores y las metas.
</t>
    </r>
    <r>
      <rPr>
        <b/>
        <sz val="11"/>
        <color theme="1"/>
        <rFont val="Avenir Next LT Pro"/>
        <family val="2"/>
      </rPr>
      <t xml:space="preserve">4
</t>
    </r>
    <r>
      <rPr>
        <sz val="11"/>
        <color theme="1"/>
        <rFont val="Avenir Next LT Pro"/>
        <family val="2"/>
      </rPr>
      <t>• El o los resultados inmediatos contienen indicadores, metas y métodos de verificación,
• Las variables guardan coherencia entre sí,
• Las tres variables guardan coherencia con el resultado inmediato al que corresponde,
• Los métodos de verificación permiten obtener la información necesaria para calcular el avance de los indicadores y las metas.</t>
    </r>
  </si>
  <si>
    <r>
      <rPr>
        <b/>
        <sz val="11"/>
        <color theme="1"/>
        <rFont val="Avenir Next LT Pro"/>
        <family val="2"/>
      </rPr>
      <t>0</t>
    </r>
    <r>
      <rPr>
        <sz val="11"/>
        <color theme="1"/>
        <rFont val="Avenir Next LT Pro"/>
        <family val="2"/>
      </rPr>
      <t xml:space="preserve">
• Alguno de los productos no contiene indicadores, metas ni métodos de verificación o este no cumple con todos los criterios correspondientes a la puntuación 1.
</t>
    </r>
    <r>
      <rPr>
        <b/>
        <sz val="11"/>
        <color theme="1"/>
        <rFont val="Avenir Next LT Pro"/>
        <family val="2"/>
      </rPr>
      <t>1</t>
    </r>
    <r>
      <rPr>
        <sz val="11"/>
        <color theme="1"/>
        <rFont val="Avenir Next LT Pro"/>
        <family val="2"/>
      </rPr>
      <t xml:space="preserve">
• Todos los productos contienen indicadores, metas y métodos de verificación,
• Las variables de algunos de los productos no guardan coherencia entre sí.
</t>
    </r>
    <r>
      <rPr>
        <b/>
        <sz val="11"/>
        <color theme="1"/>
        <rFont val="Avenir Next LT Pro"/>
        <family val="2"/>
      </rPr>
      <t xml:space="preserve">2
</t>
    </r>
    <r>
      <rPr>
        <sz val="11"/>
        <color theme="1"/>
        <rFont val="Avenir Next LT Pro"/>
        <family val="2"/>
      </rPr>
      <t xml:space="preserve">• Todos los productos contienen indicadores, metas y métodos de verificación,
• Las variables guardan coherencia entre sí para cada uno de los productos,
• Alguna de las variables no guarda coherencia con el producto al que corresponde.
</t>
    </r>
    <r>
      <rPr>
        <b/>
        <sz val="11"/>
        <color theme="1"/>
        <rFont val="Avenir Next LT Pro"/>
        <family val="2"/>
      </rPr>
      <t xml:space="preserve">3
</t>
    </r>
    <r>
      <rPr>
        <sz val="11"/>
        <color theme="1"/>
        <rFont val="Avenir Next LT Pro"/>
        <family val="2"/>
      </rPr>
      <t xml:space="preserve">• Todos los productos contienen indicadores, metas y métodos de verificación,
• Las variables guardan coherencia entre sí para cada uno de los productos,
• Las tres variables guardan coherencia con el producto al que corresponden,
• Los métodos de verificación no permiten obtener la información necesaria para calcular el avance de los indicadores y las metas.
</t>
    </r>
    <r>
      <rPr>
        <b/>
        <sz val="11"/>
        <color theme="1"/>
        <rFont val="Avenir Next LT Pro"/>
        <family val="2"/>
      </rPr>
      <t xml:space="preserve">4
</t>
    </r>
    <r>
      <rPr>
        <sz val="11"/>
        <color theme="1"/>
        <rFont val="Avenir Next LT Pro"/>
        <family val="2"/>
      </rPr>
      <t>• Todos los productos contienen indicadores, metas y métodos de verificación,
• Las variables guardan coherencia entre sí para cada uno de los productos,
• Las tres variables guardan coherencia con el producto al que corresponden,
• Los métodos de verificación permiten obtener la información necesaria para calcular el avance de los indicadores y las metas.</t>
    </r>
  </si>
  <si>
    <r>
      <rPr>
        <b/>
        <sz val="11"/>
        <color theme="1"/>
        <rFont val="Avenir Next LT Pro"/>
        <family val="2"/>
      </rPr>
      <t>0</t>
    </r>
    <r>
      <rPr>
        <sz val="11"/>
        <color theme="1"/>
        <rFont val="Avenir Next LT Pro"/>
        <family val="2"/>
      </rPr>
      <t xml:space="preserve">
• La propuesta programática no está relacionada con alguna política pública social o este no cumple con todos los criterios correspondientes a la puntuación 1.
</t>
    </r>
    <r>
      <rPr>
        <b/>
        <sz val="11"/>
        <color theme="1"/>
        <rFont val="Avenir Next LT Pro"/>
        <family val="2"/>
      </rPr>
      <t>1</t>
    </r>
    <r>
      <rPr>
        <sz val="11"/>
        <color theme="1"/>
        <rFont val="Avenir Next LT Pro"/>
        <family val="2"/>
      </rPr>
      <t xml:space="preserve">
• La propuesta programática es coherente con alguna o varias políticas públicas sociales generales y/o específicas,
• La política pública con la que se relacionada la propuesta programática no guarda coherencia con el problema que se pretende resolver.
</t>
    </r>
    <r>
      <rPr>
        <b/>
        <sz val="11"/>
        <color theme="1"/>
        <rFont val="Avenir Next LT Pro"/>
        <family val="2"/>
      </rPr>
      <t xml:space="preserve">2
</t>
    </r>
    <r>
      <rPr>
        <sz val="11"/>
        <color theme="1"/>
        <rFont val="Avenir Next LT Pro"/>
        <family val="2"/>
      </rPr>
      <t xml:space="preserve">• La propuesta programática es coherente con alguna o varias políticas públicas sociales generales y/o específicas,
• La política pública con la que se relacionada la propuesta programática guarda coherencia con el problema que se pretende resolver,
• Los productos y actividades planteados en la propuesta programática no son coherentes con la naturaleza de la institución que los ejecutaría.
</t>
    </r>
    <r>
      <rPr>
        <b/>
        <sz val="11"/>
        <color theme="1"/>
        <rFont val="Avenir Next LT Pro"/>
        <family val="2"/>
      </rPr>
      <t xml:space="preserve">3
</t>
    </r>
    <r>
      <rPr>
        <sz val="11"/>
        <color theme="1"/>
        <rFont val="Avenir Next LT Pro"/>
        <family val="2"/>
      </rPr>
      <t xml:space="preserve">• La propuesta programática es coherente con alguna o varias políticas públicas sociales generales y/o específicas,
• La política pública con la que se relacionada la propuesta programática guarda coherencia con el problema que se pretende resolver,
• Los productos y actividades planteados en la propuesta programática son coherentes con la naturaleza de la institución que los ejecutaría,
• La propuesta programática es susceptible a mejoras.
</t>
    </r>
    <r>
      <rPr>
        <b/>
        <sz val="11"/>
        <color theme="1"/>
        <rFont val="Avenir Next LT Pro"/>
        <family val="2"/>
      </rPr>
      <t xml:space="preserve">4
</t>
    </r>
    <r>
      <rPr>
        <sz val="11"/>
        <color theme="1"/>
        <rFont val="Avenir Next LT Pro"/>
        <family val="2"/>
      </rPr>
      <t>• La propuesta programática es coherente con alguna o varias políticas públicas sociales generales y/o específicas,
• La política pública con la que se relaciona la propuesta programática guarda coherencia con el problema que se pretende resolver,
• Los productos y actividades planteados en la propuesta programática son coherentes con la naturaleza de la institución que los ejecutaría,
• La propuesta programática no necesita mejoras.</t>
    </r>
  </si>
  <si>
    <r>
      <rPr>
        <b/>
        <sz val="11"/>
        <color theme="1"/>
        <rFont val="Avenir Next LT Pro"/>
        <family val="2"/>
      </rPr>
      <t>0</t>
    </r>
    <r>
      <rPr>
        <sz val="11"/>
        <color theme="1"/>
        <rFont val="Avenir Next LT Pro"/>
        <family val="2"/>
      </rPr>
      <t xml:space="preserve">
• No se cuenta con un análisis de la oferta relacionada con el programa o este no cumple con todos los criterios correspondientes a la puntuación 1.
</t>
    </r>
    <r>
      <rPr>
        <b/>
        <sz val="11"/>
        <color theme="1"/>
        <rFont val="Avenir Next LT Pro"/>
        <family val="2"/>
      </rPr>
      <t>1</t>
    </r>
    <r>
      <rPr>
        <sz val="11"/>
        <color theme="1"/>
        <rFont val="Avenir Next LT Pro"/>
        <family val="2"/>
      </rPr>
      <t xml:space="preserve">
• Se analizó la oferta pública vigente de bienes y servicios sustitutos y complementarios de los ofrecidos por el programa,
• Todos los productos ofrecidos por el programa se encuentran repetidos y son ofrecidos mediante otros programas.
</t>
    </r>
    <r>
      <rPr>
        <b/>
        <sz val="11"/>
        <color theme="1"/>
        <rFont val="Avenir Next LT Pro"/>
        <family val="2"/>
      </rPr>
      <t xml:space="preserve">2
</t>
    </r>
    <r>
      <rPr>
        <sz val="11"/>
        <color theme="1"/>
        <rFont val="Avenir Next LT Pro"/>
        <family val="2"/>
      </rPr>
      <t xml:space="preserve">• Se analizó la oferta pública vigente de bienes y servicios sustitutos y complementarios de los ofrecidos por el programa,
• Algunos de los productos ofrecidos por el programa se encuentran repetidos y son ofrecidos mediante otros programas,
• Al menos uno de los productos repetidos es coherente con la naturaleza de la institución que los ejecutaría en el programa evaluado.
</t>
    </r>
    <r>
      <rPr>
        <b/>
        <sz val="11"/>
        <color theme="1"/>
        <rFont val="Avenir Next LT Pro"/>
        <family val="2"/>
      </rPr>
      <t xml:space="preserve">3
</t>
    </r>
    <r>
      <rPr>
        <sz val="11"/>
        <color theme="1"/>
        <rFont val="Avenir Next LT Pro"/>
        <family val="2"/>
      </rPr>
      <t xml:space="preserve">• Se analizó la oferta pública vigente de bienes y servicios sustitutos y complementarios de los ofrecidos por el programa,
• Algunos de los productos ofrecidos por el programa se encuentran repetidos y son ofrecidos mediante otros programas,
• Todos los productos repetidos son coherentes con la naturaleza de la institución que los ejecutaría en el programa evaluado.
</t>
    </r>
    <r>
      <rPr>
        <b/>
        <sz val="11"/>
        <color theme="1"/>
        <rFont val="Avenir Next LT Pro"/>
        <family val="2"/>
      </rPr>
      <t xml:space="preserve">4
</t>
    </r>
    <r>
      <rPr>
        <sz val="11"/>
        <color theme="1"/>
        <rFont val="Avenir Next LT Pro"/>
        <family val="2"/>
      </rPr>
      <t>• Se analizó la oferta pública vigente de bienes y servicios sustitutos y complementarios de los ofrecidos por el programa,
• Ninguno de los productos ofrecidos por el programa se encuentra repetido ni es ofrecido mediante otros programas.
• Si hay algún producto repetido, este es coherente con la naturaleza de la institución que los ejecutaría en el programa evaluado y se eliminará el duplicado en otras instituciones.</t>
    </r>
  </si>
  <si>
    <r>
      <rPr>
        <b/>
        <sz val="11"/>
        <color theme="1"/>
        <rFont val="Avenir Next LT Pro"/>
        <family val="2"/>
      </rPr>
      <t>0</t>
    </r>
    <r>
      <rPr>
        <sz val="11"/>
        <color theme="1"/>
        <rFont val="Avenir Next LT Pro"/>
        <family val="2"/>
      </rPr>
      <t xml:space="preserve">
• El programa no cuenta con costos estimados por beneficiario y/o productos o este no cumple con todos los criterios correspondientes a la puntuación 1.
</t>
    </r>
    <r>
      <rPr>
        <b/>
        <sz val="11"/>
        <color theme="1"/>
        <rFont val="Avenir Next LT Pro"/>
        <family val="2"/>
      </rPr>
      <t>1</t>
    </r>
    <r>
      <rPr>
        <sz val="11"/>
        <color theme="1"/>
        <rFont val="Avenir Next LT Pro"/>
        <family val="2"/>
      </rPr>
      <t xml:space="preserve">
• El programa cuenta con el costo estimado por beneficiario y/o producto,
• Existen formas alternativas de menor costo para lograr los mismos productos o los costos por beneficiario y/o producto están sobrevaluados.
</t>
    </r>
    <r>
      <rPr>
        <b/>
        <sz val="11"/>
        <color theme="1"/>
        <rFont val="Avenir Next LT Pro"/>
        <family val="2"/>
      </rPr>
      <t xml:space="preserve">2
</t>
    </r>
    <r>
      <rPr>
        <sz val="11"/>
        <color theme="1"/>
        <rFont val="Avenir Next LT Pro"/>
        <family val="2"/>
      </rPr>
      <t xml:space="preserve">• El programa cuenta con el costo estimado por beneficiario y/o producto,
• El costo estimado del programa por beneficiario y/o producto es razonable.
</t>
    </r>
    <r>
      <rPr>
        <b/>
        <sz val="11"/>
        <color theme="1"/>
        <rFont val="Avenir Next LT Pro"/>
        <family val="2"/>
      </rPr>
      <t xml:space="preserve">3
</t>
    </r>
    <r>
      <rPr>
        <sz val="11"/>
        <color theme="1"/>
        <rFont val="Avenir Next LT Pro"/>
        <family val="2"/>
      </rPr>
      <t xml:space="preserve">• El programa cuenta con el costo estimado por beneficiario y/o producto,
• El costo estimado del programa por beneficiario y/o producto es razonable,
• El programa cuenta con costos estimados para la producción necesaria para el logro de las metas de uno o dos años.
</t>
    </r>
    <r>
      <rPr>
        <b/>
        <sz val="11"/>
        <color theme="1"/>
        <rFont val="Avenir Next LT Pro"/>
        <family val="2"/>
      </rPr>
      <t xml:space="preserve">4
</t>
    </r>
    <r>
      <rPr>
        <sz val="11"/>
        <color theme="1"/>
        <rFont val="Avenir Next LT Pro"/>
        <family val="2"/>
      </rPr>
      <t>• El programa cuenta con el costo estimado por beneficiario y/o producto,
• El costo estimado del programa por beneficiario y/o producto es razonable,
• El programa cuenta con costos estimados para la producción necesaria para el logro de las metas de cuatro años.</t>
    </r>
  </si>
  <si>
    <r>
      <rPr>
        <b/>
        <sz val="11"/>
        <color theme="1"/>
        <rFont val="Avenir Next LT Pro"/>
        <family val="2"/>
      </rPr>
      <t>0</t>
    </r>
    <r>
      <rPr>
        <sz val="11"/>
        <color theme="1"/>
        <rFont val="Avenir Next LT Pro"/>
        <family val="2"/>
      </rPr>
      <t xml:space="preserve">
• Los productos no tienen plazos programados o este no cumple con todos los criterios correspondientes a la puntuación 1.
</t>
    </r>
    <r>
      <rPr>
        <b/>
        <sz val="11"/>
        <color theme="1"/>
        <rFont val="Avenir Next LT Pro"/>
        <family val="2"/>
      </rPr>
      <t>1</t>
    </r>
    <r>
      <rPr>
        <sz val="11"/>
        <color theme="1"/>
        <rFont val="Avenir Next LT Pro"/>
        <family val="2"/>
      </rPr>
      <t xml:space="preserve">
• Todos los productos tienen plazos programados,
• No es posible lograr todos los productos en los plazos programados.
</t>
    </r>
    <r>
      <rPr>
        <b/>
        <sz val="11"/>
        <color theme="1"/>
        <rFont val="Avenir Next LT Pro"/>
        <family val="2"/>
      </rPr>
      <t xml:space="preserve">2
</t>
    </r>
    <r>
      <rPr>
        <sz val="11"/>
        <color theme="1"/>
        <rFont val="Avenir Next LT Pro"/>
        <family val="2"/>
      </rPr>
      <t xml:space="preserve">• Todos los productos tienen plazos programados,
• Es posible lograr todos los productos en los plazos programados,
• No es posible lograr todos los productos al costo estimado en los plazos programados.
</t>
    </r>
    <r>
      <rPr>
        <b/>
        <sz val="11"/>
        <color theme="1"/>
        <rFont val="Avenir Next LT Pro"/>
        <family val="2"/>
      </rPr>
      <t xml:space="preserve">3
</t>
    </r>
    <r>
      <rPr>
        <sz val="11"/>
        <color theme="1"/>
        <rFont val="Avenir Next LT Pro"/>
        <family val="2"/>
      </rPr>
      <t xml:space="preserve">• Todos los productos tienen plazos programados,
• Es posible lograr todos los productos en los plazos programados,
• Es posible lograr todos los productos al costo estimado en los plazos programados,
• Los costos estimados para los plazos programados están sobrevaluados para alguno de los productos.
</t>
    </r>
    <r>
      <rPr>
        <b/>
        <sz val="11"/>
        <color theme="1"/>
        <rFont val="Avenir Next LT Pro"/>
        <family val="2"/>
      </rPr>
      <t xml:space="preserve">4
</t>
    </r>
    <r>
      <rPr>
        <sz val="11"/>
        <color theme="1"/>
        <rFont val="Avenir Next LT Pro"/>
        <family val="2"/>
      </rPr>
      <t>• Todos los productos tienen plazos programados,
• Es posible lograr todos los productos en los plazos programados,
• Es posible lograr todos los productos al costo estimado en los plazos programados,
• Los costos estimados para los plazos programados son razonables para todos los productos.</t>
    </r>
  </si>
  <si>
    <r>
      <rPr>
        <b/>
        <sz val="11"/>
        <color theme="1"/>
        <rFont val="Avenir Next LT Pro"/>
        <family val="2"/>
      </rPr>
      <t>0</t>
    </r>
    <r>
      <rPr>
        <sz val="11"/>
        <color theme="1"/>
        <rFont val="Avenir Next LT Pro"/>
        <family val="2"/>
      </rPr>
      <t xml:space="preserve">
• El costeo no incluye los insumos, actividades y productos o este no cumple con todos los criterios correspondientes a la puntuación 1.
</t>
    </r>
    <r>
      <rPr>
        <b/>
        <sz val="11"/>
        <color theme="1"/>
        <rFont val="Avenir Next LT Pro"/>
        <family val="2"/>
      </rPr>
      <t>1</t>
    </r>
    <r>
      <rPr>
        <sz val="11"/>
        <color theme="1"/>
        <rFont val="Avenir Next LT Pro"/>
        <family val="2"/>
      </rPr>
      <t xml:space="preserve">
• En la estimación de costos del programa se incluyen los siguientes componentes: insumos, actividades y productos,
• Sólo es posible entregar el 20% de los productos en el plazo establecido con los costos estimados para dichos productos.
</t>
    </r>
    <r>
      <rPr>
        <b/>
        <sz val="11"/>
        <color theme="1"/>
        <rFont val="Avenir Next LT Pro"/>
        <family val="2"/>
      </rPr>
      <t xml:space="preserve">2
</t>
    </r>
    <r>
      <rPr>
        <sz val="11"/>
        <color theme="1"/>
        <rFont val="Avenir Next LT Pro"/>
        <family val="2"/>
      </rPr>
      <t xml:space="preserve">• En la estimación de costos del programa se incluyen los siguientes componentes: insumos, actividades y productos,
• Sólo es posible entregar el 50% de los productos en el plazo establecido con los costos estimados para dichos productos.
</t>
    </r>
    <r>
      <rPr>
        <b/>
        <sz val="11"/>
        <color theme="1"/>
        <rFont val="Avenir Next LT Pro"/>
        <family val="2"/>
      </rPr>
      <t xml:space="preserve">3
</t>
    </r>
    <r>
      <rPr>
        <sz val="11"/>
        <color theme="1"/>
        <rFont val="Avenir Next LT Pro"/>
        <family val="2"/>
      </rPr>
      <t xml:space="preserve">• En la estimación de costos del programa se incluyen los siguientes componentes: insumos, actividades y productos,
• Sólo es posible entregar el 80% de los productos en el plazo establecido con los costos estimados para dichos productos.
</t>
    </r>
    <r>
      <rPr>
        <b/>
        <sz val="11"/>
        <color theme="1"/>
        <rFont val="Avenir Next LT Pro"/>
        <family val="2"/>
      </rPr>
      <t xml:space="preserve">4
</t>
    </r>
    <r>
      <rPr>
        <sz val="11"/>
        <color theme="1"/>
        <rFont val="Avenir Next LT Pro"/>
        <family val="2"/>
      </rPr>
      <t>• En la estimación de costos del programa se incluyen los siguientes componentes: insumos, actividades y productos,
• Es posible entregar el 100% de los productos en el plazo establecido con los costos estimados para dichos productos.</t>
    </r>
  </si>
  <si>
    <r>
      <rPr>
        <b/>
        <sz val="11"/>
        <color theme="1"/>
        <rFont val="Avenir Next LT Pro"/>
        <family val="2"/>
      </rPr>
      <t>0</t>
    </r>
    <r>
      <rPr>
        <sz val="11"/>
        <color theme="1"/>
        <rFont val="Avenir Next LT Pro"/>
        <family val="2"/>
      </rPr>
      <t xml:space="preserve">
• En el seguimiento no se establecen mecanismos para la obtención oportuna de información o este no cumple con todos los criterios correspondientes a la puntuación 1.
</t>
    </r>
    <r>
      <rPr>
        <b/>
        <sz val="11"/>
        <color theme="1"/>
        <rFont val="Avenir Next LT Pro"/>
        <family val="2"/>
      </rPr>
      <t>1</t>
    </r>
    <r>
      <rPr>
        <sz val="11"/>
        <color theme="1"/>
        <rFont val="Avenir Next LT Pro"/>
        <family val="2"/>
      </rPr>
      <t xml:space="preserve">
• En el seguimiento propuesto se establecen mecanismos para la obtención oportuna de información,
• La información obtenida a través de estos mecanismos no permitirá obtener información sobre cualquier alerta temprana.
</t>
    </r>
    <r>
      <rPr>
        <b/>
        <sz val="11"/>
        <color theme="1"/>
        <rFont val="Avenir Next LT Pro"/>
        <family val="2"/>
      </rPr>
      <t xml:space="preserve">2
</t>
    </r>
    <r>
      <rPr>
        <sz val="11"/>
        <color theme="1"/>
        <rFont val="Avenir Next LT Pro"/>
        <family val="2"/>
      </rPr>
      <t xml:space="preserve">• En el seguimiento propuesto se establecen mecanismos para la obtención oportuna de información,
• La información obtenida a través de estos mecanismos permitirá obtener información sobre cualquier alerta temprana,
• El seguimiento contempla alguna(s) de las siguientes cuatro fases: definición de indicadores, recolección de información de desempeño, reporte y difusión de información, y uso de información de desempeño.
</t>
    </r>
    <r>
      <rPr>
        <b/>
        <sz val="11"/>
        <color theme="1"/>
        <rFont val="Avenir Next LT Pro"/>
        <family val="2"/>
      </rPr>
      <t xml:space="preserve">3
</t>
    </r>
    <r>
      <rPr>
        <sz val="11"/>
        <color theme="1"/>
        <rFont val="Avenir Next LT Pro"/>
        <family val="2"/>
      </rPr>
      <t xml:space="preserve">• En el seguimiento propuesto se establecen mecanismos para la obtención oportuna de información,
• La información obtenida a través de estos mecanismos permitirá obtener información sobre cualquier alerta temprana,
• El seguimiento contempla las siguientes cuatro fases: definición de indicadores, recolección de información de desempeño, reporte y difusión de información, y uso de información de desempeño,
• El seguimiento no contempla todos los elementos relevantes en la gestión: procesos, insumos, actividades, cobertura y resultados.
</t>
    </r>
    <r>
      <rPr>
        <b/>
        <sz val="11"/>
        <color theme="1"/>
        <rFont val="Avenir Next LT Pro"/>
        <family val="2"/>
      </rPr>
      <t xml:space="preserve">4
</t>
    </r>
    <r>
      <rPr>
        <sz val="11"/>
        <color theme="1"/>
        <rFont val="Avenir Next LT Pro"/>
        <family val="2"/>
      </rPr>
      <t>• En el seguimiento propuesto se establecen mecanismos para la obtención oportuna de información,
• La información obtenida a través de estos mecanismos permitirá obtener información sobre cualquier alerta temprana,
• El seguimiento contempla las siguientes cuatro fases: definición de indicadores, recolección de información de desempeño, reporte y difusión de información, y uso de información de desempeño,
• El seguimiento contempla todos los elementos relevantes en la gestión: procesos, insumos, actividades, cobertura y resultados.</t>
    </r>
  </si>
  <si>
    <r>
      <rPr>
        <b/>
        <sz val="11"/>
        <color theme="1"/>
        <rFont val="Avenir Next LT Pro"/>
        <family val="2"/>
      </rPr>
      <t>0</t>
    </r>
    <r>
      <rPr>
        <sz val="11"/>
        <color theme="1"/>
        <rFont val="Avenir Next LT Pro"/>
        <family val="2"/>
      </rPr>
      <t xml:space="preserve">
• No hay información que explique cómo el modelo de gestión permite alcanzar el resultado inmediato o este no cumple con todos los criterios correspondientes a la puntuación 1.
</t>
    </r>
    <r>
      <rPr>
        <b/>
        <sz val="11"/>
        <color theme="1"/>
        <rFont val="Avenir Next LT Pro"/>
        <family val="2"/>
      </rPr>
      <t>1</t>
    </r>
    <r>
      <rPr>
        <sz val="11"/>
        <color theme="1"/>
        <rFont val="Avenir Next LT Pro"/>
        <family val="2"/>
      </rPr>
      <t xml:space="preserve">
• El modelo de gestión permite alcanzar el resultado inmediato,
• No todos los productos son necesarios para el logro del resultado inmediato.
</t>
    </r>
    <r>
      <rPr>
        <b/>
        <sz val="11"/>
        <color theme="1"/>
        <rFont val="Avenir Next LT Pro"/>
        <family val="2"/>
      </rPr>
      <t xml:space="preserve">2
</t>
    </r>
    <r>
      <rPr>
        <sz val="11"/>
        <color theme="1"/>
        <rFont val="Avenir Next LT Pro"/>
        <family val="2"/>
      </rPr>
      <t xml:space="preserve">• El modelo de gestión permite alcanzar el resultado inmediato,
• Todos los productos son necesarios para el logro del resultado inmediato,
• El modelo de gestión no permite alcanzar el resultado inmediato en el plazo establecido.
</t>
    </r>
    <r>
      <rPr>
        <b/>
        <sz val="11"/>
        <color theme="1"/>
        <rFont val="Avenir Next LT Pro"/>
        <family val="2"/>
      </rPr>
      <t xml:space="preserve">3
</t>
    </r>
    <r>
      <rPr>
        <sz val="11"/>
        <color theme="1"/>
        <rFont val="Avenir Next LT Pro"/>
        <family val="2"/>
      </rPr>
      <t xml:space="preserve">• El modelo de gestión permite alcanzar el resultado inmediato,
• Todos los productos son necesarios para el logro del resultado inmediato,
• El modelo de gestión permite alcanzar el resultado inmediato en el plazo establecido,
• El resultado inmediato planteado no contempla los factores causales indirectos más importantes.
</t>
    </r>
    <r>
      <rPr>
        <b/>
        <sz val="11"/>
        <color theme="1"/>
        <rFont val="Avenir Next LT Pro"/>
        <family val="2"/>
      </rPr>
      <t xml:space="preserve">4
</t>
    </r>
    <r>
      <rPr>
        <sz val="11"/>
        <color theme="1"/>
        <rFont val="Avenir Next LT Pro"/>
        <family val="2"/>
      </rPr>
      <t>• El modelo de gestión permite alcanzar el resultado inmediato,
• Todos los productos son necesarios para el logro del resultado inmediato,
• El modelo de gestión permite alcanzar el resultado inmediato en el plazo establecido,
• El resultado inmediato planteado contempla los factores causales indirectos más importantes.</t>
    </r>
  </si>
  <si>
    <r>
      <rPr>
        <b/>
        <sz val="11"/>
        <color theme="1"/>
        <rFont val="Avenir Next LT Pro"/>
        <family val="2"/>
      </rPr>
      <t>0</t>
    </r>
    <r>
      <rPr>
        <sz val="11"/>
        <color theme="1"/>
        <rFont val="Avenir Next LT Pro"/>
        <family val="2"/>
      </rPr>
      <t xml:space="preserve">
• No hay información que explique cómo el modelo de gestión permite el logro al menos en uno de los productos o este no cumple con todos los criterios correspondientes a la puntuación 1.
</t>
    </r>
    <r>
      <rPr>
        <b/>
        <sz val="11"/>
        <color theme="1"/>
        <rFont val="Avenir Next LT Pro"/>
        <family val="2"/>
      </rPr>
      <t>1</t>
    </r>
    <r>
      <rPr>
        <sz val="11"/>
        <color theme="1"/>
        <rFont val="Avenir Next LT Pro"/>
        <family val="2"/>
      </rPr>
      <t xml:space="preserve">
• El modelo de gestión permite alcanzar al menos uno de los productos propuestos.
• El modelo de gestión no permite alcanzar el producto en el plazo establecido.
</t>
    </r>
    <r>
      <rPr>
        <b/>
        <sz val="11"/>
        <color theme="1"/>
        <rFont val="Avenir Next LT Pro"/>
        <family val="2"/>
      </rPr>
      <t xml:space="preserve">2
</t>
    </r>
    <r>
      <rPr>
        <sz val="11"/>
        <color theme="1"/>
        <rFont val="Avenir Next LT Pro"/>
        <family val="2"/>
      </rPr>
      <t xml:space="preserve">• El modelo de gestión permite alcanzar al menos uno de los productos propuestos.
• El modelo de gestión permite alcanzar el producto en el plazo establecido.
</t>
    </r>
    <r>
      <rPr>
        <b/>
        <sz val="11"/>
        <color theme="1"/>
        <rFont val="Avenir Next LT Pro"/>
        <family val="2"/>
      </rPr>
      <t xml:space="preserve">3
</t>
    </r>
    <r>
      <rPr>
        <sz val="11"/>
        <color theme="1"/>
        <rFont val="Avenir Next LT Pro"/>
        <family val="2"/>
      </rPr>
      <t xml:space="preserve">• El modelo de gestión permite alcanzar todos los productos propuestos,
• El modelo de gestión no permite alcanzar todos los productos en el plazo establecido.
</t>
    </r>
    <r>
      <rPr>
        <b/>
        <sz val="11"/>
        <color theme="1"/>
        <rFont val="Avenir Next LT Pro"/>
        <family val="2"/>
      </rPr>
      <t xml:space="preserve">4
</t>
    </r>
    <r>
      <rPr>
        <sz val="11"/>
        <color theme="1"/>
        <rFont val="Avenir Next LT Pro"/>
        <family val="2"/>
      </rPr>
      <t>• El modelo de gestión permite alcanzar todos los productos propuestos,
• El modelo de gestión permite alcanzar todos los productos en el plazo establecido.</t>
    </r>
  </si>
  <si>
    <r>
      <rPr>
        <b/>
        <sz val="11"/>
        <color theme="1"/>
        <rFont val="Avenir Next LT Pro"/>
        <family val="2"/>
      </rPr>
      <t>0</t>
    </r>
    <r>
      <rPr>
        <sz val="11"/>
        <color theme="1"/>
        <rFont val="Avenir Next LT Pro"/>
        <family val="2"/>
      </rPr>
      <t xml:space="preserve">
• Las actividades programadas no permiten el logro de al menos uno de los productos o este no cumple con todos los criterios correspondientes a la puntuación 1.
</t>
    </r>
    <r>
      <rPr>
        <b/>
        <sz val="11"/>
        <color theme="1"/>
        <rFont val="Avenir Next LT Pro"/>
        <family val="2"/>
      </rPr>
      <t>1</t>
    </r>
    <r>
      <rPr>
        <sz val="11"/>
        <color theme="1"/>
        <rFont val="Avenir Next LT Pro"/>
        <family val="2"/>
      </rPr>
      <t xml:space="preserve">
• Las actividades programadas permiten el logro de al menos uno de los productos.
</t>
    </r>
    <r>
      <rPr>
        <b/>
        <sz val="11"/>
        <color theme="1"/>
        <rFont val="Avenir Next LT Pro"/>
        <family val="2"/>
      </rPr>
      <t xml:space="preserve">2
</t>
    </r>
    <r>
      <rPr>
        <sz val="11"/>
        <color theme="1"/>
        <rFont val="Avenir Next LT Pro"/>
        <family val="2"/>
      </rPr>
      <t xml:space="preserve">• Las actividades programadas permiten el logro de todos los productos,
• No todas las actividades programadas son necesarias.
</t>
    </r>
    <r>
      <rPr>
        <b/>
        <sz val="11"/>
        <color theme="1"/>
        <rFont val="Avenir Next LT Pro"/>
        <family val="2"/>
      </rPr>
      <t xml:space="preserve">3
</t>
    </r>
    <r>
      <rPr>
        <sz val="11"/>
        <color theme="1"/>
        <rFont val="Avenir Next LT Pro"/>
        <family val="2"/>
      </rPr>
      <t xml:space="preserve">• Las actividades programadas permiten el logro de todos los productos,
• Las actividades programadas son necesarias,
• Las actividades programadas no permiten el logro de todos los productos en el plazo estimado.
</t>
    </r>
    <r>
      <rPr>
        <b/>
        <sz val="11"/>
        <color theme="1"/>
        <rFont val="Avenir Next LT Pro"/>
        <family val="2"/>
      </rPr>
      <t xml:space="preserve">4
</t>
    </r>
    <r>
      <rPr>
        <sz val="11"/>
        <color theme="1"/>
        <rFont val="Avenir Next LT Pro"/>
        <family val="2"/>
      </rPr>
      <t>• Las actividades programadas permiten el logro de todos los productos,
• Las actividades programadas son necesarias,
• Las actividades programadas permiten el logro de todos los productos en el plazo estimado.</t>
    </r>
  </si>
  <si>
    <r>
      <rPr>
        <b/>
        <sz val="11"/>
        <color theme="1"/>
        <rFont val="Avenir Next LT Pro"/>
        <family val="2"/>
      </rPr>
      <t>0</t>
    </r>
    <r>
      <rPr>
        <sz val="11"/>
        <color theme="1"/>
        <rFont val="Avenir Next LT Pro"/>
        <family val="2"/>
      </rPr>
      <t xml:space="preserve">
• No se establecen los recursos humanos requeridos para ninguno de los productos o este no cumple con todos los criterios correspondientes a la puntuación 1.
</t>
    </r>
    <r>
      <rPr>
        <b/>
        <sz val="11"/>
        <color theme="1"/>
        <rFont val="Avenir Next LT Pro"/>
        <family val="2"/>
      </rPr>
      <t>1</t>
    </r>
    <r>
      <rPr>
        <sz val="11"/>
        <color theme="1"/>
        <rFont val="Avenir Next LT Pro"/>
        <family val="2"/>
      </rPr>
      <t xml:space="preserve">
• El programa establece los recursos humanos para al menos uno de los productos.
</t>
    </r>
    <r>
      <rPr>
        <b/>
        <sz val="11"/>
        <color theme="1"/>
        <rFont val="Avenir Next LT Pro"/>
        <family val="2"/>
      </rPr>
      <t xml:space="preserve">2
</t>
    </r>
    <r>
      <rPr>
        <sz val="11"/>
        <color theme="1"/>
        <rFont val="Avenir Next LT Pro"/>
        <family val="2"/>
      </rPr>
      <t xml:space="preserve">• El programa establece los recursos humanos para todos los productos,
• Los recursos humanos requeridos no son los necesarios para al menos uno de los productos.
</t>
    </r>
    <r>
      <rPr>
        <b/>
        <sz val="11"/>
        <color theme="1"/>
        <rFont val="Avenir Next LT Pro"/>
        <family val="2"/>
      </rPr>
      <t xml:space="preserve">3
</t>
    </r>
    <r>
      <rPr>
        <sz val="11"/>
        <color theme="1"/>
        <rFont val="Avenir Next LT Pro"/>
        <family val="2"/>
      </rPr>
      <t xml:space="preserve">• El programa establece los recursos humanos para todos los productos,
• Los recursos humanos requeridos son los necesarios para cada uno de los productos,
• Las cantidades de recursos humanos requeridos no son las suficientes para el logro de cada uno de los productos en los plazos estimados.
</t>
    </r>
    <r>
      <rPr>
        <b/>
        <sz val="11"/>
        <color theme="1"/>
        <rFont val="Avenir Next LT Pro"/>
        <family val="2"/>
      </rPr>
      <t xml:space="preserve">4
</t>
    </r>
    <r>
      <rPr>
        <sz val="11"/>
        <color theme="1"/>
        <rFont val="Avenir Next LT Pro"/>
        <family val="2"/>
      </rPr>
      <t>• El programa establece los recursos humanos para todos los productos,
• Los recursos humanos requeridos son los necesarios para cada uno de los productos,
• Las cantidades de recursos humanos requeridos son las suficientes para el logro de cada uno de los productos en los plazos estimados.</t>
    </r>
  </si>
  <si>
    <r>
      <rPr>
        <b/>
        <sz val="11"/>
        <color theme="1"/>
        <rFont val="Avenir Next LT Pro"/>
        <family val="2"/>
      </rPr>
      <t>0</t>
    </r>
    <r>
      <rPr>
        <sz val="11"/>
        <color theme="1"/>
        <rFont val="Avenir Next LT Pro"/>
        <family val="2"/>
      </rPr>
      <t xml:space="preserve">
• La propuesta de seguimiento no contempla mediciones periódicas o este no cumple con todos los criterios correspondientes a la puntuación 1.
</t>
    </r>
    <r>
      <rPr>
        <b/>
        <sz val="11"/>
        <color theme="1"/>
        <rFont val="Avenir Next LT Pro"/>
        <family val="2"/>
      </rPr>
      <t>1</t>
    </r>
    <r>
      <rPr>
        <sz val="11"/>
        <color theme="1"/>
        <rFont val="Avenir Next LT Pro"/>
        <family val="2"/>
      </rPr>
      <t xml:space="preserve">
• La propuesta de seguimiento contempla mediciones periódicas,
• En la propuesta no se incluyen indicadores de seguimiento.
</t>
    </r>
    <r>
      <rPr>
        <b/>
        <sz val="11"/>
        <color theme="1"/>
        <rFont val="Avenir Next LT Pro"/>
        <family val="2"/>
      </rPr>
      <t xml:space="preserve">2
</t>
    </r>
    <r>
      <rPr>
        <sz val="11"/>
        <color theme="1"/>
        <rFont val="Avenir Next LT Pro"/>
        <family val="2"/>
      </rPr>
      <t xml:space="preserve">• La propuesta de seguimiento contempla mediciones periódicas,
• En la propuesta se incluyen indicadores de seguimiento,
• Los indicadores de seguimiento no son claros, medibles o específicos.
</t>
    </r>
    <r>
      <rPr>
        <b/>
        <sz val="11"/>
        <color theme="1"/>
        <rFont val="Avenir Next LT Pro"/>
        <family val="2"/>
      </rPr>
      <t xml:space="preserve">3
</t>
    </r>
    <r>
      <rPr>
        <sz val="11"/>
        <color theme="1"/>
        <rFont val="Avenir Next LT Pro"/>
        <family val="2"/>
      </rPr>
      <t xml:space="preserve">• La propuesta de seguimiento contempla mediciones periódicas,
• En la propuesta se incluyen indicadores de seguimiento,
• Los indicadores de seguimiento son claros, medibles y específicos,
• Los indicadores permiten medir el logro de los productos, pero no sus efectos en los beneficiarios.
</t>
    </r>
    <r>
      <rPr>
        <b/>
        <sz val="11"/>
        <color theme="1"/>
        <rFont val="Avenir Next LT Pro"/>
        <family val="2"/>
      </rPr>
      <t xml:space="preserve">4
</t>
    </r>
    <r>
      <rPr>
        <sz val="11"/>
        <color theme="1"/>
        <rFont val="Avenir Next LT Pro"/>
        <family val="2"/>
      </rPr>
      <t>• La propuesta de seguimiento contempla mediciones periódicas,
• En la propuesta se incluyen indicadores de seguimiento,
• Los indicadores de seguimiento son claros, medibles y específicos,
• Los indicadores permiten medir el logro de los productos y sus efectos en los beneficiarios.</t>
    </r>
  </si>
  <si>
    <r>
      <rPr>
        <b/>
        <sz val="11"/>
        <color theme="1"/>
        <rFont val="Avenir Next LT Pro"/>
        <family val="2"/>
      </rPr>
      <t>0</t>
    </r>
    <r>
      <rPr>
        <sz val="11"/>
        <color theme="1"/>
        <rFont val="Avenir Next LT Pro"/>
        <family val="2"/>
      </rPr>
      <t xml:space="preserve">
• No hay información que explique cómo las características del producto o servicio permiten prever una ejecución prolongada en el tiempo y que se mantengan los resultados o finalidad del programa o este no cumple con todos los criterios correspondientes a la puntuación 1.
</t>
    </r>
    <r>
      <rPr>
        <b/>
        <sz val="11"/>
        <color theme="1"/>
        <rFont val="Avenir Next LT Pro"/>
        <family val="2"/>
      </rPr>
      <t>1</t>
    </r>
    <r>
      <rPr>
        <sz val="11"/>
        <color theme="1"/>
        <rFont val="Avenir Next LT Pro"/>
        <family val="2"/>
      </rPr>
      <t xml:space="preserve">
• Las características del producto o servicio permiten prever una ejecución prolongada en el tiempo y que se mantengan los resultados o finalidad del programa,
• Las condiciones externas no permiten la duración prolongada del resultado intermedio y final.
</t>
    </r>
    <r>
      <rPr>
        <b/>
        <sz val="11"/>
        <color theme="1"/>
        <rFont val="Avenir Next LT Pro"/>
        <family val="2"/>
      </rPr>
      <t xml:space="preserve">2
</t>
    </r>
    <r>
      <rPr>
        <sz val="11"/>
        <color theme="1"/>
        <rFont val="Avenir Next LT Pro"/>
        <family val="2"/>
      </rPr>
      <t xml:space="preserve">• Las características del producto o servicio permiten prever una ejecución prolongada en el tiempo y que se mantengan los resultados o finalidad del programa,
• Las condiciones externas permiten la duración prolongada del resultado intermedio y final,
• La duración prevista para los resultados o finalidad es a mediano plazo.
</t>
    </r>
    <r>
      <rPr>
        <b/>
        <sz val="11"/>
        <color theme="1"/>
        <rFont val="Avenir Next LT Pro"/>
        <family val="2"/>
      </rPr>
      <t xml:space="preserve">3
</t>
    </r>
    <r>
      <rPr>
        <sz val="11"/>
        <color theme="1"/>
        <rFont val="Avenir Next LT Pro"/>
        <family val="2"/>
      </rPr>
      <t xml:space="preserve">• Las características del producto o servicio permiten prever una ejecución prolongada en el tiempo y que se mantengan los resultados o finalidad del programa,
• Las condiciones externas permiten la duración prolongada del resultado intermedio y final,
• La duración prevista para los resultados o finalidad es a largo plazo.
</t>
    </r>
    <r>
      <rPr>
        <b/>
        <sz val="11"/>
        <color theme="1"/>
        <rFont val="Avenir Next LT Pro"/>
        <family val="2"/>
      </rPr>
      <t xml:space="preserve">4
</t>
    </r>
    <r>
      <rPr>
        <sz val="11"/>
        <color theme="1"/>
        <rFont val="Avenir Next LT Pro"/>
        <family val="2"/>
      </rPr>
      <t>• Las características del producto o servicio permiten prever una ejecución prolongada en el tiempo y que se mantengan los resultados o finalidad del programa,
• Las condiciones externas permiten la duración prolongada de los resultados o finalidad,
• La duración prevista para los resultados o finalidad es a largo plazo,
• Existe evidencia nacional o internacional de la durabilidad de los resultados o finalidad que se pretende lograr bajo los productos o servicios a entregar.</t>
    </r>
  </si>
  <si>
    <r>
      <rPr>
        <b/>
        <sz val="11"/>
        <color theme="1"/>
        <rFont val="Avenir Next LT Pro"/>
        <family val="2"/>
      </rPr>
      <t>0</t>
    </r>
    <r>
      <rPr>
        <sz val="11"/>
        <color theme="1"/>
        <rFont val="Avenir Next LT Pro"/>
        <family val="2"/>
      </rPr>
      <t xml:space="preserve">
• No hay información sobre el nivel de participación de los beneficiarios o este no cumple con todos los criterios correspondientes a la puntuación 1.
</t>
    </r>
    <r>
      <rPr>
        <b/>
        <sz val="11"/>
        <color theme="1"/>
        <rFont val="Avenir Next LT Pro"/>
        <family val="2"/>
      </rPr>
      <t>1</t>
    </r>
    <r>
      <rPr>
        <sz val="11"/>
        <color theme="1"/>
        <rFont val="Avenir Next LT Pro"/>
        <family val="2"/>
      </rPr>
      <t xml:space="preserve">
• Los beneficiarios comprenden la mayor parte de la población afectada u objetivo por el problema que se quiere resolver.
</t>
    </r>
    <r>
      <rPr>
        <b/>
        <sz val="11"/>
        <color theme="1"/>
        <rFont val="Avenir Next LT Pro"/>
        <family val="2"/>
      </rPr>
      <t xml:space="preserve">2
</t>
    </r>
    <r>
      <rPr>
        <sz val="11"/>
        <color theme="1"/>
        <rFont val="Avenir Next LT Pro"/>
        <family val="2"/>
      </rPr>
      <t xml:space="preserve">• Los beneficiarios comprenden la mayor parte de la población afectada u objetivo por el problema que se quiere resolver,
• Se prevé que el nivel de cobertura  de los beneficiarios sea alto sólo en el corto plazo.
</t>
    </r>
    <r>
      <rPr>
        <b/>
        <sz val="11"/>
        <color theme="1"/>
        <rFont val="Avenir Next LT Pro"/>
        <family val="2"/>
      </rPr>
      <t xml:space="preserve">3
</t>
    </r>
    <r>
      <rPr>
        <sz val="11"/>
        <color theme="1"/>
        <rFont val="Avenir Next LT Pro"/>
        <family val="2"/>
      </rPr>
      <t xml:space="preserve">• Los beneficiarios comprenden la mayor parte de la población afectada u objetivo por el problema que se quiere resolver,
• Se prevé que el nivel de cobertura de los beneficiarios sea alto sólo en el mediano plazo.
</t>
    </r>
    <r>
      <rPr>
        <b/>
        <sz val="11"/>
        <color theme="1"/>
        <rFont val="Avenir Next LT Pro"/>
        <family val="2"/>
      </rPr>
      <t xml:space="preserve">4
</t>
    </r>
    <r>
      <rPr>
        <sz val="11"/>
        <color theme="1"/>
        <rFont val="Avenir Next LT Pro"/>
        <family val="2"/>
      </rPr>
      <t>• Los beneficiarios comprenden la mayor parte de la población afectada u objetivo por el problema que se quiere resolver,
• Se prevé que el nivel de cobertura de los beneficiarios sea alto en el largo plazo.</t>
    </r>
  </si>
  <si>
    <r>
      <rPr>
        <b/>
        <sz val="11"/>
        <color theme="1"/>
        <rFont val="Avenir Next LT Pro"/>
        <family val="2"/>
      </rPr>
      <t>0</t>
    </r>
    <r>
      <rPr>
        <sz val="11"/>
        <color theme="1"/>
        <rFont val="Avenir Next LT Pro"/>
        <family val="2"/>
      </rPr>
      <t xml:space="preserve">
• No hay información sobre el marco de institucionalidad pública en que se ofrece el programa o este no cumple con todos los criterios correspondientes a la puntuación.
</t>
    </r>
    <r>
      <rPr>
        <b/>
        <sz val="11"/>
        <color theme="1"/>
        <rFont val="Avenir Next LT Pro"/>
        <family val="2"/>
      </rPr>
      <t>1</t>
    </r>
    <r>
      <rPr>
        <sz val="11"/>
        <color theme="1"/>
        <rFont val="Avenir Next LT Pro"/>
        <family val="2"/>
      </rPr>
      <t xml:space="preserve">
• El programa se ofrece bajo una institucionalidad pública estable</t>
    </r>
    <r>
      <rPr>
        <b/>
        <i/>
        <vertAlign val="superscript"/>
        <sz val="11"/>
        <color theme="1"/>
        <rFont val="Avenir Next LT Pro"/>
        <family val="2"/>
      </rPr>
      <t>a</t>
    </r>
    <r>
      <rPr>
        <sz val="11"/>
        <color theme="1"/>
        <rFont val="Avenir Next LT Pro"/>
        <family val="2"/>
      </rPr>
      <t xml:space="preserve">.
</t>
    </r>
    <r>
      <rPr>
        <b/>
        <sz val="11"/>
        <color theme="1"/>
        <rFont val="Avenir Next LT Pro"/>
        <family val="2"/>
      </rPr>
      <t xml:space="preserve">2
</t>
    </r>
    <r>
      <rPr>
        <sz val="11"/>
        <color theme="1"/>
        <rFont val="Avenir Next LT Pro"/>
        <family val="2"/>
      </rPr>
      <t xml:space="preserve">• El programa se ofrece bajo una institucionalidad pública estable,
• La institucionalidad en que se ofrece el programa permite la provisión de beneficios a todas las personas o familias que ingresan al programa.
</t>
    </r>
    <r>
      <rPr>
        <b/>
        <sz val="11"/>
        <color theme="1"/>
        <rFont val="Avenir Next LT Pro"/>
        <family val="2"/>
      </rPr>
      <t xml:space="preserve">3
</t>
    </r>
    <r>
      <rPr>
        <sz val="11"/>
        <color theme="1"/>
        <rFont val="Avenir Next LT Pro"/>
        <family val="2"/>
      </rPr>
      <t xml:space="preserve">• El programa se ofrece bajo una institucionalidad pública estable,
• La institucionalidad en que se ofrece el programa permite la provisión de beneficios a todas las personas o familias que ingresan al programa,
• La institucionalidad en que se ofrece el programa permite la mantención de beneficios a la mayor parte de las personas o familias que egresan del programa.
</t>
    </r>
    <r>
      <rPr>
        <b/>
        <sz val="11"/>
        <color theme="1"/>
        <rFont val="Avenir Next LT Pro"/>
        <family val="2"/>
      </rPr>
      <t xml:space="preserve">4
</t>
    </r>
    <r>
      <rPr>
        <sz val="11"/>
        <color theme="1"/>
        <rFont val="Avenir Next LT Pro"/>
        <family val="2"/>
      </rPr>
      <t xml:space="preserve">• El programa se ofrece bajo una institucionalidad pública estable,
• La institucionalidad en que se ofrece el programa permite la provisión de beneficios a todas las personas o familias que ingresan al programa,
• La institucionalidad en que se ofrece el programa permite la mantención de beneficios a todas las personas o familias que egresan del programa.
</t>
    </r>
    <r>
      <rPr>
        <b/>
        <i/>
        <sz val="11"/>
        <color theme="1"/>
        <rFont val="Avenir Next LT Pro"/>
        <family val="2"/>
      </rPr>
      <t>a</t>
    </r>
    <r>
      <rPr>
        <sz val="11"/>
        <color theme="1"/>
        <rFont val="Avenir Next LT Pro"/>
        <family val="2"/>
      </rPr>
      <t>. La estabilidad de la institucionalidad pública se refiere a que esta sea caracterizada por la permanencia y uniformidad en la ejecución de sus funciones.</t>
    </r>
  </si>
  <si>
    <r>
      <rPr>
        <b/>
        <sz val="11"/>
        <color theme="1"/>
        <rFont val="Avenir Next LT Pro"/>
        <family val="2"/>
      </rPr>
      <t>0</t>
    </r>
    <r>
      <rPr>
        <sz val="11"/>
        <color theme="1"/>
        <rFont val="Avenir Next LT Pro"/>
        <family val="2"/>
      </rPr>
      <t xml:space="preserve">
• El programa no cuenta con resultados esperados o este no cumple con todos los criterios correspondientes a la puntuación 1.
</t>
    </r>
    <r>
      <rPr>
        <b/>
        <sz val="11"/>
        <color theme="1"/>
        <rFont val="Avenir Next LT Pro"/>
        <family val="2"/>
      </rPr>
      <t>1</t>
    </r>
    <r>
      <rPr>
        <sz val="11"/>
        <color theme="1"/>
        <rFont val="Avenir Next LT Pro"/>
        <family val="2"/>
      </rPr>
      <t xml:space="preserve">
• Al menos uno de los resultados esperados es expuesto de forma clara.
</t>
    </r>
    <r>
      <rPr>
        <b/>
        <sz val="11"/>
        <color theme="1"/>
        <rFont val="Avenir Next LT Pro"/>
        <family val="2"/>
      </rPr>
      <t xml:space="preserve">2
</t>
    </r>
    <r>
      <rPr>
        <sz val="11"/>
        <color theme="1"/>
        <rFont val="Avenir Next LT Pro"/>
        <family val="2"/>
      </rPr>
      <t xml:space="preserve">• Todos los resultados esperados son expuestos de forma clara.
</t>
    </r>
    <r>
      <rPr>
        <b/>
        <sz val="11"/>
        <color theme="1"/>
        <rFont val="Avenir Next LT Pro"/>
        <family val="2"/>
      </rPr>
      <t xml:space="preserve">3
</t>
    </r>
    <r>
      <rPr>
        <sz val="11"/>
        <color theme="1"/>
        <rFont val="Avenir Next LT Pro"/>
        <family val="2"/>
      </rPr>
      <t xml:space="preserve">• Todos los resultados esperados son expuestos de forma clara,
• No todos los resultados esperados son específicos, medibles, alcanzables, relevantes y temporales.
</t>
    </r>
    <r>
      <rPr>
        <b/>
        <sz val="11"/>
        <color theme="1"/>
        <rFont val="Avenir Next LT Pro"/>
        <family val="2"/>
      </rPr>
      <t xml:space="preserve">4
</t>
    </r>
    <r>
      <rPr>
        <sz val="11"/>
        <color theme="1"/>
        <rFont val="Avenir Next LT Pro"/>
        <family val="2"/>
      </rPr>
      <t>• Todos los resultados esperados son expuestos de forma clara,
• Todos los resultados esperados son específicos, medibles, alcanzables, relevantes y temporales.</t>
    </r>
  </si>
  <si>
    <r>
      <rPr>
        <b/>
        <sz val="11"/>
        <color theme="1"/>
        <rFont val="Avenir Next LT Pro"/>
        <family val="2"/>
      </rPr>
      <t>0</t>
    </r>
    <r>
      <rPr>
        <sz val="11"/>
        <color theme="1"/>
        <rFont val="Avenir Next LT Pro"/>
        <family val="2"/>
      </rPr>
      <t xml:space="preserve">
• El programa no cuenta con indicadores y metas que permitan la operacionalización y monitoreo de los productos o este no cumple con todos los criterios correspondientes a la puntuación 1.
</t>
    </r>
    <r>
      <rPr>
        <b/>
        <sz val="11"/>
        <color theme="1"/>
        <rFont val="Avenir Next LT Pro"/>
        <family val="2"/>
      </rPr>
      <t>1</t>
    </r>
    <r>
      <rPr>
        <sz val="11"/>
        <color theme="1"/>
        <rFont val="Avenir Next LT Pro"/>
        <family val="2"/>
      </rPr>
      <t xml:space="preserve">
• La operacionalización de al menos uno de los productos permite el monitoreo del programa.
</t>
    </r>
    <r>
      <rPr>
        <b/>
        <sz val="11"/>
        <color theme="1"/>
        <rFont val="Avenir Next LT Pro"/>
        <family val="2"/>
      </rPr>
      <t xml:space="preserve">2
</t>
    </r>
    <r>
      <rPr>
        <sz val="11"/>
        <color theme="1"/>
        <rFont val="Avenir Next LT Pro"/>
        <family val="2"/>
      </rPr>
      <t xml:space="preserve">• La operacionalización de todos de los productos permite el monitoreo del programa, pero no de forma sencilla.
</t>
    </r>
    <r>
      <rPr>
        <b/>
        <sz val="11"/>
        <color theme="1"/>
        <rFont val="Avenir Next LT Pro"/>
        <family val="2"/>
      </rPr>
      <t xml:space="preserve">3
</t>
    </r>
    <r>
      <rPr>
        <sz val="11"/>
        <color theme="1"/>
        <rFont val="Avenir Next LT Pro"/>
        <family val="2"/>
      </rPr>
      <t xml:space="preserve">• La operacionalización de todos los productos permite monitorear el programa de forma sencilla,
• No todos los indicadores y metas establecidas pueden ser monitoreados con facilidad.
</t>
    </r>
    <r>
      <rPr>
        <b/>
        <sz val="11"/>
        <color theme="1"/>
        <rFont val="Avenir Next LT Pro"/>
        <family val="2"/>
      </rPr>
      <t xml:space="preserve">4
</t>
    </r>
    <r>
      <rPr>
        <sz val="11"/>
        <color theme="1"/>
        <rFont val="Avenir Next LT Pro"/>
        <family val="2"/>
      </rPr>
      <t>• La operacionalización de todos los productos permite monitorear el programa de forma sencilla,
• Todos los indicadores y metas establecidas pueden ser monitoreados con facilidad.</t>
    </r>
  </si>
  <si>
    <r>
      <rPr>
        <b/>
        <sz val="11"/>
        <color theme="1"/>
        <rFont val="Avenir Next LT Pro"/>
        <family val="2"/>
      </rPr>
      <t>0</t>
    </r>
    <r>
      <rPr>
        <sz val="11"/>
        <color theme="1"/>
        <rFont val="Avenir Next LT Pro"/>
        <family val="2"/>
      </rPr>
      <t xml:space="preserve">
• No hay información sobre la adecuación del sistema de seguimiento a los resultados esperados del programa y el perfil de los beneficiarios o este no cumple con todos los criterios correspondientes a la puntuación 1.
</t>
    </r>
    <r>
      <rPr>
        <b/>
        <sz val="11"/>
        <color theme="1"/>
        <rFont val="Avenir Next LT Pro"/>
        <family val="2"/>
      </rPr>
      <t>1</t>
    </r>
    <r>
      <rPr>
        <sz val="11"/>
        <color theme="1"/>
        <rFont val="Avenir Next LT Pro"/>
        <family val="2"/>
      </rPr>
      <t xml:space="preserve">
• El sistema de seguimiento propuesto no se adapta a los resultados esperados del programa ni al perfil de los beneficiarios.
</t>
    </r>
    <r>
      <rPr>
        <b/>
        <sz val="11"/>
        <color theme="1"/>
        <rFont val="Avenir Next LT Pro"/>
        <family val="2"/>
      </rPr>
      <t xml:space="preserve">2
</t>
    </r>
    <r>
      <rPr>
        <sz val="11"/>
        <color theme="1"/>
        <rFont val="Avenir Next LT Pro"/>
        <family val="2"/>
      </rPr>
      <t xml:space="preserve">• El sistema de seguimiento propuesto se adapta a los resultados esperados del programa o al perfil de los beneficiarios, pero no a ambos.
</t>
    </r>
    <r>
      <rPr>
        <b/>
        <sz val="11"/>
        <color theme="1"/>
        <rFont val="Avenir Next LT Pro"/>
        <family val="2"/>
      </rPr>
      <t xml:space="preserve">3
</t>
    </r>
    <r>
      <rPr>
        <sz val="11"/>
        <color theme="1"/>
        <rFont val="Avenir Next LT Pro"/>
        <family val="2"/>
      </rPr>
      <t xml:space="preserve">• El sistema de seguimiento propuesto se adapta a los resultados esperados del programa y al perfil de los beneficiarios,
• El seguimiento no puede ser realizado con facilidad.
</t>
    </r>
    <r>
      <rPr>
        <b/>
        <sz val="11"/>
        <color theme="1"/>
        <rFont val="Avenir Next LT Pro"/>
        <family val="2"/>
      </rPr>
      <t xml:space="preserve">4
</t>
    </r>
    <r>
      <rPr>
        <sz val="11"/>
        <color theme="1"/>
        <rFont val="Avenir Next LT Pro"/>
        <family val="2"/>
      </rPr>
      <t>• El sistema de seguimiento propuesto se adapta a los resultados esperados del programa y al perfil de los beneficiarios,
• El seguimiento puede ser realizado con facilidad.</t>
    </r>
  </si>
  <si>
    <r>
      <rPr>
        <b/>
        <sz val="11"/>
        <color theme="1"/>
        <rFont val="Avenir Next LT Pro"/>
        <family val="2"/>
      </rPr>
      <t>0</t>
    </r>
    <r>
      <rPr>
        <sz val="11"/>
        <color theme="1"/>
        <rFont val="Avenir Next LT Pro"/>
        <family val="2"/>
      </rPr>
      <t xml:space="preserve">
• El programa no cuenta con fichas técnicas para todos sus indicadores o este no cumple con todos los criterios correspondientes a la puntuación 1.
</t>
    </r>
    <r>
      <rPr>
        <b/>
        <sz val="11"/>
        <color theme="1"/>
        <rFont val="Avenir Next LT Pro"/>
        <family val="2"/>
      </rPr>
      <t>1</t>
    </r>
    <r>
      <rPr>
        <sz val="11"/>
        <color theme="1"/>
        <rFont val="Avenir Next LT Pro"/>
        <family val="2"/>
      </rPr>
      <t xml:space="preserve">
• Todos los indicadores del programa cuentan con fichas técnicas,
• Del 0 al 49% de las fichas técnicas contienen todas las características establecidas.
</t>
    </r>
    <r>
      <rPr>
        <b/>
        <sz val="11"/>
        <color theme="1"/>
        <rFont val="Avenir Next LT Pro"/>
        <family val="2"/>
      </rPr>
      <t xml:space="preserve">2
</t>
    </r>
    <r>
      <rPr>
        <sz val="11"/>
        <color theme="1"/>
        <rFont val="Avenir Next LT Pro"/>
        <family val="2"/>
      </rPr>
      <t xml:space="preserve">• Todos los indicadores del programa cuentan con fichas técnicas,
• Del 50 al 69% de las fichas técnicas contienen todas las características establecidas,
• El contenido de las fichas no ha sido completado según los estándares de calidad especificados.
</t>
    </r>
    <r>
      <rPr>
        <b/>
        <sz val="11"/>
        <color theme="1"/>
        <rFont val="Avenir Next LT Pro"/>
        <family val="2"/>
      </rPr>
      <t xml:space="preserve">3
</t>
    </r>
    <r>
      <rPr>
        <sz val="11"/>
        <color theme="1"/>
        <rFont val="Avenir Next LT Pro"/>
        <family val="2"/>
      </rPr>
      <t xml:space="preserve">• Todos los indicadores del programa cuentan con fichas técnicas,
• Del 70 al 84% de las fichas técnicas contienen todas las características establecidas,
• El contenido de las fichas no ha sido completado según los estándares de calidad especificados.
</t>
    </r>
    <r>
      <rPr>
        <b/>
        <sz val="11"/>
        <color theme="1"/>
        <rFont val="Avenir Next LT Pro"/>
        <family val="2"/>
      </rPr>
      <t xml:space="preserve">4
</t>
    </r>
    <r>
      <rPr>
        <sz val="11"/>
        <color theme="1"/>
        <rFont val="Avenir Next LT Pro"/>
        <family val="2"/>
      </rPr>
      <t>• Todos los indicadores del programa cuentan con fichas técnicas,
• Del 85 al 100% de las fichas técnicas contienen todas las características establecidas,
• El contenido de las fichas ha sido completado según los estándares de calidad especificados.</t>
    </r>
  </si>
  <si>
    <r>
      <rPr>
        <b/>
        <sz val="11"/>
        <color theme="1"/>
        <rFont val="Avenir Next LT Pro"/>
        <family val="2"/>
      </rPr>
      <t>0</t>
    </r>
    <r>
      <rPr>
        <sz val="11"/>
        <color theme="1"/>
        <rFont val="Avenir Next LT Pro"/>
        <family val="2"/>
      </rPr>
      <t xml:space="preserve">
• No existen metas establecidas para cada uno de los indicadores del programa o este no cumple con todos los criterios correspondientes a la puntuación 1.
</t>
    </r>
    <r>
      <rPr>
        <b/>
        <sz val="11"/>
        <color theme="1"/>
        <rFont val="Avenir Next LT Pro"/>
        <family val="2"/>
      </rPr>
      <t>1</t>
    </r>
    <r>
      <rPr>
        <sz val="11"/>
        <color theme="1"/>
        <rFont val="Avenir Next LT Pro"/>
        <family val="2"/>
      </rPr>
      <t xml:space="preserve">
• Todos los indicadores del programa cuentan con metas establecidas,
• Del 0 al 49% de las metas de los indicadores del programa son factibles de alcanzar, considerando los plazos y recursos humanos y financieros.
</t>
    </r>
    <r>
      <rPr>
        <b/>
        <sz val="11"/>
        <color theme="1"/>
        <rFont val="Avenir Next LT Pro"/>
        <family val="2"/>
      </rPr>
      <t xml:space="preserve">2
</t>
    </r>
    <r>
      <rPr>
        <sz val="11"/>
        <color theme="1"/>
        <rFont val="Avenir Next LT Pro"/>
        <family val="2"/>
      </rPr>
      <t xml:space="preserve">• Todos los indicadores del programa cuentan con metas establecidas,
• Del 50 al 69% de las metas de los indicadores del programa son factibles de alcanzar, considerando los plazos y recursos humanos y financieros.
</t>
    </r>
    <r>
      <rPr>
        <b/>
        <sz val="11"/>
        <color theme="1"/>
        <rFont val="Avenir Next LT Pro"/>
        <family val="2"/>
      </rPr>
      <t xml:space="preserve">3
</t>
    </r>
    <r>
      <rPr>
        <sz val="11"/>
        <color theme="1"/>
        <rFont val="Avenir Next LT Pro"/>
        <family val="2"/>
      </rPr>
      <t xml:space="preserve">• Todos los indicadores del programa cuentan con metas establecidas,
• Del 70 al 84% de las metas de los indicadores del programa son factibles de alcanzar, considerando los plazos y recursos humanos y financieros.
</t>
    </r>
    <r>
      <rPr>
        <b/>
        <sz val="11"/>
        <color theme="1"/>
        <rFont val="Avenir Next LT Pro"/>
        <family val="2"/>
      </rPr>
      <t xml:space="preserve">4
</t>
    </r>
    <r>
      <rPr>
        <sz val="11"/>
        <color theme="1"/>
        <rFont val="Avenir Next LT Pro"/>
        <family val="2"/>
      </rPr>
      <t>• Todos los indicadores del programa cuentan con metas establecidas,
• Del 85 al 100% de las metas de los indicadores del programa son factibles de alcanzar, considerando los plazos y recursos humanos y financieros.</t>
    </r>
  </si>
  <si>
    <r>
      <rPr>
        <b/>
        <sz val="11"/>
        <color theme="1"/>
        <rFont val="Avenir Next LT Pro"/>
        <family val="2"/>
      </rPr>
      <t>0</t>
    </r>
    <r>
      <rPr>
        <sz val="11"/>
        <color theme="1"/>
        <rFont val="Avenir Next LT Pro"/>
        <family val="2"/>
      </rPr>
      <t xml:space="preserve">
• El programa no cuenta con mecanismos de transparencia y rendición de cuentas o este no cumple con todos los criterios correspondientes a la puntuación 1.
</t>
    </r>
    <r>
      <rPr>
        <b/>
        <sz val="11"/>
        <color theme="1"/>
        <rFont val="Avenir Next LT Pro"/>
        <family val="2"/>
      </rPr>
      <t>1</t>
    </r>
    <r>
      <rPr>
        <sz val="11"/>
        <color theme="1"/>
        <rFont val="Avenir Next LT Pro"/>
        <family val="2"/>
      </rPr>
      <t xml:space="preserve">
• El programa cuenta con uno de los mecanismos de transparencia y rendición de cuentas establecidos.
</t>
    </r>
    <r>
      <rPr>
        <b/>
        <sz val="11"/>
        <color theme="1"/>
        <rFont val="Avenir Next LT Pro"/>
        <family val="2"/>
      </rPr>
      <t xml:space="preserve">2
</t>
    </r>
    <r>
      <rPr>
        <sz val="11"/>
        <color theme="1"/>
        <rFont val="Avenir Next LT Pro"/>
        <family val="2"/>
      </rPr>
      <t xml:space="preserve">• El programa cuenta con dos de los mecanismos de transparencia y rendición de cuentas establecidos.
• No hay una periodicidad definida para la actualización de cada uno de los mecanismos de transparencia y rendición de cuentas con los que cuenta el programa.
</t>
    </r>
    <r>
      <rPr>
        <b/>
        <sz val="11"/>
        <color theme="1"/>
        <rFont val="Avenir Next LT Pro"/>
        <family val="2"/>
      </rPr>
      <t xml:space="preserve">3
</t>
    </r>
    <r>
      <rPr>
        <sz val="11"/>
        <color theme="1"/>
        <rFont val="Avenir Next LT Pro"/>
        <family val="2"/>
      </rPr>
      <t xml:space="preserve">• El programa cuenta con los tres de los mecanismos de transparencia y rendición de cuentas establecidos.
• Hay una periodicidad definida para la actualización de cada uno de los mecanismos de transparencia y rendición de cuentas con los que cuenta el programa.
</t>
    </r>
    <r>
      <rPr>
        <b/>
        <sz val="11"/>
        <color theme="1"/>
        <rFont val="Avenir Next LT Pro"/>
        <family val="2"/>
      </rPr>
      <t xml:space="preserve">4
</t>
    </r>
    <r>
      <rPr>
        <sz val="11"/>
        <color theme="1"/>
        <rFont val="Avenir Next LT Pro"/>
        <family val="2"/>
      </rPr>
      <t>• El programa cuenta con los tres de los mecanismos de transparencia y rendición de cuentas establecidos.
• El programa cuenta con mecanismos de transparencia y rendición de cuentas adicionales a los establecidos.
• Hay una periodicidad definida para la actualización de cada uno de los mecanismos de transparencia y rendición de cuentas con los que cuenta el programa.</t>
    </r>
  </si>
  <si>
    <r>
      <rPr>
        <b/>
        <sz val="11"/>
        <color theme="1"/>
        <rFont val="Avenir Next LT Pro"/>
        <family val="2"/>
      </rPr>
      <t>0</t>
    </r>
    <r>
      <rPr>
        <sz val="11"/>
        <color theme="1"/>
        <rFont val="Avenir Next LT Pro"/>
        <family val="2"/>
      </rPr>
      <t xml:space="preserve">
• El programa no cuenta con un procedimiento de ejecución o este no cumple con todos los criterios correspondientes a la puntuación 1.
</t>
    </r>
    <r>
      <rPr>
        <b/>
        <sz val="11"/>
        <color theme="1"/>
        <rFont val="Avenir Next LT Pro"/>
        <family val="2"/>
      </rPr>
      <t>1</t>
    </r>
    <r>
      <rPr>
        <sz val="11"/>
        <color theme="1"/>
        <rFont val="Avenir Next LT Pro"/>
        <family val="2"/>
      </rPr>
      <t xml:space="preserve">
• El programa cuenta con un procedimiento sobre la ejecución.
• El procedimiento sobre la ejecución de programa cuenta con una de las características establecidas.
</t>
    </r>
    <r>
      <rPr>
        <b/>
        <sz val="11"/>
        <color theme="1"/>
        <rFont val="Avenir Next LT Pro"/>
        <family val="2"/>
      </rPr>
      <t xml:space="preserve">2
</t>
    </r>
    <r>
      <rPr>
        <sz val="11"/>
        <color theme="1"/>
        <rFont val="Avenir Next LT Pro"/>
        <family val="2"/>
      </rPr>
      <t xml:space="preserve">• El programa cuenta con un procedimiento sobre la ejecución.
• El procedimiento sobre la ejecución de programa cuenta con dos de las características establecidas.
</t>
    </r>
    <r>
      <rPr>
        <b/>
        <sz val="11"/>
        <color theme="1"/>
        <rFont val="Avenir Next LT Pro"/>
        <family val="2"/>
      </rPr>
      <t xml:space="preserve">3
</t>
    </r>
    <r>
      <rPr>
        <sz val="11"/>
        <color theme="1"/>
        <rFont val="Avenir Next LT Pro"/>
        <family val="2"/>
      </rPr>
      <t xml:space="preserve">• El programa cuenta con un procedimiento sobre la ejecución.
• El procedimiento sobre la ejecución de programa cuenta con tres de las características establecidas.
</t>
    </r>
    <r>
      <rPr>
        <b/>
        <sz val="11"/>
        <color theme="1"/>
        <rFont val="Avenir Next LT Pro"/>
        <family val="2"/>
      </rPr>
      <t xml:space="preserve">4
</t>
    </r>
    <r>
      <rPr>
        <sz val="11"/>
        <color theme="1"/>
        <rFont val="Avenir Next LT Pro"/>
        <family val="2"/>
      </rPr>
      <t>• El programa cuenta con un procedimiento sobre la ejecución.
• El procedimiento sobre la ejecución de programa cuenta con todas las características establecidas.</t>
    </r>
  </si>
  <si>
    <t>Leyenda</t>
  </si>
  <si>
    <r>
      <rPr>
        <b/>
        <sz val="11"/>
        <color theme="1"/>
        <rFont val="Avenir Next LT Pro"/>
        <family val="2"/>
      </rPr>
      <t>Específico</t>
    </r>
    <r>
      <rPr>
        <sz val="11"/>
        <color theme="1"/>
        <rFont val="Avenir Next LT Pro"/>
        <family val="2"/>
      </rPr>
      <t>: el indicador está formulado con precisión. Esto es, contiene información que está expresamente vinculada al objetivo en términos operacionalmente claros y que permiten verificar su grado de cumplimiento.</t>
    </r>
  </si>
  <si>
    <r>
      <rPr>
        <b/>
        <sz val="11"/>
        <color theme="1"/>
        <rFont val="Avenir Next LT Pro"/>
        <family val="2"/>
      </rPr>
      <t>Medible</t>
    </r>
    <r>
      <rPr>
        <sz val="11"/>
        <color theme="1"/>
        <rFont val="Avenir Next LT Pro"/>
        <family val="2"/>
      </rPr>
      <t>: el indicador puede ser medido cuantitativa o cualitativamente a partir de las fuentes de verificación establecidas.</t>
    </r>
  </si>
  <si>
    <r>
      <rPr>
        <b/>
        <sz val="11"/>
        <color theme="1"/>
        <rFont val="Avenir Next LT Pro"/>
        <family val="2"/>
      </rPr>
      <t>Alcanzable</t>
    </r>
    <r>
      <rPr>
        <sz val="11"/>
        <color theme="1"/>
        <rFont val="Avenir Next LT Pro"/>
        <family val="2"/>
      </rPr>
      <t>: el objetivo o meta planteado es realista. Esto es, es probable alcanzar las metas del indicador en el tiempo establecido.</t>
    </r>
  </si>
  <si>
    <r>
      <rPr>
        <b/>
        <sz val="11"/>
        <color theme="1"/>
        <rFont val="Avenir Next LT Pro"/>
        <family val="2"/>
      </rPr>
      <t>Relevante</t>
    </r>
    <r>
      <rPr>
        <sz val="11"/>
        <color theme="1"/>
        <rFont val="Avenir Next LT Pro"/>
        <family val="2"/>
      </rPr>
      <t>: el indicador mide un factor o variable directamente relacionado con un aspecto fundamental del objetivo o resultado esperado.</t>
    </r>
  </si>
  <si>
    <r>
      <rPr>
        <b/>
        <sz val="11"/>
        <color theme="1"/>
        <rFont val="Avenir Next LT Pro"/>
        <family val="2"/>
      </rPr>
      <t>Temporal</t>
    </r>
    <r>
      <rPr>
        <sz val="11"/>
        <color theme="1"/>
        <rFont val="Avenir Next LT Pro"/>
        <family val="2"/>
      </rPr>
      <t>: el indicador incluye temporalidad y frecuencia de medición.</t>
    </r>
  </si>
  <si>
    <r>
      <rPr>
        <b/>
        <sz val="11"/>
        <color theme="1"/>
        <rFont val="Avenir Next LT Pro"/>
        <family val="2"/>
      </rPr>
      <t>Monitoreable</t>
    </r>
    <r>
      <rPr>
        <sz val="11"/>
        <color theme="1"/>
        <rFont val="Avenir Next LT Pro"/>
        <family val="2"/>
      </rPr>
      <t>: el indicador tiene medios de verificación y método de cálculo definidos claramente.</t>
    </r>
  </si>
  <si>
    <r>
      <rPr>
        <b/>
        <sz val="11"/>
        <color theme="1"/>
        <rFont val="Avenir Next LT Pro"/>
        <family val="2"/>
      </rPr>
      <t>Adecuado</t>
    </r>
    <r>
      <rPr>
        <sz val="11"/>
        <color theme="1"/>
        <rFont val="Avenir Next LT Pro"/>
        <family val="2"/>
      </rPr>
      <t>: el indicador aporta una base suficiente de información para emitir un juicio respecto del desempeño en un periodo determinado.</t>
    </r>
  </si>
  <si>
    <r>
      <rPr>
        <b/>
        <sz val="11"/>
        <color theme="1"/>
        <rFont val="Avenir Next LT Pro"/>
        <family val="2"/>
      </rPr>
      <t>Descripción</t>
    </r>
    <r>
      <rPr>
        <sz val="11"/>
        <color theme="1"/>
        <rFont val="Avenir Next LT Pro"/>
        <family val="2"/>
      </rPr>
      <t>: el indicador cuenta con una descripción que expresa qué mide y cómo es interpretado.</t>
    </r>
  </si>
  <si>
    <r>
      <rPr>
        <b/>
        <sz val="11"/>
        <color theme="1"/>
        <rFont val="Avenir Next LT Pro"/>
        <family val="2"/>
      </rPr>
      <t>Unidad de medida</t>
    </r>
    <r>
      <rPr>
        <sz val="11"/>
        <color theme="1"/>
        <rFont val="Avenir Next LT Pro"/>
        <family val="2"/>
      </rPr>
      <t>: la unidad de medida es descrita de forma expresa y coincide con la fórmula de cálculo y el nombre del indicador.</t>
    </r>
  </si>
  <si>
    <r>
      <rPr>
        <b/>
        <sz val="11"/>
        <color theme="1"/>
        <rFont val="Avenir Next LT Pro"/>
        <family val="2"/>
      </rPr>
      <t>Periodicidad de medición</t>
    </r>
    <r>
      <rPr>
        <sz val="11"/>
        <color theme="1"/>
        <rFont val="Avenir Next LT Pro"/>
        <family val="2"/>
      </rPr>
      <t>: se indica expresamente con que periodicidad se realizará la medición del indicador y esta coincide con la disponibilidad de información de los componentes de la fórmula de cálculo y los medios de verificación establecidos.</t>
    </r>
  </si>
  <si>
    <r>
      <rPr>
        <b/>
        <sz val="11"/>
        <color theme="1"/>
        <rFont val="Avenir Next LT Pro"/>
        <family val="2"/>
      </rPr>
      <t>Línea de base</t>
    </r>
    <r>
      <rPr>
        <sz val="11"/>
        <color theme="1"/>
        <rFont val="Avenir Next LT Pro"/>
        <family val="2"/>
      </rPr>
      <t>: el indicador cuenta con una medición de referencia de un periodo anterior.</t>
    </r>
  </si>
  <si>
    <r>
      <rPr>
        <b/>
        <sz val="11"/>
        <color theme="1"/>
        <rFont val="Avenir Next LT Pro"/>
        <family val="2"/>
      </rPr>
      <t>Metas</t>
    </r>
    <r>
      <rPr>
        <sz val="11"/>
        <color theme="1"/>
        <rFont val="Avenir Next LT Pro"/>
        <family val="2"/>
      </rPr>
      <t>: el indicador cuenta con metas para los periodos subsiguientes.</t>
    </r>
  </si>
  <si>
    <r>
      <rPr>
        <b/>
        <sz val="11"/>
        <color theme="1"/>
        <rFont val="Avenir Next LT Pro"/>
        <family val="2"/>
      </rPr>
      <t>Unidad de medida</t>
    </r>
    <r>
      <rPr>
        <sz val="11"/>
        <color theme="1"/>
        <rFont val="Avenir Next LT Pro"/>
        <family val="2"/>
      </rPr>
      <t>: la meta está expresada en la misma unidad de medida del indicador y su fórmula de cálculo.</t>
    </r>
  </si>
  <si>
    <r>
      <rPr>
        <b/>
        <sz val="11"/>
        <color theme="1"/>
        <rFont val="Avenir Next LT Pro"/>
        <family val="2"/>
      </rPr>
      <t>Orientada a impulsar el desempeño</t>
    </r>
    <r>
      <rPr>
        <sz val="11"/>
        <color theme="1"/>
        <rFont val="Avenir Next LT Pro"/>
        <family val="2"/>
      </rPr>
      <t>: el valor de la meta es suficientemente retador como para impulsar el desempeño.</t>
    </r>
  </si>
  <si>
    <r>
      <rPr>
        <b/>
        <sz val="11"/>
        <color theme="1"/>
        <rFont val="Avenir Next LT Pro"/>
        <family val="2"/>
      </rPr>
      <t>Factible</t>
    </r>
    <r>
      <rPr>
        <sz val="11"/>
        <color theme="1"/>
        <rFont val="Avenir Next LT Pro"/>
        <family val="2"/>
      </rPr>
      <t>: es posible alcanzar la meta considerando el tiempo.</t>
    </r>
  </si>
  <si>
    <t xml:space="preserve">El programa no cuenta con resultados inmediatos </t>
  </si>
  <si>
    <t>N/A</t>
  </si>
  <si>
    <t xml:space="preserve"> El programa no cuenta con resultados inmediatos. </t>
  </si>
  <si>
    <r>
      <t xml:space="preserve">Si, las intervenciones que supone en el programa se hacen a nivel de las causas del problema señalados en el diagnóstico. 
1. </t>
    </r>
    <r>
      <rPr>
        <b/>
        <sz val="11"/>
        <color theme="1"/>
        <rFont val="Avenir Next LT Pro"/>
        <family val="2"/>
      </rPr>
      <t>Ausencia de estrategias para el incremento del conocimiento sobre salud sexual y reproductiva.</t>
    </r>
    <r>
      <rPr>
        <sz val="11"/>
        <color theme="1"/>
        <rFont val="Avenir Next LT Pro"/>
        <family val="2"/>
      </rPr>
      <t xml:space="preserve">
Formación y sensibilización en educación sexual integral (ESI)
</t>
    </r>
    <r>
      <rPr>
        <b/>
        <sz val="11"/>
        <color theme="1"/>
        <rFont val="Avenir Next LT Pro"/>
        <family val="2"/>
      </rPr>
      <t>Fuente:</t>
    </r>
    <r>
      <rPr>
        <sz val="11"/>
        <color theme="1"/>
        <rFont val="Avenir Next LT Pro"/>
        <family val="2"/>
      </rPr>
      <t xml:space="preserve"> https://www.scielo.org.mx/scielo.php?lng=es&amp;nrm=iso&amp;pid=S2007-74592024000200417&amp;script=sci_arttext
2. </t>
    </r>
    <r>
      <rPr>
        <b/>
        <sz val="11"/>
        <color theme="1"/>
        <rFont val="Avenir Next LT Pro"/>
        <family val="2"/>
      </rPr>
      <t>Baja percepción del valor de la educación como proyecto de vida</t>
    </r>
    <r>
      <rPr>
        <sz val="11"/>
        <color theme="1"/>
        <rFont val="Avenir Next LT Pro"/>
        <family val="2"/>
      </rPr>
      <t xml:space="preserve">
Capacitaciones en habilidades para la vida, proyectos de vida alternativos y fomento de actividades socioculturales y de participación para NNA
</t>
    </r>
    <r>
      <rPr>
        <b/>
        <sz val="11"/>
        <color theme="1"/>
        <rFont val="Avenir Next LT Pro"/>
        <family val="2"/>
      </rPr>
      <t>Fuente:</t>
    </r>
    <r>
      <rPr>
        <sz val="11"/>
        <color theme="1"/>
        <rFont val="Avenir Next LT Pro"/>
        <family val="2"/>
      </rPr>
      <t xml:space="preserve"> https://www.frontiersin.org/journals/reproductive-health/articles/10.3389/frph.2023.1105390/full
3. </t>
    </r>
    <r>
      <rPr>
        <b/>
        <sz val="11"/>
        <color theme="1"/>
        <rFont val="Avenir Next LT Pro"/>
        <family val="2"/>
      </rPr>
      <t>Normalización del abuso y la violencia en entornos familiares o comunitarios</t>
    </r>
    <r>
      <rPr>
        <sz val="11"/>
        <color theme="1"/>
        <rFont val="Avenir Next LT Pro"/>
        <family val="2"/>
      </rPr>
      <t xml:space="preserve">
Formación y sensibilización a familias, líderes comunitarios y actores claves en crianza positiva, habilidades parentales, prevención de riesgos y creación de entornos protectores de los derechos de los NNA.
</t>
    </r>
    <r>
      <rPr>
        <b/>
        <sz val="11"/>
        <color theme="1"/>
        <rFont val="Avenir Next LT Pro"/>
        <family val="2"/>
      </rPr>
      <t>Fuente:</t>
    </r>
    <r>
      <rPr>
        <sz val="11"/>
        <color theme="1"/>
        <rFont val="Avenir Next LT Pro"/>
        <family val="2"/>
      </rPr>
      <t xml:space="preserve">https://repositorio.universidadmayor.edu.co/handle/unicolmayor/6639
4. </t>
    </r>
    <r>
      <rPr>
        <b/>
        <sz val="11"/>
        <color theme="1"/>
        <rFont val="Avenir Next LT Pro"/>
        <family val="2"/>
      </rPr>
      <t>Desigualdad económica, limitado acceso a capital económico y social</t>
    </r>
    <r>
      <rPr>
        <sz val="11"/>
        <color theme="1"/>
        <rFont val="Avenir Next LT Pro"/>
        <family val="2"/>
      </rPr>
      <t xml:space="preserve">
Acceso de NNA a apoyos económicos condicionados
</t>
    </r>
    <r>
      <rPr>
        <b/>
        <sz val="11"/>
        <color theme="1"/>
        <rFont val="Avenir Next LT Pro"/>
        <family val="2"/>
      </rPr>
      <t>Fuente</t>
    </r>
    <r>
      <rPr>
        <sz val="11"/>
        <color theme="1"/>
        <rFont val="Avenir Next LT Pro"/>
        <family val="2"/>
      </rPr>
      <t xml:space="preserve">: https://ideas.repec.org/b/wbk/wbpubs/2597.html
5. </t>
    </r>
    <r>
      <rPr>
        <b/>
        <sz val="11"/>
        <color theme="1"/>
        <rFont val="Avenir Next LT Pro"/>
        <family val="2"/>
      </rPr>
      <t>Escasez de servicios diferenciados de salud sexual y reproductiva para personas adolescentes</t>
    </r>
    <r>
      <rPr>
        <sz val="11"/>
        <color theme="1"/>
        <rFont val="Avenir Next LT Pro"/>
        <family val="2"/>
      </rPr>
      <t xml:space="preserve">
Dispensación de métodos anticonceptivos (MAC) a la población adolescente
</t>
    </r>
    <r>
      <rPr>
        <b/>
        <sz val="11"/>
        <color theme="1"/>
        <rFont val="Avenir Next LT Pro"/>
        <family val="2"/>
      </rPr>
      <t>Fuente</t>
    </r>
    <r>
      <rPr>
        <sz val="11"/>
        <color theme="1"/>
        <rFont val="Avenir Next LT Pro"/>
        <family val="2"/>
      </rPr>
      <t xml:space="preserve">: https://repository.unad.edu.co/handle/10596/23461
6. </t>
    </r>
    <r>
      <rPr>
        <b/>
        <sz val="11"/>
        <color theme="1"/>
        <rFont val="Avenir Next LT Pro"/>
        <family val="2"/>
      </rPr>
      <t>Personal médico con actitudes discriminatorias o poco confidenciales</t>
    </r>
    <r>
      <rPr>
        <sz val="11"/>
        <color theme="1"/>
        <rFont val="Avenir Next LT Pro"/>
        <family val="2"/>
      </rPr>
      <t xml:space="preserve">
Capacitación al personal asistencial sobre atención respetuosa, confidencial y centrada en adolescentes
</t>
    </r>
    <r>
      <rPr>
        <b/>
        <sz val="11"/>
        <color theme="1"/>
        <rFont val="Avenir Next LT Pro"/>
        <family val="2"/>
      </rPr>
      <t>Fuente</t>
    </r>
    <r>
      <rPr>
        <sz val="11"/>
        <color theme="1"/>
        <rFont val="Avenir Next LT Pro"/>
        <family val="2"/>
      </rPr>
      <t xml:space="preserve">: https://platform.who.int/docs/default-source/mca-documents/policy-documents/policy/CHL-AD-17-01-POLICY-2018-esp-OT-SERVICIOS-AMIGABLES.pdf
7. </t>
    </r>
    <r>
      <rPr>
        <b/>
        <sz val="11"/>
        <color theme="1"/>
        <rFont val="Avenir Next LT Pro"/>
        <family val="2"/>
      </rPr>
      <t xml:space="preserve">Escasez de servicios diferenciados de salud sexual y reproductiva para adolescentes
</t>
    </r>
    <r>
      <rPr>
        <sz val="11"/>
        <color theme="1"/>
        <rFont val="Avenir Next LT Pro"/>
        <family val="2"/>
      </rPr>
      <t xml:space="preserve">Servicios de salud diferenciados y adaptados a las necesidades de los/as adolescentes
</t>
    </r>
    <r>
      <rPr>
        <b/>
        <sz val="11"/>
        <color theme="1"/>
        <rFont val="Avenir Next LT Pro"/>
        <family val="2"/>
      </rPr>
      <t>Fuente</t>
    </r>
    <r>
      <rPr>
        <sz val="11"/>
        <color theme="1"/>
        <rFont val="Avenir Next LT Pro"/>
        <family val="2"/>
      </rPr>
      <t xml:space="preserve">: https://www.unicef.org/dominicanrepublic/media/11796/file
8. </t>
    </r>
    <r>
      <rPr>
        <b/>
        <sz val="11"/>
        <color theme="1"/>
        <rFont val="Avenir Next LT Pro"/>
        <family val="2"/>
      </rPr>
      <t>Horarios, costos de transporte y desinformación sobre los servicios</t>
    </r>
    <r>
      <rPr>
        <sz val="11"/>
        <color theme="1"/>
        <rFont val="Avenir Next LT Pro"/>
        <family val="2"/>
      </rPr>
      <t xml:space="preserve">
Promoción de la salud integral y difusión de información adaptada y accesible para adolescentes
</t>
    </r>
    <r>
      <rPr>
        <b/>
        <sz val="11"/>
        <color theme="1"/>
        <rFont val="Avenir Next LT Pro"/>
        <family val="2"/>
      </rPr>
      <t>Fuentes:</t>
    </r>
    <r>
      <rPr>
        <sz val="11"/>
        <color theme="1"/>
        <rFont val="Avenir Next LT Pro"/>
        <family val="2"/>
      </rPr>
      <t xml:space="preserve"> https://repositorio.unitec.edu/items/6cc9c55b-8d3e-4639-8640-5929591fb659
9. </t>
    </r>
    <r>
      <rPr>
        <b/>
        <sz val="11"/>
        <color theme="1"/>
        <rFont val="Avenir Next LT Pro"/>
        <family val="2"/>
      </rPr>
      <t>Articulación interinstitucional ineficiente</t>
    </r>
    <r>
      <rPr>
        <sz val="11"/>
        <color theme="1"/>
        <rFont val="Avenir Next LT Pro"/>
        <family val="2"/>
      </rPr>
      <t xml:space="preserve">
Implementación de protocolos de coordinación con las instituciones del sistema de protección de NNA
</t>
    </r>
    <r>
      <rPr>
        <b/>
        <sz val="11"/>
        <color theme="1"/>
        <rFont val="Avenir Next LT Pro"/>
        <family val="2"/>
      </rPr>
      <t>Fuente</t>
    </r>
    <r>
      <rPr>
        <sz val="11"/>
        <color theme="1"/>
        <rFont val="Avenir Next LT Pro"/>
        <family val="2"/>
      </rPr>
      <t>:https://revistas.intec.edu.do/index.php/cisa/article/view/3002/3584
1</t>
    </r>
    <r>
      <rPr>
        <b/>
        <sz val="11"/>
        <color theme="1"/>
        <rFont val="Avenir Next LT Pro"/>
        <family val="2"/>
      </rPr>
      <t xml:space="preserve">0. Validación social y comunitaria de la maternidad adolescente y uniones tempranas
</t>
    </r>
    <r>
      <rPr>
        <sz val="11"/>
        <color theme="1"/>
        <rFont val="Avenir Next LT Pro"/>
        <family val="2"/>
      </rPr>
      <t xml:space="preserve">Promoción, acompañamiento y asistencia técnica para la transversalización de la igualdad de género
</t>
    </r>
    <r>
      <rPr>
        <b/>
        <sz val="11"/>
        <color theme="1"/>
        <rFont val="Avenir Next LT Pro"/>
        <family val="2"/>
      </rPr>
      <t>Fuente:</t>
    </r>
    <r>
      <rPr>
        <sz val="11"/>
        <color theme="1"/>
        <rFont val="Avenir Next LT Pro"/>
        <family val="2"/>
      </rPr>
      <t xml:space="preserve"> https://www.unicef.org/dominicanrepublic/media/10931/file/Cambiando%20normas%20de%20g%C3%A9nero%20para%20la%20prevenci%C3%B3n%20de%20la%20violencia%20y%20las%20uniones%20tempranas.pdf
</t>
    </r>
    <r>
      <rPr>
        <b/>
        <sz val="11"/>
        <color theme="1"/>
        <rFont val="Avenir Next LT Pro"/>
        <family val="2"/>
      </rPr>
      <t>Justificación:</t>
    </r>
    <r>
      <rPr>
        <sz val="11"/>
        <color theme="1"/>
        <rFont val="Avenir Next LT Pro"/>
        <family val="2"/>
      </rPr>
      <t xml:space="preserve"> La intervención propuesta en el programa se justifica plenamente, ya que actúa directamente sobre las causas identificadas en el diagnóstico, abordando factores estructurales y contextuales que originan y perpetúan la problemática. Esta intervención está diseñada de manera específica y clara, con acciones concretas que responden de forma coherente a las necesidades de la población objetivo. Además, existen evidencias tanto nacionales como internacionales que respaldan los efectos positivos de los beneficios y apoyos similares otorgados en contextos comparables, lo cual refuerza la viabilidad y pertinencia de la estrategia. Asimismo, estudios y evaluaciones previas demuestran que esta intervención es más eficaz que otras alternativas disponibles, al lograr resultados sostenibles y de mayor impacto en la solución del problema identificado.</t>
    </r>
  </si>
  <si>
    <r>
      <t xml:space="preserve">Si, el modelo explicativo reúne efectivamente las principales o más revantes causas del problema.  Las causas mencionadas son las siguientes:  
1.	Iniciación sexual temprana
2.	Normas sociales y patrones culturales nocivos 
3.	Deserción escolar 
4.	Limitado acceso a educación sexual integral 
5.	 Acceso limitado a servicios de salud sexual y reproductiva integrales.
6.	Pobreza y desigualdad social 
7.	 Falencias en la institucionalidad del sistema de protección de niños, niñas y adolescentes 
</t>
    </r>
    <r>
      <rPr>
        <b/>
        <sz val="11"/>
        <color theme="1"/>
        <rFont val="Avenir Next LT Pro"/>
        <family val="2"/>
      </rPr>
      <t xml:space="preserve">Justificación: </t>
    </r>
    <r>
      <rPr>
        <sz val="11"/>
        <color theme="1"/>
        <rFont val="Avenir Next LT Pro"/>
        <family val="2"/>
      </rPr>
      <t>El programa cuenta con un modelo explicativo que identifica y relaciona las principales causas del problema. Estas causas han sido seleccionadas por su relevancia e impacto, y se encuentran sustentadas en encuestas, estudios especializados e investigaciones científicas. La información utilizada proviene de fuentes actualizadas y confiables, lo que garantiza la solidez del diagnóstico y la pertinencia de la intervención propuesta.</t>
    </r>
  </si>
  <si>
    <r>
      <t xml:space="preserve"> Si, los resultados finales del programa son:
1.- Reducir el porcentaje de embarazos adolescentes de 15 a 19 años en un 14.46% para el 2029
2. Reducir la proporción de partos en niñas y adolescentes de 10 a 19 años en un 14.05% en el 2029
3. Reducir el porcentaje de uniones tempranas a un 16.25% en el 2029
</t>
    </r>
    <r>
      <rPr>
        <b/>
        <sz val="11"/>
        <color theme="1"/>
        <rFont val="Avenir Next LT Pro"/>
        <family val="2"/>
      </rPr>
      <t xml:space="preserve">Justificación: </t>
    </r>
    <r>
      <rPr>
        <sz val="11"/>
        <color theme="1"/>
        <rFont val="Avenir Next LT Pro"/>
        <family val="2"/>
      </rPr>
      <t>La finalidad del programa está claramente definida y orientada a mitigar el problema identificado en el diagnóstico, específicamente en relación con el embarazo adolescente y las uniones tempranas en la República Dominicana. El cambio esperado se refleja en la población objetivo compuesta por niñas, niños y adolescentes de 10 a 18 años. El programa plantea reducir el porcentaje de embarazos en adolescentes de 15 a 19 años en un 14.46%, la proporción de partos en niñas y adolescentes de 10 a 19 años en un 14.05% y el porcentaje de uniones tempranas a un 16.25%, todos con una meta establecida para el año 2029. Estas metas están formuladas con base en líneas de referencia claras y verificables, y permiten monitorear con precisión la magnitud del cambio a lo largo del periodo de implementación. La redacción de estos resultados finales es específica, sin ambigüedades, y establece de manera explícita la población en la que se espera el impacto, la magnitud del cambio y el horizonte temporal en que se alcanzará.</t>
    </r>
  </si>
  <si>
    <r>
      <rPr>
        <b/>
        <sz val="11"/>
        <color theme="1"/>
        <rFont val="Avenir Next LT Pro"/>
        <family val="2"/>
      </rPr>
      <t xml:space="preserve"> Justificación:</t>
    </r>
    <r>
      <rPr>
        <sz val="11"/>
        <color theme="1"/>
        <rFont val="Avenir Next LT Pro"/>
        <family val="2"/>
      </rPr>
      <t xml:space="preserve"> Cada producto del programa cuenta con actividades y supuestos que, en conjunto, generan las condiciones necesarias para alcanzar los resultados esperados. La mayoría de las actividades planteadas son pertinentes y esenciales para lograr los productos, asegurando el cumplimiento de los objetivos establecidos.</t>
    </r>
  </si>
  <si>
    <r>
      <rPr>
        <b/>
        <sz val="11"/>
        <color theme="1"/>
        <rFont val="Avenir Next LT Pro"/>
        <family val="2"/>
      </rPr>
      <t xml:space="preserve"> Justificación</t>
    </r>
    <r>
      <rPr>
        <sz val="11"/>
        <color theme="1"/>
        <rFont val="Avenir Next LT Pro"/>
        <family val="2"/>
      </rPr>
      <t xml:space="preserve">: El programa cuenta con sistemas y herramientas que están en proceso de implementación para el seguimiento de su ejecución. Aunque estos elementos se encuentran difundidos públicamente, el nuevo procedimiento aún no ha sido publicado, ya que forma parte de un proceso de rediseño.
No obstante, el programa dispone de un procedimiento de ejecución definido, el cual cumple con todas las características establecidas conforme a los criterios aplicables.
</t>
    </r>
  </si>
  <si>
    <r>
      <t xml:space="preserve">Si, los resultados son los siguientes:
 </t>
    </r>
    <r>
      <rPr>
        <b/>
        <sz val="11"/>
        <color theme="1"/>
        <rFont val="Avenir Next LT Pro"/>
        <family val="2"/>
      </rPr>
      <t xml:space="preserve">Resultado final 1: </t>
    </r>
    <r>
      <rPr>
        <sz val="11"/>
        <color theme="1"/>
        <rFont val="Avenir Next LT Pro"/>
        <family val="2"/>
      </rPr>
      <t xml:space="preserve">Reducción del embarazo en adolescentes 
 </t>
    </r>
    <r>
      <rPr>
        <b/>
        <sz val="11"/>
        <color theme="1"/>
        <rFont val="Avenir Next LT Pro"/>
        <family val="2"/>
      </rPr>
      <t>Resultado final 2:</t>
    </r>
    <r>
      <rPr>
        <sz val="11"/>
        <color theme="1"/>
        <rFont val="Avenir Next LT Pro"/>
        <family val="2"/>
      </rPr>
      <t xml:space="preserve">  Reducción de Partos en niñas y adolescentes 
 </t>
    </r>
    <r>
      <rPr>
        <b/>
        <sz val="11"/>
        <color theme="1"/>
        <rFont val="Avenir Next LT Pro"/>
        <family val="2"/>
      </rPr>
      <t>Resultado final 3</t>
    </r>
    <r>
      <rPr>
        <sz val="11"/>
        <color theme="1"/>
        <rFont val="Avenir Next LT Pro"/>
        <family val="2"/>
      </rPr>
      <t xml:space="preserve">: Disminución de Uniones tempranas 
 </t>
    </r>
    <r>
      <rPr>
        <b/>
        <sz val="11"/>
        <color theme="1"/>
        <rFont val="Avenir Next LT Pro"/>
        <family val="2"/>
      </rPr>
      <t>Resultado intermedio 1</t>
    </r>
    <r>
      <rPr>
        <sz val="11"/>
        <color theme="1"/>
        <rFont val="Avenir Next LT Pro"/>
        <family val="2"/>
      </rPr>
      <t xml:space="preserve">: Reducción de partos en municipios priorizados 
</t>
    </r>
    <r>
      <rPr>
        <b/>
        <sz val="11"/>
        <color theme="1"/>
        <rFont val="Avenir Next LT Pro"/>
        <family val="2"/>
      </rPr>
      <t xml:space="preserve"> Resultado intermedio 2:</t>
    </r>
    <r>
      <rPr>
        <sz val="11"/>
        <color theme="1"/>
        <rFont val="Avenir Next LT Pro"/>
        <family val="2"/>
      </rPr>
      <t xml:space="preserve">  Aumento del conocimiento, actitudes y prácticas sobre ESI
</t>
    </r>
    <r>
      <rPr>
        <b/>
        <sz val="11"/>
        <color theme="1"/>
        <rFont val="Avenir Next LT Pro"/>
        <family val="2"/>
      </rPr>
      <t>Justificación:</t>
    </r>
    <r>
      <rPr>
        <sz val="11"/>
        <color theme="1"/>
        <rFont val="Avenir Next LT Pro"/>
        <family val="2"/>
      </rPr>
      <t xml:space="preserve"> No todos los resultados del programa permiten una evaluación futura completa, ya que uno de ellos aún no cuenta con un indicador establecido. Este indicador se desarrollará a partir de la ejecución prevista para el año 2026. Sin embargo, los demás resultados del programa facilitan la evaluación futura, ya que están claramente definidos y pueden ser medidos mediante los indicadores establecidos. 
Adicionalmente, estos resultados están alineados con los objetivos del programa y cuentan con un enfoque que permite medir avances y ajustar las intervenciones conforme se obtengan datos durante la implementación.</t>
    </r>
  </si>
  <si>
    <r>
      <t xml:space="preserve"> </t>
    </r>
    <r>
      <rPr>
        <b/>
        <sz val="11"/>
        <color theme="1"/>
        <rFont val="Avenir Next LT Pro"/>
        <family val="2"/>
      </rPr>
      <t>Justificación:</t>
    </r>
    <r>
      <rPr>
        <sz val="11"/>
        <color theme="1"/>
        <rFont val="Avenir Next LT Pro"/>
        <family val="2"/>
      </rPr>
      <t xml:space="preserve"> El programa cuenta con una adecuada operacionalización de todos sus productos, lo que permite un monitoreo claro, sistemático y eficiente. Cada producto dispone de indicadores bien definidos y metas cuantificables, formulados de manera que facilitan su seguimiento y evaluación. La claridad en la definición de estos indicadores, así como la disponibilidad de datos para su medición, garantiza que puedan ser monitoreados con facilidad. Además, las metas establecidas están diseñadas para ser evaluadas periódicamente, lo que permite observar la evolución del desempeño del programa a lo largo del tiempo y tomar decisiones informadas para su mejora continua.</t>
    </r>
  </si>
  <si>
    <r>
      <rPr>
        <b/>
        <sz val="11"/>
        <color theme="1"/>
        <rFont val="Avenir Next LT Pro"/>
        <family val="2"/>
      </rPr>
      <t>Justificación</t>
    </r>
    <r>
      <rPr>
        <sz val="11"/>
        <color theme="1"/>
        <rFont val="Avenir Next LT Pro"/>
        <family val="2"/>
      </rPr>
      <t xml:space="preserve">:Todos los indicadores del programa cuentan con fichas técnicas que especifican de manera completa y detallada el contenido requerido conforme a los estándares de calidad establecidos. Entre el 85% y 100% de estas fichas técnicas contienen todas las características necesarias para garantizar su correcta aplicación y comprensión.
</t>
    </r>
    <r>
      <rPr>
        <b/>
        <sz val="11"/>
        <color theme="1"/>
        <rFont val="Avenir Next LT Pro"/>
        <family val="2"/>
      </rPr>
      <t xml:space="preserve">
Área de mejora: </t>
    </r>
    <r>
      <rPr>
        <sz val="11"/>
        <color theme="1"/>
        <rFont val="Avenir Next LT Pro"/>
        <family val="2"/>
      </rPr>
      <t xml:space="preserve">Se identificó que el indicador </t>
    </r>
    <r>
      <rPr>
        <b/>
        <i/>
        <sz val="11"/>
        <color theme="1"/>
        <rFont val="Avenir Next LT Pro"/>
        <family val="2"/>
      </rPr>
      <t>«Porcentaje de adolescentes de 15 a 19 años embarazadas»</t>
    </r>
    <r>
      <rPr>
        <sz val="11"/>
        <color theme="1"/>
        <rFont val="Avenir Next LT Pro"/>
        <family val="2"/>
      </rPr>
      <t xml:space="preserve">, vinculado al resultado esperado </t>
    </r>
    <r>
      <rPr>
        <b/>
        <i/>
        <sz val="11"/>
        <color theme="1"/>
        <rFont val="Avenir Next LT Pro"/>
        <family val="2"/>
      </rPr>
      <t>«Reducir el porcentaje de embarazos adolescentes de 15 a 19 años»</t>
    </r>
    <r>
      <rPr>
        <sz val="11"/>
        <color theme="1"/>
        <rFont val="Avenir Next LT Pro"/>
        <family val="2"/>
      </rPr>
      <t>, presenta una inconsistencia en su interpretación, ya que considera solo a mujeres de 15 a 18 años, lo cual no corresponde completamente con la población beneficiaria definida para el programa. Esta discrepancia debe ser corregida para asegurar la alineación entre el indicador y el grupo objetivo.</t>
    </r>
  </si>
  <si>
    <r>
      <t xml:space="preserve">Las metas establecidas son al 2029, se detallan a continuación:
</t>
    </r>
    <r>
      <rPr>
        <b/>
        <sz val="11"/>
        <color theme="1"/>
        <rFont val="Avenir Next LT Pro"/>
        <family val="2"/>
      </rPr>
      <t xml:space="preserve">Indicadores de Resultado:
</t>
    </r>
    <r>
      <rPr>
        <sz val="11"/>
        <color theme="1"/>
        <rFont val="Avenir Next LT Pro"/>
        <family val="2"/>
      </rPr>
      <t xml:space="preserve">
Indicador: Porcentaje de adolescentes de 15 a 19 años que han estado embarazadas. 
Meta: 14.46% 
Indicador: Porcentaje de partos de niñas y adolescentes de 10 a 19 años en centros de salud públicos
Meta: 14.05%
Indicador: Porcentaje de mujeres de 20 a 24 años que se casaron o unieron antes de los 18 años
Meta:16.25%
Indicador: Porcentaje de partos de niñas y adolescentes de 10 a 19 años en centros de salud públicos en municipios priorizados.
Meta: 6.40%
</t>
    </r>
    <r>
      <rPr>
        <b/>
        <sz val="11"/>
        <color theme="1"/>
        <rFont val="Avenir Next LT Pro"/>
        <family val="2"/>
      </rPr>
      <t>A nivel de producto:</t>
    </r>
    <r>
      <rPr>
        <sz val="11"/>
        <color theme="1"/>
        <rFont val="Avenir Next LT Pro"/>
        <family val="2"/>
      </rPr>
      <t xml:space="preserve">
Indicador: Porcentaje de niños, niñas y adolescentes que completan el ciclo formativo de los programas de educación sexual integral (ESI)
Meta: 90%
Indicador: Número de niños, niñas y adolescentes que participan en programas de educación sexual integral (ESI)
Meta: 7,800
Indicador: Porcentaje de niños, niñas y adolescentes que completan el ciclo formativo de programas y actividades de animación sociocultural y participación
Meta: 90%
Indicador: Número niños, niñas y adolescentes que participan en programas y actividades de animación sociocultural y participación
Meta: 7,800
Indicador: Porcentaje de padres, madres, tutores, líderes comunitarios y actores clave que completan procesos de sensibilización, capacitación y acompañamiento
Meta: 90%
Indicador: Número de padres, madres, tutores, líderes comunitarios y actores clave que son sensibilizados, capacitados y acompañados
Meta: 8,200
Indicador: Porcentaje de niños, niñas y adolescentes que completan el ciclo formativo de los programas de educación sexual integral (ESI)
Meta: 90%
Indicador: Número de niños, niñas y adolescentes que participan en programas de educación sexual integral (ESI)
Meta: 13,170
Indicador: Porcentaje de padres, madres, tutores, líderes comunitarios y actores clave que completan procesos de sensibilización, capacitación y acompañamiento
Meta:85%
Indicador: Número de padres, madres, tutores, líderes comunitarios y actores clave que son sensibilizados, capacitados y acompañados
Meta: 9,000
Indicador: Número de adolescentes de 12 a 17 años que reciben apoyo económico para la prevención de uniones temprana y embarazo adolescente
Meta:55,000 (esta meta es al 2028)
Indicador: Número de niños, niñas y adolescentes que participan en programas de educación sexual integral (ESI)
Meta: 21,292
Indicador: Número de padres, madres, tutores, líderes comunitarios y actores clave que son sensibilizados, capacitados y acompañados
Meta:1,425
Indicador: Número de instituciones acompañadas y asistidas 
Meta: 45
Indicador: Número de establecimientos de salud monitoreados
Meta: 816
Indicador: Número de participantes actividades educativas, informativas y participativas en salud y prevención de embarazo en adolescentes 
Meta:12,000
Indicador: Porcentaje de adolescentes que reciben servicios integrales de salud, sexual y reproductiva, y/o psicosocial individual
Meta: 16%
Indicador: Número de adolescentes que reciben servicios integrales de salud, sexual y reproductiva, y/o psicosocial individual
Meta: 208,788
</t>
    </r>
    <r>
      <rPr>
        <b/>
        <sz val="11"/>
        <color theme="1"/>
        <rFont val="Avenir Next LT Pro"/>
        <family val="2"/>
      </rPr>
      <t>Justificación:</t>
    </r>
    <r>
      <rPr>
        <sz val="11"/>
        <color theme="1"/>
        <rFont val="Avenir Next LT Pro"/>
        <family val="2"/>
      </rPr>
      <t xml:space="preserve"> Todos los productos contemplados en el proyecto cuentan con metas claramente definidas, cuya ejecución se considera viable en función del cronograma establecido y los recursos financieros asignados. No obstante, se identifican inconsistencias en la asignación de recursos humanos dentro del análisis de costeo. En particular, se observan deficiencias en el costeo del Programa Superaté, donde los recursos humanos no están detallados adecuadamente. Asimismo, en el de Salud Pública y Mujer, no se registra personal requerido, ni se especifica si las remuneraciones correspondientes se realizarán  a través de actividades centrales.  
</t>
    </r>
  </si>
  <si>
    <r>
      <t xml:space="preserve">A continuación, se detallan los productos y los supuestos de cada uno, juntamente con su evidencia nacional o internacional:
</t>
    </r>
    <r>
      <rPr>
        <b/>
        <sz val="11"/>
        <color theme="1"/>
        <rFont val="Avenir Next LT Pro"/>
        <family val="2"/>
      </rPr>
      <t>Productos:</t>
    </r>
    <r>
      <rPr>
        <sz val="11"/>
        <color theme="1"/>
        <rFont val="Avenir Next LT Pro"/>
        <family val="2"/>
      </rPr>
      <t xml:space="preserve">
1. Niños, niñas y adolescentes participan de programas de formación y sensibilización en educación sexual integral (ESI)
2. Niños, niñas y adolescentes incorporados a programas y actividades de animación sociocultural y participación para el desarrollo de habilidades sociales, construcción de ciudadanía y proyectos de vida alternativos 
3. Padres, madres, tutores, líderes comunitarios y actores clave reciben sensibilización, capacitación y acompañamiento en crianza positiva, habilidades parentales y creación de entornos protectores de los derechos de los NNA
4. Personas adolescentes de 12 a 17 años reciben apoyo económico para la prevención de uniones tempranas y embarazo adolescente
5. Actores clave del sistema local y nacional de protección de NNA fortalecidos en igualdad de género, salud integral y prevención de prácticas nocivas para adolescentes
6. Población adolescente recibe servicios de salud colectiva
7. Adolescentes reciben servicios de atención integral de salud
</t>
    </r>
    <r>
      <rPr>
        <b/>
        <sz val="11"/>
        <color theme="1"/>
        <rFont val="Avenir Next LT Pro"/>
        <family val="2"/>
      </rPr>
      <t xml:space="preserve"> Evidencia: 
</t>
    </r>
    <r>
      <rPr>
        <sz val="11"/>
        <color theme="1"/>
        <rFont val="Avenir Next LT Pro"/>
        <family val="2"/>
      </rPr>
      <t xml:space="preserve">
https://www.scielo.org.mx/scielo.php?lng=es&amp;nrm=iso&amp;pid=S2007-74592024000200417&amp;script=sci_arttext
https://www.frontiersin.org/journals/reproductive-health/articles/10.3389/frph.2023.1105390/full
https://repositorio.universidadmayor.edu.co/handle/unicolmayor/6639
https://repository.unad.edu.co/handle/10596/23461
https://platform.who.int/docs/default-source/mca-documents/policy-documents/policy/CHL-AD-17-01-POLICY-2018-esp-OT-SERVICIOS-AMIGABLES.pdf
https://repositorio.unitec.edu/items/6cc9c55b-8d3e-4639-8640-5929591fb659
https://revistas.intec.edu.do/index.php/cisa/article/view/3002/3584
https://www.unicef.org/dominicanrepublic/media/10931/file/Cambiando%20normas%20de%20g%C3%A9nero%20para%20la%20prevenci%C3%B3n%20de%20la%20violencia%20y%20las%20uniones%20tempranas.pdf
</t>
    </r>
    <r>
      <rPr>
        <b/>
        <sz val="11"/>
        <color theme="1"/>
        <rFont val="Avenir Next LT Pro"/>
        <family val="2"/>
      </rPr>
      <t xml:space="preserve">Los supuestos que favorecen la ejecución prologada y sostenible de los resultados son: 
</t>
    </r>
    <r>
      <rPr>
        <sz val="11"/>
        <color theme="1"/>
        <rFont val="Avenir Next LT Pro"/>
        <family val="2"/>
      </rPr>
      <t xml:space="preserve">
-Articulación interinstitucional efectiva (salud, educación, protección social).
-Capacidad institucional instalada para seguimiento, monitoreo y formación.
-Personal técnico capacitado y con perfiles adecuados.
-Disponibilidad presupuestaria y financiamiento público o de cooperación.
-Marco normativo habilitante (como la PPA) vigente y respaldado.
-Voluntad política y compromiso interinstitucional sostenido.
- Participación de adolescentes, familias y comunidades.
- Apropiación institucional de los enfoques (género, derechos, salud integral).
-Coordinación intersectorial estable y mecanismos de gestión definidos.
-Sistemas de monitoreo con herramientas y retroalimentación incorporada.
</t>
    </r>
    <r>
      <rPr>
        <b/>
        <sz val="11"/>
        <color theme="1"/>
        <rFont val="Avenir Next LT Pro"/>
        <family val="2"/>
      </rPr>
      <t xml:space="preserve">Los supuestos que pueden limitar la sostenibilidad son:
</t>
    </r>
    <r>
      <rPr>
        <sz val="11"/>
        <color theme="1"/>
        <rFont val="Avenir Next LT Pro"/>
        <family val="2"/>
      </rPr>
      <t xml:space="preserve">
-Falta de institucionalización del personal de facilitación o técnico.
-Dependencia de procesos de compra o logística no asegurados.
- Alianzas informales o no sostenidas con ASFL y actores comunitarios.
- Rotación o ausencia de personal clave para la implementación.
- Riesgo de desarticulación entre actores si no hay acompañamiento continuo.
- Falta de garantía de insumos (MAC, medicamentos, materiales).
- Supuestos sociales frágiles como disposición adolescente o confidencialidad.
- Falta de claridad sobre quién asume los costos en el largo plazo.
- Barreras estructurales que impiden acceso sin discriminación.
- Debilidad en mecanismos locales de sostenibilidad posprograma.
</t>
    </r>
    <r>
      <rPr>
        <b/>
        <sz val="11"/>
        <color theme="1"/>
        <rFont val="Avenir Next LT Pro"/>
        <family val="2"/>
      </rPr>
      <t>Justificación</t>
    </r>
    <r>
      <rPr>
        <sz val="11"/>
        <color theme="1"/>
        <rFont val="Avenir Next LT Pro"/>
        <family val="2"/>
      </rPr>
      <t xml:space="preserve">: si, las características de los productos y servicios contemplados, junto con los supuestos definidos, permiten prever una sostenibilidad razonable tanto de los resultados intermedio y finales. El programa adopta un enfoque integral e interinstitucional centrado en la prevención de embarazos y las uniones tempranas en adolescentes, con metas establecidas al año 2029. Las intervenciones se sustentan en una teoría de cambio clara, una estructura programática definida y productos que combinan acciones educativas, comunitarias, institucionales y de atención directa, lo cual refuerza la probabilidad de sostenibilidad. 
Los factores que favorecen la duración prolongada de los resultados son: la institucionalización de los productos, el enfoque territorial y comunitario de las intervenciones, que permite generar capacidades locales, supuestos definidos que reflejan condiciones externas realistas y alcanzables y un modelo de gestión colaborativo y el sistema de   </t>
    </r>
  </si>
  <si>
    <r>
      <rPr>
        <b/>
        <sz val="11"/>
        <color theme="1"/>
        <rFont val="Avenir Next LT Pro"/>
        <family val="2"/>
      </rPr>
      <t xml:space="preserve"> Justificación</t>
    </r>
    <r>
      <rPr>
        <sz val="11"/>
        <color theme="1"/>
        <rFont val="Avenir Next LT Pro"/>
        <family val="2"/>
      </rPr>
      <t>: El programa se ofrece en el marco de una institucionalidad pública que se caracteriza por su estabilidad, permanencia y uniformidad en la ejecución de sus funciones. No obstante, la estructura del programa no garantiza la continuidad de los beneficios para la mayoría de las personas o familias que egresan de este, ya que no queda claramente establecido si los beneficiarios se mantienen en el tiempo o si se renuevan cada año.</t>
    </r>
  </si>
  <si>
    <r>
      <rPr>
        <b/>
        <sz val="11"/>
        <color theme="1"/>
        <rFont val="Avenir Next LT Pro"/>
        <family val="2"/>
      </rPr>
      <t>Justificación:</t>
    </r>
    <r>
      <rPr>
        <sz val="11"/>
        <color theme="1"/>
        <rFont val="Avenir Next LT Pro"/>
        <family val="2"/>
      </rPr>
      <t xml:space="preserve"> si, el nivel de participacion de los beneficiarios contribuye significativamente la sostenibilidad del programa.  Se prevé que la cobertura para los beneficiarios sea ampliado a largo plazo. El programa se complementara con otras acciones ya existentes, lo que pemitirá reforzar las acciones que ya se están llevando a cabo. No se identifican limitaciones que impidan la viabilidad del programa a largo plazo, lo cual asegura la continuidad y efectividad en el cumplimiento de sus objetivos. 
A continuación se explica porque se prevé que la participación de los benefiarios sea a corto, mediano y largo plazo. 
En el corto plazo (2026–2027), la participación será principalmente de tipo inicial y vinculante. Se espera que los beneficiarios accedan por primera vez a los servicios, actividades formativas y espacios de sensibilización. Esta etapa está orientada a generar acercamiento, confianza y conocimiento de las ofertas del programa.
Durante el mediano plazo (2027–2028), se proyecta una participación más sostenida y activa. Esta etapa busca consolidar aprendizajes, generar cambios de actitud y fomentar la corresponsabilidad de las familias y comunidades en la protección de derechos.
Finalmente, en el largo plazo (2029 y posterior), se espera que la participación evolucione hacia formas más transformadoras y autónomas. </t>
    </r>
  </si>
  <si>
    <r>
      <t xml:space="preserve">Las actividades programadas de los productos permiten el logro de los mismos en el plazo establecido. A continuación se establece una valorción sobre las actividades que permiten el logro de los productos en el plazo establecido como aquellas que no (no obstante, no se consideran un obstáculo para la ejecución):
Nota: el número de las actividades se corresponde al colocado en la ficha 12-Productos.
</t>
    </r>
    <r>
      <rPr>
        <b/>
        <sz val="11"/>
        <color theme="1"/>
        <rFont val="Avenir Next LT Pro"/>
        <family val="2"/>
      </rPr>
      <t>1. Producto: NNA participan de programas de formación y sensibilización en ESI</t>
    </r>
    <r>
      <rPr>
        <sz val="11"/>
        <color theme="1"/>
        <rFont val="Avenir Next LT Pro"/>
        <family val="2"/>
      </rPr>
      <t xml:space="preserve">
Actividades que favorecen el cumplimiento en plazo:
•Actividades 1 a 3 (identificación comunitaria, presentación del programa, inscripción) son rutinarias y replicables, favoreciendo un inicio organizado.
•Actividades 4, 5 y 6 (pre-test, talleres, post-test) están alineadas en secuencia clara, lo cual facilita su programación.
Posibles obstáculos al plazo:
•Actividad 5 (implementación de talleres) depende de logística comunitaria, participación regular y disponibilidad de facilitadores, lo cual podría generar retrasos.
•Actividad 7 (seguimiento y evaluación) puede requerir tiempo adicional si no se cuenta con herramientas ágiles de recolección de datos.
</t>
    </r>
    <r>
      <rPr>
        <b/>
        <sz val="11"/>
        <color theme="1"/>
        <rFont val="Avenir Next LT Pro"/>
        <family val="2"/>
      </rPr>
      <t>2. Producto: NNA incorporados a actividades socioculturales y ciudadanía</t>
    </r>
    <r>
      <rPr>
        <sz val="11"/>
        <color theme="1"/>
        <rFont val="Avenir Next LT Pro"/>
        <family val="2"/>
      </rPr>
      <t xml:space="preserve">
Actividades que favorecen el cumplimiento en plazo:
•Actividades 1 a 4 replican el esquema anterior, permitiendo eficiencia en su ejecución.
•Actividad 5 está bien secuenciada (posterior a talleres de habilidades para la vida y ESI), lo que asegura una base formativa previa.
Posibles obstáculos al plazo:
•Actividad 5 puede verse afectada por la disponibilidad de recursos humanos calificados para talleres especializados.
•Actividad 7 requiere herramientas validadas de evaluación, que, si no están listas, podrían ralentizar el cierre del ciclo.
</t>
    </r>
    <r>
      <rPr>
        <b/>
        <sz val="11"/>
        <color theme="1"/>
        <rFont val="Avenir Next LT Pro"/>
        <family val="2"/>
      </rPr>
      <t>3. Producto: PMT y líderes comunitarios sensibilizados y capacitados en crianza positiva</t>
    </r>
    <r>
      <rPr>
        <sz val="11"/>
        <color theme="1"/>
        <rFont val="Avenir Next LT Pro"/>
        <family val="2"/>
      </rPr>
      <t xml:space="preserve">
Actividades que favorecen el cumplimiento en plazo:
•Actividades 1 a 4 son similares a las anteriores, permitiendo una implementación rápida si existe experiencia previa.
•Actividad 5 (talleres de sensibilización) se puede ejecutar de forma directa con módulos prediseñados, si ya están disponibles.
Posibles obstáculos al plazo:
•El nivel de participación y asistencia de adultos puede variar más que en el caso de NNA, afectando la implementación.
•Evaluación de satisfacción (actividad 7) puede ser más compleja si hay baja escolaridad o acceso limitado a medios digitales.
</t>
    </r>
    <r>
      <rPr>
        <b/>
        <sz val="11"/>
        <color theme="1"/>
        <rFont val="Avenir Next LT Pro"/>
        <family val="2"/>
      </rPr>
      <t xml:space="preserve">4. Producto: Adolescentes de 12 a 17 años reciben apoyo económico
</t>
    </r>
    <r>
      <rPr>
        <sz val="11"/>
        <color theme="1"/>
        <rFont val="Avenir Next LT Pro"/>
        <family val="2"/>
      </rPr>
      <t xml:space="preserve">Actividades que favorecen el cumplimiento en plazo:
•Actividades 1 a 4 pueden ejecutarse en paralelo si hay sistemas administrativos robustos.
•Actividad 7 (remisión del oficio) permite cerrar el proceso de pago si los pasos anteriores fueron bien coordinados.
Posibles obstáculos al plazo:
•Actividad 3 (actualización de nómina) y 6 (validaciones formales) dependen de instancias burocráticas que suelen implicar tiempos largos.
•Cualquier error en la verificación de datos (actividad 5) puede generar retrasos acumulativos en el pago.
</t>
    </r>
    <r>
      <rPr>
        <b/>
        <sz val="11"/>
        <color theme="1"/>
        <rFont val="Avenir Next LT Pro"/>
        <family val="2"/>
      </rPr>
      <t xml:space="preserve">5. Producto: Actores del sistema fortalecidos en igualdad de género, salud integral y prevención de prácticas nocivas
</t>
    </r>
    <r>
      <rPr>
        <sz val="11"/>
        <color theme="1"/>
        <rFont val="Avenir Next LT Pro"/>
        <family val="2"/>
      </rPr>
      <t xml:space="preserve">Actividades que favorecen el cumplimiento en plazo:
•Las capacitaciones (talleres, jornadas) pueden ser organizadas rápidamente si hay coordinación institucional previa.
Posibles obstáculos al plazo:
•Actividad de transversalización de género en documentos institucionales requiere tiempo, validaciones y consensos interinstitucionales, lo que podría ralentizar su implementación.
</t>
    </r>
    <r>
      <rPr>
        <b/>
        <sz val="11"/>
        <color theme="1"/>
        <rFont val="Avenir Next LT Pro"/>
        <family val="2"/>
      </rPr>
      <t>6. Producto: Población adolescente recibe servicios de salud colectiva</t>
    </r>
    <r>
      <rPr>
        <sz val="11"/>
        <color theme="1"/>
        <rFont val="Avenir Next LT Pro"/>
        <family val="2"/>
      </rPr>
      <t xml:space="preserve">
Actividades que favorecen el cumplimiento en plazo:
•Actividades como encuentros regionales y monitoreo pueden calendarizarse con anticipación, si hay recursos y coordinación.
Posibles obstáculos al plazo:
•En caso de factores externos (crisis sanitarias, desastres), la operatividad puede verse seriamente limitada, requiriendo ajustes que alargan los plazos.
</t>
    </r>
    <r>
      <rPr>
        <b/>
        <sz val="11"/>
        <color theme="1"/>
        <rFont val="Avenir Next LT Pro"/>
        <family val="2"/>
      </rPr>
      <t>7. Producto: Adolescentes reciben atención integral de salud</t>
    </r>
    <r>
      <rPr>
        <sz val="11"/>
        <color theme="1"/>
        <rFont val="Avenir Next LT Pro"/>
        <family val="2"/>
      </rPr>
      <t xml:space="preserve">
Actividades que favorecen el cumplimiento en plazo:
•El diseño con enfoque centrado en adolescentes y adecuación al perfil permite mayor eficacia en la atención.
Posibles obstáculos al plazo:
•Alta dependencia del sistema de salud y recursos humanos capacitados.
•Situaciones de emergencia o crisis pueden forzar reprogramaciones y afectación de servicios clave como salud mental.
</t>
    </r>
  </si>
  <si>
    <r>
      <rPr>
        <b/>
        <sz val="11"/>
        <color theme="1"/>
        <rFont val="Avenir Next LT Pro"/>
        <family val="2"/>
      </rPr>
      <t>Justificación:</t>
    </r>
    <r>
      <rPr>
        <sz val="11"/>
        <color theme="1"/>
        <rFont val="Avenir Next LT Pro"/>
        <family val="2"/>
      </rPr>
      <t xml:space="preserve">El resultado final del programa incluye indicadores, metas y métodos de verificación que mantienen coherencia entre sí y con el objetivo planteado. Además, los métodos de verificación están diseñados para proporcionar la información necesaria que permita medir y calcular el avance de los indicadores y el cumplimiento de las metas establecidas.
</t>
    </r>
  </si>
  <si>
    <r>
      <rPr>
        <b/>
        <sz val="11"/>
        <color theme="1"/>
        <rFont val="Avenir Next LT Pro"/>
        <family val="2"/>
      </rPr>
      <t xml:space="preserve"> Justificación:</t>
    </r>
    <r>
      <rPr>
        <sz val="11"/>
        <color theme="1"/>
        <rFont val="Avenir Next LT Pro"/>
        <family val="2"/>
      </rPr>
      <t xml:space="preserve"> La formulación de los productos del programa incluye indicadores, metas y métodos de verificación que mantienen coherencia entre sí y con los objetivos especificos de cada producto.  En todos los casos, las variables están claramente articuladas: los indicadores permiten medir aspectos sustantivos del producto, las metas establecen niveles de logro realistas y alineados, y los métodos de verificación están diseñados para proporcionar información pertinente y suficiente que facilite el seguimiento del avance y el cumplimiento de las metas. Esta coherencia asegura una trazabilidad clara entre lo que se pretende lograr y cómo se medirá.</t>
    </r>
  </si>
  <si>
    <t xml:space="preserve">Prevención y atención de embarazos en adolescentes y las uniones tempranas </t>
  </si>
  <si>
    <t>Programa presupuestario orientado a resultados</t>
  </si>
  <si>
    <t xml:space="preserve">CONANI, MMUJER, SUPERATE; MSP, SNS </t>
  </si>
  <si>
    <t>Resultado final</t>
  </si>
  <si>
    <t xml:space="preserve"> Reducción del embarazo en adolescentes </t>
  </si>
  <si>
    <t xml:space="preserve"> Reducción de partos en niñas y adolescentes </t>
  </si>
  <si>
    <t xml:space="preserve"> Disminución de uniones tempranas </t>
  </si>
  <si>
    <t xml:space="preserve"> Reducción de partos en municipios priorizados </t>
  </si>
  <si>
    <t xml:space="preserve">Aumento del conocimiento, actitudes y prácticas sobre ESI </t>
  </si>
  <si>
    <t xml:space="preserve">No disponible </t>
  </si>
  <si>
    <t>Sí</t>
  </si>
  <si>
    <t>No</t>
  </si>
  <si>
    <t xml:space="preserve">La información suministrada guarda coherencia con la unidad de medida y la fórmula de cálculo </t>
  </si>
  <si>
    <t>No se cuenta con indicador para este resultado</t>
  </si>
  <si>
    <t xml:space="preserve"> Se propone crear un indicador en la etapa de ejecución </t>
  </si>
  <si>
    <t xml:space="preserve"> El valor de la meta es suficientemente retador para impulsar el desempeño, ya que las metas </t>
  </si>
  <si>
    <t xml:space="preserve"> Es posible alcanzar la meta en el tiempo propuesto </t>
  </si>
  <si>
    <t xml:space="preserve">No hay comentarios </t>
  </si>
  <si>
    <r>
      <t>Si, la información que se aporta en el diagnóstico permite explicar las relaciones de causa -efecto. 
•Causa/ - Efecto 
•</t>
    </r>
    <r>
      <rPr>
        <b/>
        <sz val="11"/>
        <color theme="1"/>
        <rFont val="Avenir Next LT Pro"/>
        <family val="2"/>
      </rPr>
      <t xml:space="preserve">Ausencia de educación sexual integral </t>
    </r>
    <r>
      <rPr>
        <sz val="11"/>
        <color theme="1"/>
        <rFont val="Avenir Next LT Pro"/>
        <family val="2"/>
      </rPr>
      <t xml:space="preserve">
-La falta de educación sexual integral (ESI) potencia el inicio temprano de la actividad sexual en adolescentes. 
•</t>
    </r>
    <r>
      <rPr>
        <b/>
        <sz val="11"/>
        <color theme="1"/>
        <rFont val="Avenir Next LT Pro"/>
        <family val="2"/>
      </rPr>
      <t xml:space="preserve">Normas sociales y patrones culturales nocivos </t>
    </r>
    <r>
      <rPr>
        <sz val="11"/>
        <color theme="1"/>
        <rFont val="Avenir Next LT Pro"/>
        <family val="2"/>
      </rPr>
      <t xml:space="preserve">
-La percepción comunitaria de que el valor de una niña reside en su capacidad para casarse y tener hijos perpetua normas sociales y patrones culturales nocivo.  
-La normalización social de los roles de género desiguales para niñas y adolescentes perpetúan las normas sociales y patrones culturales nocivos. 
-La presión familiar para que las adolescentes entre en relaciones con hombres adultos como forma de “salida” frente a embarazos no deseados, situaciones de abusos o conflictos domésticos reproduce y perpetúa las normas sociales y patrones culturales nocivos. 
-La normalización del abuso sexual y la violencia intrafamiliar en entorno familiares o comunitarios sostiene y reproduce las normas sociales y patrones culturales nocivos, especialmente en contextos de pobreza y desigualdad de género. 
</t>
    </r>
    <r>
      <rPr>
        <b/>
        <sz val="11"/>
        <color theme="1"/>
        <rFont val="Avenir Next LT Pro"/>
        <family val="2"/>
      </rPr>
      <t xml:space="preserve">•Deserción escolar </t>
    </r>
    <r>
      <rPr>
        <sz val="11"/>
        <color theme="1"/>
        <rFont val="Avenir Next LT Pro"/>
        <family val="2"/>
      </rPr>
      <t xml:space="preserve">
-Ser excluidos o expulsadas del sistema escolar provoca la deserción de las adolescentes en condición de embarazo o con hijas/os. 
-La escasa aplicación de protocolos de permanencia escolar y reintegración educativa para adolescentes embarazadas o madres agrava la deserción escolar. 
-La baja percepción del valor de la educación como proyecto de vida en contextos rurales o de pobreza es un factor determinante de la deserción escolar en adolescente, especialmente en mujeres. 
</t>
    </r>
    <r>
      <rPr>
        <b/>
        <sz val="11"/>
        <color theme="1"/>
        <rFont val="Avenir Next LT Pro"/>
        <family val="2"/>
      </rPr>
      <t>•Limitado acceso a educación sexual integral (ESI)</t>
    </r>
    <r>
      <rPr>
        <sz val="11"/>
        <color theme="1"/>
        <rFont val="Avenir Next LT Pro"/>
        <family val="2"/>
      </rPr>
      <t xml:space="preserve">
-La ausencia de educación sexual integral (ESI) en el currículo escolar limita el acceso de los niños, niñas y adolescentes a información sistemática, científica y contextualizada sobre el cuerpo, la afectividad, la prevención de violencia, el consentimiento, la salud sexual y reproductiva, o los derechos de niños, niñas y adolescentes. 
-Las barreras ideológicas y religiosas que obstaculizan la implementación de la educación sexual integral (ESI) limitan el acceso de los niños, niñas y adolescentes a información científica, objetiva y basada en derechos sobre su sexualidad, su cuerpo y sus decisiones. 
-La falta de formación adecuada de docentes en educación sexual integral (ESI) y la presencia de sesgos personales hacia la abstinencia como único enfoque limitan el acceso de los niños, niñas y adolescentes a información y alternativas. 
-La ausencia de estrategias integrales que aumenten el conocimiento sobre salud sexual y reproductiva entre adolescentes limita el acceso a educación sexual integral. 
•</t>
    </r>
    <r>
      <rPr>
        <b/>
        <sz val="11"/>
        <color theme="1"/>
        <rFont val="Avenir Next LT Pro"/>
        <family val="2"/>
      </rPr>
      <t>Limitado acceso a educación sexual integral (ESI)</t>
    </r>
    <r>
      <rPr>
        <sz val="11"/>
        <color theme="1"/>
        <rFont val="Avenir Next LT Pro"/>
        <family val="2"/>
      </rPr>
      <t xml:space="preserve">
-La escasez de servicios de salud diferenciados para adolescentes limita el acceso oportuno, confidencial, culturalmente adecuado y pertinente a información y atención en salud sexual y reproductiva. 
-Cuando los proveedores de salud juzgan, estigmatizan o violan la privacidad de las adolescentes que solicitan orientación o anticoncepción (especialmente sino están casadas o si asisten sin el acompañamiento de un adulto), se genera un entorno hostil que desalienta la búsqueda de atención médica, retrasa el acceso a métodos anticonceptivos, aumenta la omisión de controles prenatales o que no reciban atención en situaciones de abuso sexual. 
-Cuando los centros de salud operan en horarios escolares o laborales, carecen de transporte publico accesible, o están ubicados en largas distancias en zonas rurales, muchas adolescentes (especialmente aquellas en situación de pobreza o bajo control familiar restrictivo) enfrentan obstáculos logísticos que limitan el acceso a servicios de salud esenciales. 
•</t>
    </r>
    <r>
      <rPr>
        <b/>
        <sz val="11"/>
        <color theme="1"/>
        <rFont val="Avenir Next LT Pro"/>
        <family val="2"/>
      </rPr>
      <t>Pobreza y desigualdad social</t>
    </r>
    <r>
      <rPr>
        <sz val="11"/>
        <color theme="1"/>
        <rFont val="Avenir Next LT Pro"/>
        <family val="2"/>
      </rPr>
      <t xml:space="preserve">
-La concentración del acceso a recursos, oportunidades educativas, empleo digno y servicios básicos en ciertos grupos sociales o territorios provoca la prevalencia de condiciones de desventaja, pobreza y desigualdad social sistemática. 
</t>
    </r>
    <r>
      <rPr>
        <b/>
        <sz val="11"/>
        <color theme="1"/>
        <rFont val="Avenir Next LT Pro"/>
        <family val="2"/>
      </rPr>
      <t>•Falencias en la institucionalidad del sistema de protección de niños, niñas y adolescentes</t>
    </r>
    <r>
      <rPr>
        <sz val="11"/>
        <color theme="1"/>
        <rFont val="Avenir Next LT Pro"/>
        <family val="2"/>
      </rPr>
      <t xml:space="preserve">
-La ausencia de persecución penal o judicialización efectiva en casos de abuso sexual y violencia intrafamiliar agrava las falencias en la institucionalidad del sistema de protección de niños, niñas y adolescentes.
-Cuando los fiscales procuradores carecen de formación técnica y enfoque de derechos humanos, género e interseccionalidad, se limita su capacidad para identificar y actuar adecuadamente ante casos de violencia sexual, abuso, convivencia forzada o explotación de niñas y adolescentes.
-La articulación interinstitucional ineficiente debilita la institucionalidad del sistema de protección de niños, niñas y adolescentes.
</t>
    </r>
    <r>
      <rPr>
        <b/>
        <sz val="11"/>
        <color theme="1"/>
        <rFont val="Avenir Next LT Pro"/>
        <family val="2"/>
      </rPr>
      <t xml:space="preserve">
Justificación: </t>
    </r>
    <r>
      <rPr>
        <sz val="11"/>
        <color theme="1"/>
        <rFont val="Avenir Next LT Pro"/>
        <family val="2"/>
      </rPr>
      <t xml:space="preserve">El programa cuenta con un diagnóstico claro y bien estructurado que permite identificar adecuadamente el problema que atiende, así como comprender integralmente las relaciones de causa y efecto que lo explican. Además, en la documentación del programa se señala un plazo definido para la revisión y actualización del diagnóstico, lo que garantiza su vigencia y pertinencia. Asimismo, existe evidencia que respalda la eficiencia de las intervenciones propuestas para atender de forma adecuada las problemáticas identificadas.
</t>
    </r>
  </si>
  <si>
    <r>
      <rPr>
        <b/>
        <sz val="11"/>
        <color theme="1"/>
        <rFont val="Avenir Next LT Pro"/>
        <family val="2"/>
      </rPr>
      <t>Justificación:</t>
    </r>
    <r>
      <rPr>
        <sz val="11"/>
        <color theme="1"/>
        <rFont val="Avenir Next LT Pro"/>
        <family val="2"/>
      </rPr>
      <t xml:space="preserve"> El sistema de seguimiento propuesto presenta un diseño robusto que cumple con todos los criterios. Se han definido mecanismos concretos para la obtención oportuna de información, a través de registros administrativos, reportes instucionales periódicos y herramientas estandarizadas que permiten el monitoreo constante del desempeño del programa.  
El sistema incluye todos los elementos esenciales de la gestión del programa, tales como procesos operativos, los insumos asignados, las actividades implementadas, la cobertura alcanzada y los resultados intermedios y finales. 
La propuesta de seguimiento se basa en un sistema interinstitucional robusto, liderado por CONANI, que busca asegurar una gestión orientada a resultados y basada en evidencia. Este sistema contempla el monitoreo sistemático y periódico de  todos los componentes claves del programa: insumos actividades, cobertura y resultados, permitiendo así una trazabulidad completa de las intervenciones y el cumplimiento de las metas. 
Entre los mecanismos establecidos para la obtención oportuna de información, se incluyen registros administrativos estandarizados, reportes operativos trimestrales, base de datos nominales, pruebas pre y post test en intervenciones formativas y encuestas de satisfacción. Cada unidad ejecutora es responsable de generar y reportar datos, los cuales son consolidados por CONANI en coordinación con DIGEPRES, mediante un tablerero de monitoreo interinstitucional. La información se recoge con una periodicidad mensual, trimestral y anual, y se utiliza para la planificación, la toma de decisiones correctivas, la rendición de cuentas y mejora continua del programa. 
En cuanto a las oportunidades de mejora, aunque el sistema de seguimiento está solidamente diseñado, se identifican algunos desafíos potenciales. Uno de ellos es el desarrollo y puesta en marcha del sistema nominal interoperable, aún en fase de construcción progresiva, podría limitar temporalmente la trazabilidad individual de los beneficiarios. Además, el existo del sistema depende del fortalecimiento continuo de las capacidades técnicas de las unidades ejecutoras para asegurar la calidad y consistencia de los datos reportados. por lo tanto, se recomienda acelerar la implementación de la interoperalidad entre sistemas, fortalecer la capacitación de equipos técnicos y asegurar la sostenibilidad del sistema de monitoreo a largo plazo. </t>
    </r>
  </si>
  <si>
    <r>
      <t xml:space="preserve">Si, los mecanismos de transparencia y rendición de cuentas propuesto en el programa son los siguientes:
1. Acceso a la información y documentación: donde se garantizaran la disponibilidad de la informacion programatica y prespuestaria a traves de las plataformas institucionales de las unidades ejecutoras (CONANI, SUPERATE, MMUJER; MSP y SNS) y del portal de transparencia de la Direccion General de Presupuesto donde se incluye (metas e indicadores del programa presupuestario, informes de avance fisico -financiero trimestrales, contratos y procedimientos asociados a la entrega de bienes y servicios, manuales operativos, protocolos de atención y ficha de productos y informes de evaluacion externa y auditorias, asi mismo, se garantizara el cumplimiento de la Ley No. 200-04.
2. Un mecanismo de seguimiento intersectorial permanente, coordinado por CONANI  en su calidad de órgano rector.  Este incluye espacios períodicos de rendición de cuenta técnica, revisión de avances físicos financieros y ajustes operativos a desviaciones en la ejecución. Cada institución deberá entregar sus informes de ejecución y desempeño con corte trimestral, que serán validados por la coordinación del programa. 
Adicionalmente, se promoveran espacios de rendición de cuentas participativas, mediante encuentros comunitarios, comités de seguimiento integrados por lideres sociales, organizaciones juveniles, redes comunitarias y actores locales del sistema de protección. 
Tambien, se contemplan evaluaciones externas independientes, tanto a medio termino (2027) como al final (2029).
3. Participación ciudadana y control social: Se reconocerá la participación de la sociedad civil como un componente esencial de la transparencia del programa. Para ello se establecerán mecanismos como: (mesa de diálogo intergeneracional para escuchar directamente las oces de adolescentes beneficiarios y sus familias , encuestas de satisfacción usuaria, procesos consultivos anuales con organizaciones de la sociedad civil. 
</t>
    </r>
    <r>
      <rPr>
        <b/>
        <sz val="11"/>
        <color theme="1"/>
        <rFont val="Avenir Next LT Pro"/>
        <family val="2"/>
      </rPr>
      <t xml:space="preserve">Justificación: </t>
    </r>
    <r>
      <rPr>
        <sz val="11"/>
        <color theme="1"/>
        <rFont val="Avenir Next LT Pro"/>
        <family val="2"/>
      </rPr>
      <t>El programa contempla tres de los mecanismos de transparencia y rendición de cuentas establecidos, y además incorpora mecanismos adicionales a los requeridos. Se encuentran debidamente definidos los tiempos para la medición de cada uno .</t>
    </r>
  </si>
  <si>
    <r>
      <rPr>
        <b/>
        <sz val="11"/>
        <color theme="1"/>
        <rFont val="Avenir Next LT Pro"/>
        <family val="2"/>
      </rPr>
      <t>Justificación:</t>
    </r>
    <r>
      <rPr>
        <sz val="11"/>
        <color theme="1"/>
        <rFont val="Avenir Next LT Pro"/>
        <family val="2"/>
      </rPr>
      <t xml:space="preserve"> Cada resultado y producto, presenta indicadores claros, medibles y alcanzables, los cuales contemplan a los beneficiarios y sus caracteristicas. Adicionalmente, el modelo de seguimiento establece un periodo para: procesos, productos y resultados intermedios y seguimiento a los resultados finales. Asi mismo, brinda una periodicidad para la recolección de información. No obstante, los indicadores identificados a nivel de producto no permiten medir los efectos que las intervenciones implementadas puedan tener en los beneficiarios. 
1. Seguimiento a procesos: incluye el monitoreo de insumos, ejecución de actividades, coordinación interinstitucional y cumplimiento de estándares operativos. Se realizará mediante fichas de seguimiento, cronogramas y reportes técnicos elaborados por cada unidad ejecutora. 
2. Seguimiento a productos: Evalúa el cumplimiento de metas de cobertura y calidad de los bienes y servicios entregados. Cada institución reportará trimestralmente avances en los indicadores definidos en la matriz de productos.
3. Seguimiento a resultados intermedios: Implica la aplicación de herramientas estandarizadas (como pre y post test de conocimiento, encuestas de percepción o pruebas de habilidades parentales) que serán diseñadas en conjunto con las unidades ejecutoras para capturar los cambios en actitudes, conocimientos y prácticas.
4. Seguimiento a resultados finales: Se basará en indicadores oficiales provistos por la ONE (ENHOGAR-MICS) y el SNS (registro de partos), evaluando el impacto agregado del programa en la reducción de embarazos adolescentes y uniones tempranas.
</t>
    </r>
    <r>
      <rPr>
        <b/>
        <sz val="11"/>
        <color theme="1"/>
        <rFont val="Avenir Next LT Pro"/>
        <family val="2"/>
      </rPr>
      <t xml:space="preserve">Frecuencia y periodicidad de la recolección
</t>
    </r>
    <r>
      <rPr>
        <sz val="11"/>
        <color theme="1"/>
        <rFont val="Avenir Next LT Pro"/>
        <family val="2"/>
      </rPr>
      <t>La información será recolectada y reportada según la siguiente periodicidad:
- Mensual: avances en la ejecución de insumos, actividades y cobertura de beneficiarios.
- Trimestral: análisis acumulado por productos, territorios e instituciones; validación interinstitucional.
- Anual: actualización de metas alcanzadas y análisis de consistencia con resultados intermedios y finales.
- Plurianual: evaluación de resultados globales en 2029, alineados con el Marco de Resultados de la Política de Prevención y Atención a las Uniones Tempranas y el Embarazo Adolescente.</t>
    </r>
  </si>
  <si>
    <r>
      <t xml:space="preserve"> </t>
    </r>
    <r>
      <rPr>
        <b/>
        <sz val="11"/>
        <color theme="1"/>
        <rFont val="Avenir Next LT Pro"/>
        <family val="2"/>
      </rPr>
      <t>Justificación:</t>
    </r>
    <r>
      <rPr>
        <sz val="11"/>
        <color theme="1"/>
        <rFont val="Avenir Next LT Pro"/>
        <family val="2"/>
      </rPr>
      <t xml:space="preserve">Si, el programa se inserta de manera adecuada en el conjunto de la oferta pública, tanto intra como extrainstitucional, y lo hace con un enfoque estratégico que busca maximizar la eficiencia del gasto público, evitar duplicidades y fortalecer sinergias intersectoriales. 
Los productos incluidos en a la propuesta no presentan duplicidad directa con otras intervenciones de la oferta pública vigente. Aquellos productos que, si coinciden con otras acciones ya existentes, son coherentes con la naturaleza institucional de las entidades ejecutoras, lo que permite mantener su durabilidad y ejecución.
</t>
    </r>
  </si>
  <si>
    <r>
      <rPr>
        <b/>
        <sz val="11"/>
        <color theme="1"/>
        <rFont val="Avenir Next LT Pro"/>
        <family val="2"/>
      </rPr>
      <t xml:space="preserve">Justificación: </t>
    </r>
    <r>
      <rPr>
        <sz val="11"/>
        <color theme="1"/>
        <rFont val="Avenir Next LT Pro"/>
        <family val="2"/>
      </rPr>
      <t>Si, el modelo de gestión permite alcanzar los productos propuestos, ya que cuenta con una estructura articulada, procedimientos estandarizados, planificación interinstitucional y enfoque territorial. Además, incorpora mecanismos de seguimiento y evaluación orientados a resultados, alineados con la normativa vigente y las prioridades del programa. Aunque existen desafíos operativos como la falta de un sistema nominal consolidado y la necesidad de mayor interoperabilidad entre instituciones, estos están contemplados como metas estratégicas dentro del propio modelo, lo que respalda su viabilidad para cumplir con los productos en los plazos y costos estimados.</t>
    </r>
  </si>
  <si>
    <r>
      <rPr>
        <b/>
        <sz val="11"/>
        <color theme="1"/>
        <rFont val="Avenir Next LT Pro"/>
        <family val="2"/>
      </rPr>
      <t xml:space="preserve">Justificación: </t>
    </r>
    <r>
      <rPr>
        <sz val="11"/>
        <color theme="1"/>
        <rFont val="Avenir Next LT Pro"/>
        <family val="2"/>
      </rPr>
      <t xml:space="preserve">se identifican inconsistencias en la asignación de recursos humanos dentro del análisis de costeo. En particular, se observan deficiencias en el costeo del Programa supérate, donde los recursos humanos no están detallados adecuadamente (la cuenta presupuestaria que aplica para el tipo de empleados es la 21.1.2.08- Empleados temporales, ya que los jornales «son para obreros, operarios y peones que prestan servicios de carácter temporal, en las tareas de campo, mantenimiento y obras públicas». Se debe especificar por tipo, la cantidad de personas que se van a necesitar, así como el sueldo asignado para cada uno.  Asimismo, en el de Salud Pública y Mujer, no se registra personal requerido, ni se especifica si las remuneraciones correspondientes se realizarán a través de actividades centrales. En el caso de CONANI, se considera un incremento de los sueldos anual, el cual no se encuentra justificado. </t>
    </r>
  </si>
  <si>
    <r>
      <rPr>
        <b/>
        <sz val="11"/>
        <color theme="1"/>
        <rFont val="Avenir Next LT Pro"/>
        <family val="2"/>
      </rPr>
      <t>Justificación</t>
    </r>
    <r>
      <rPr>
        <sz val="11"/>
        <color theme="1"/>
        <rFont val="Avenir Next LT Pro"/>
        <family val="2"/>
      </rPr>
      <t xml:space="preserve">: El sistema de seguimiento propuesto está diseñado para ajustarse a los resultados esperados del programa y al perfil de sus beneficiarios. Esto se logra mediante la implementación de herramientas y procedimientos que consideran las características y necesidades del grupo objetivo, asegurando que la información recolectada sea relevante y útil para evaluar el avance hacia los resultados esperados. Además, el sistema incorpora un esquema de gobernanza compartida y mecanismos de coordinación técnica que facilitan la integración y análisis de datos de manera oportuna y precisa, lo que permite una toma de decisiones informada y oportuna durante cada periodo de evaluación.
</t>
    </r>
  </si>
  <si>
    <t>Prevención y atención del embarazo adolescente y las uniones tempranas</t>
  </si>
  <si>
    <t>Consejo Nacional para la Niñez y la Adolescencia</t>
  </si>
  <si>
    <t>Protección social</t>
  </si>
  <si>
    <t>0201.02.0001.12.19</t>
  </si>
  <si>
    <t>Programa por producto</t>
  </si>
  <si>
    <t xml:space="preserve"> atención a la salud sexual y reproductiva, salud emocional, atención y prevención a la violencia contra la mujer, servicios de facilitación y promoción de la autonomía económica de la mujer y atención especializada a la mujer adolescente</t>
  </si>
  <si>
    <t>Mujeres adolescentes y adultas</t>
  </si>
  <si>
    <t>Multiprovincial</t>
  </si>
  <si>
    <t>Sistema de Información de la Gestión Financiera</t>
  </si>
  <si>
    <t>Mujeres adolescentes y adultas acceden a servicios de atención integral</t>
  </si>
  <si>
    <t>0201.02.0001.12.20</t>
  </si>
  <si>
    <t>Llevar a las comunidades iniciativas sobre la Prevencion de violencia contra la mujer, prevencion del embarazo adolescente, la promocion de salud sexual y reproductiva, crianza positiva, entre otros aspectos que promuevan la igualdad de genero.</t>
  </si>
  <si>
    <t>Personas que residan en la comunidad</t>
  </si>
  <si>
    <t>Personas participan en actividades comunitarias para prevención de violencia contra la mujer, embarazo adolescente y la promoción de salud sexual y reproductiva</t>
  </si>
  <si>
    <t>Reducción de embarazo en adolescentes</t>
  </si>
  <si>
    <t>0201.02.0007.45.02</t>
  </si>
  <si>
    <t>Orientación en temas de salud sexual reproductiva integral y prevención de uniones tempranas para la reducción de embarazos en adolescentes</t>
  </si>
  <si>
    <t>Jóvenes</t>
  </si>
  <si>
    <t>Forma parte de los productos contemplados en el programa.</t>
  </si>
  <si>
    <t>0207.01.0001.45.07</t>
  </si>
  <si>
    <t>Acceso y cobertura de servicios de atención integral, individuales y colectivos  con calidad basada en estándares</t>
  </si>
  <si>
    <t>0215.01.0001.45.03</t>
  </si>
  <si>
    <t>Contribuir a mejorar el acceso y la calidad  de los servicios de salud sexual y reproductiva para las mujeres, jóvenes y adolescentes, con énfasis en la prevención y atención del embarazo, mortalidad materna,  violencia intra-familiar VIH/SIDA</t>
  </si>
  <si>
    <t>Jóvenes y adolescentes</t>
  </si>
  <si>
    <t>5151.01.0001.45.07</t>
  </si>
  <si>
    <t>Implementar la Educación Integral en Sexualidad (EIS) basado en evidencia científica y estándares nacionales e internacionales, dirigido tanto a poblaciones escolarizadas como no escolarizadas. El enfoque incluirá intervenciones familiares, estrategias de información, educación y comunicación, formación de líderes juveniles en cascada, uso de materiales lúdicos y metodologías participativas.</t>
  </si>
  <si>
    <t>Niños, niñas y adolescentes</t>
  </si>
  <si>
    <t>5151.01.0001.45.08</t>
  </si>
  <si>
    <t>Promover espacios seguros para niñas, niños y adolescentes que fomenten prácticas saludables, empoderamiento, habilidades para la vida y proyectos de vida alternativos a la unión, el embarazo y la maternidad tempranas, incluyendo la creación de clubes de adolescentes y familias como plataformas de desarrollo.</t>
  </si>
  <si>
    <t>5151.01.0001.45.09</t>
  </si>
  <si>
    <t>Se desarrollan acciones con familias y comunidades para promover el cambio de comportamientos, normas sociales y patrones culturales que favorecen las uniones y embarazos en la adolescencia, incluyendo la educación integral en sexualidad con enfoque familiar y actividades de sensibilización.</t>
  </si>
  <si>
    <t>Padres, madres y tutores de niños, niñas y adolescentes</t>
  </si>
  <si>
    <t>Prevención y atención del embarazo adolescente y las uniones tempranas (Programa 45)</t>
  </si>
  <si>
    <t>Consejo Nacional para la Niñez y la Adolescencia (CONANI)</t>
  </si>
  <si>
    <t xml:space="preserve">Niñas, niños y adolescentes de 10 a 18 años en situación de vulnerabilidad en 14 provincias priorizadas. Población objetivo: 1,304,922 </t>
  </si>
  <si>
    <t>Reducción del embarazo en adolescentes y uniones tempranas</t>
  </si>
  <si>
    <t>Presupuesto vigente 2022–2025: DOP$ 640.82 millones. Presupuesto proyectado 2026–2029: DOP$ 563.1 millones</t>
  </si>
  <si>
    <t>Ministerio de Salud Pública (MSP), Ministerio de la Mujer, Programa SUPÉRATE, Servicio Nacional de Salud (SNS)</t>
  </si>
  <si>
    <t>Los objetivos a los que contribuye el programa son los siguientes:
END (Estrategia Nacional de Desarrollo)
Objetivos específicos
 2.2: “Garantizar educación de calidad para todos y todas”
2.3: “Promover la salud integral”
PNPSP (Plan Nacional Plurianual del Sector Público)
Objetivos específicos
3. Hacia una política integral de creación de oportunidades
4. Acceso a salud universal
6. Crear oportunidades para la juventud 
7. Igualdad de género, empoderamiento de la mujer y no violencia
Objetivos de Desarrollo Sostenible
• ODS 3 (Salud y Bienestar): reducir la tasa de fecundidad adolescente.
• ODS 4 (Educación de calidad): asegurar la permanencia escolar y prevenir la deserción relacionada con el embarazo.
• ODS 5 (Igualdad de género): eliminar todas las prácticas nocivas, como el matrimonio infantil y forzado.
• ODS 10 (Reducción de las desigualdades): atender con enfoque interseccional a las adolescentes en situación de mayor vulnerabilidad.
Asimismo, se reconoce la vinculación con los compromisos del país ante la Convención sobre los Derechos del Niño, la Convención de Belém do Pará y la Agenda Regional de Género de la CEPAL.</t>
  </si>
  <si>
    <t xml:space="preserve">Alta incidencia de embarazos en adolescentes y uniones tempranas </t>
  </si>
  <si>
    <t>•	Iniciación sexual temprana
•	Tiempo de exposición sexual
•	Normas sociales y patrones culturales nocivos
•	Pobreza y desigualdad social
•	Deserción escolar
•	Limitado acceso a educación sexual integral (ESI)
•	Acceso limitado a servicios de salud sexual y reproductiva integrales
•	Falencias en la institucionalidad del sistema de protección de niños, niñas y adolescentes
•	Monitoreo y seguimiento efectivo en el sistema de protección de niños, niñas y adolescentes</t>
  </si>
  <si>
    <t>•	Inicio temprano de la vida sexual sin información adecuada, debido a la falta de educación sexual integral (ESI), lo cual incrementa el riesgo de embarazos no deseados, infecciones de transmisión sexual y relaciones desiguales de poder.
•	Reproducción de normas sociales y patrones culturales nocivos, como la valoración de las niñas por su capacidad reproductiva, la presión para unirse con hombres adultos o la normalización de la violencia sexual, intrafamiliar y de género.
•	Deserción escolar de adolescentes embarazadas o madres, como resultado de la exclusión directa del sistema educativo, la falta de aplicación de protocolos de permanencia o reinserción, y la baja valoración de la educación como proyecto de vida.
•	Limitado acceso a servicios de salud sexual y reproductiva, agravado por la escasa disponibilidad de servicios diferenciados para adolescentes, el juicio o estigmatización por parte del personal de salud, y barreras geográficas, económicas y logísticas.
•	Ambientes institucionales hostiles o ineficaces, debido a la ausencia de estrategias integrales, la falta de formación técnica del personal judicial y sanitario, y una débil articulación interinstitucional para proteger y garantizar los derechos de niños, niñas y adolescentes.
•	Desigualdad estructural persistente, producto de la concentración de recursos, servicios y oportunidades en determinados grupos o territorios, perpetuando ciclos de pobreza, exclusión y vulnerabilidad.</t>
  </si>
  <si>
    <t>Niñas, niños y adolescentes10 y 18 años, en situación de vulnerabilidad social, económica y territorial. Mayormente ubicadas en zonas rurales y empobrecidas, con bajo nivel educativo, exposición a violencia y escaso acceso a servicios de salud sexual y reproductiva.</t>
  </si>
  <si>
    <t>•	Formación y sensibilización en educación sexual integral (ESI)
•	Capacitaciones en habilidades para la vida, proyectos de vida alternativos y fomento de actividades socioculturales y de participación para NNA
•	Formación y sensibilización a familias, líderes comunitarios y actores claves en crianza positiva, habilidades parentales, prevención de riesgos y creación de entornos protectores de los derechos de los NNA
•	Acceso de NNA a apoyos económicos condicionados
•	Dispensación de métodos anticonceptivos (MAC) a la población adolescente
•	Capacitación al personal asistencial sobre atención respetuosa, confidencial y centrada en adolescentes
•	Servicios de salud diferenciados y adaptados a las necesidades de los/as adolescentes
•	Promoción de la salud integral y difusión de información adaptada y accesible para adolescentes
•	Implementación de protocolos de coordinación con las instituciones del sistema de protección de NNA
•	Promoción, acompañamiento y asistencia técnica para la transversalización de la igualdad de género</t>
  </si>
  <si>
    <t>Las intervenciones incluidas fueron seleccionadas en función de su pertinencia frente al modelo causal, su alineación con las competencias institucionales y su viabilidad de implementación en el corto y mediano plazo. Se priorizaron aquellas que responden a factores estructurales de riesgo, con evidencia de efectividad y capacidad de articulación interinstitucional. A continuación, se describen las intervenciones clave y la justificación de su incorporación:
(1) Formación y sensibilización en educación sexual integral (ESI), habilidades para la vida y crianza positiva: esta línea aborda el desconocimiento generalizado en salud sexual y reproductiva tanto en adolescentes como en sus familias, el cual limita la toma de decisiones informadas, aumenta la exposición a relaciones desiguales y reduce el uso de métodos anticonceptivos. Está respaldada por evidencia internacional (UNESCO, 2022; Sánchez-Martínez &amp; Espinoza-Rivera, 2024) que demuestra que la ESI reduce el embarazo adolescente y fortalece habilidades psicosociales protectoras.
(2) Acceso de niños, niñas y adolescentes a sistemas de protección social: esta intervención responde a la necesidad de ampliar las oportunidades vitales de adolescentes en situación de pobreza y exclusión, evitando que recurran a uniones tempranas como estrategia de supervivencia. La protección social ha demostrado ser una herramienta eficaz para reducir la deserción escolar y fomentar proyectos de vida alternativos (UNICEF, 2023; BID, 2022).
(3) Dispensación de métodos anticonceptivos (MAC): estas medidas responden a la escasa disponibilidad de servicios diferenciados, y al bajo acceso de adolescentes a información, insumos y atención confidencial. Su implementación reduce la incidencia de embarazos no planificados, infecciones de transmisión sexual y violencia sexual (OMS, 2017; UNFPA, 2020).
(4) Coordinación interinstitucional a través de rutas críticas de protección: frente a la débil articulación del sistema de protección, se propone fortalecer mecanismos territoriales de gobernanza, protocolos de derivación y seguimiento de casos, así como el monitoreo y evaluación intersectorial del programa. Esto garantiza una respuesta oportuna e integral en casos de vulneración de derechos (UNICEF &amp; Population Council, 2019).
(5) Atención integral para personas adolescentes: esta intervención agrupa componentes educativos, sanitarios, psicosociales y comunitarios, y permite trabajar de forma simultánea los distintos determinantes de la condición de interés con enfoque de ciclo de vida. Incluye también la capacitación del personal de salud y sensibilización comunitaria, abordando barreras institucionales como la estigmatización, la falta de confidencialidad y las actitudes discriminatorias del personal de salud, factores que disuaden a las y los adolescentes de acudir a servicios formales. La mejora en la calidad de atención tiene impacto directo en la continuidad del uso de servicios (Banco Mundial, 2021).
(6) Adicionalmente, la intervención orientada a la transversalización de la igualdad de género contribuye a modificar normas sociales nocivas que legitiman las uniones tempranas como vía de validación de la feminidad o escape de la pobreza.
Estas intervenciones son coherentes con el diagnóstico causal del problema, son complementarias entre sí, permiten el abordaje integral de múltiples determinantes, y se insertan dentro de las competencias y mandatos institucionales vigentes.</t>
  </si>
  <si>
    <t>Diversas instituciones del Estado dominicano implementan programas y proyectos orientados a prevenir el embarazo adolescente, las uniones tempranas y otras situaciones de vulnerabilidad en niñas, niños y adolescentes, mediante intervenciones de empoderamiento, atención integral y fortalecimiento de derechos. A continuación, se describen los principales:
Supérate desarrolla los programas “Club de Chicas” y “Bebé, piénsalo bien”, dirigidos a jóvenes entre 12 y 18 años, enfocados en sensibilización, empoderamiento y definición de proyectos de vida alternativos a las uniones tempranas y embarazos en adolescentes (UT/EA).
INAIPI implementa un programa de desarrollo infantil temprano para niños y niñas de 0 a 5 años y sus familias, brindando atención integral en áreas como educación, salud, nutrición y apoyo familiar.
CONANI ejecuta múltiples iniciativas como el Programa de sensibilización en crianza positiva, dirigido a padres, madres, tutores y líderes comunitarios, enfocado en el desarrollo de habilidades parentales, prevención de violencia, UT y EA. También ofrece programas de educación sexual integral (ESI) y habilidades para la vida para adolescentes de 10 a 18 años, así como estrategias comunitarias de sensibilización con familias y actores clave del Sistema Nacional de Protección.
El Ministerio de Salud Pública (MSP), en articulación con el MINERD y el SNS, promueve la salud escolar a través de servicios preventivos, además de brindar servicios amigables para adolescentes en salud sexual y reproductiva, orientados a jóvenes de 10 a 19 años, con un enfoque integral y diferenciado.
ADESS y el Gabinete de Política Social canalizan transferencias monetarias condicionadas hacia hogares en situación de pobreza extrema, mientras que este último también lidera el programa Oportunidad 14/24, que ofrece capacitación técnico-laboral, mentoría y habilidades para la vida a jóvenes entre 14 y 24 años.
El Ministerio Público y la Procuraduría General de la República atienden a mujeres y adolescentes víctimas de violencia a través de las Unidades de Atención Integral a la Violencia de Género, brindando apoyo legal, psicológico, judicial y médico.
El Poder Judicial, mediante las CAFIA (Centros de Atención Integral a la Infancia y Adolescencia), interviene en casos de violencia, abuso o negligencia, garantizando protección judicial y restitución de derechos.
El SNS, junto con la Dirección de Salud Mental, gestiona un programa de salud mental para adolescentes con problemas emocionales o de conducta, mediante atención psicológica individual y grupal, así como intervenciones en crisis.
UNFPA y CONANI colaboran en la iniciativa “Fabricando Sueños”, junto con clubes de chicas y Team Chicos, para niñas, niños y adolescentes de 8 a 15 años, enfocados en salud sexual y reproductiva, prevención de violencia y construcción de proyectos de vida.
CONANI también impulsa talleres de animación sociocultural y una estrategia de participación ciudadana, que combinan actividades deportivas, artísticas y recreativas como herramientas de empoderamiento y aprendizaje para la infancia y adolescencia.
Finalmente, el Ministerio de la Mujer opera los Centros de Promoción para Adolescentes, espacios lúdicos e informativos que abordan la prevención de embarazos y uniones tempranas, educación en género, salud sexual y prevención de ITS y relaciones violentas.</t>
  </si>
  <si>
    <r>
      <t xml:space="preserve">Si, las características de los beneficiarios están claramente descritas, a continuación, se detallan:
1. Residir permanente en el territorio nacional
2. Tener entre 10 y 18 años cumplidos al momento de la identificación o inclusión en el programa. 
3. Formar parte de una de las comunidades identificadas con altos niveles de vulnerabilidad. 
Las personas beneficiarias, deberán cumplir con al menos uno o más de los siguientes criterios:
4. Ser adolescente madre, embarazada o en unión temprana, priorizando casos sin acceso a servicios de protección o de acompañamiento. 
5. No tener acceso efectivo a servicios de salud sexual y reproductiva diferenciados y adecuados a la edad.
6. Estar registrado en el SIUBEN en condición de vulnerabilidad, pobreza o pobreza extrema (quintiles I y II).
7. Ser identificado como parte de un núcleo familiar registrado en programas de protección social, como Supérate, o por medio de censos comunitarios.
8. Residir en zonas rurales, periurbanas o marginadas urbanas con baja cobertura de servicios sociales.
9. Estar desconectado de actividades formativas, culturales o comunitarias que promuevan alternativas de proyectos de vida.
10. Ser adolescente en situación de discapacidad, migrante o en entornos familiares de alto riesgo (violencia, abuso, negligencia).
11. Ser adolescente migrante o apátrida con barreras de acceso al sistema educativo o de salud.
12. Encontrarse en situaciones de violencia, abuso o negligencia no atendidas por el sistema de protección.
13. Haber sido referido por actores del sistema de protección (CONANI, Ministerio de la Mujer, SNS, Procuraduría General de la República (PGR), juntas de protección).
Las actividades son las siguientes:
Educación sexual integral con enfoque de derechos y pertinencia territorial. 
Dispensación de métodos anticonceptivos modernos en servicios diferenciados.  
Capacitación y fortalecimiento a actores instituciones 
Acompañamiento, sensibilización y formalización familiar y comunitaria 
Atención integral en salud
Sensibilizaciones y actividades de animación socioculturales y desarrollo de habilidades para la vida. 
</t>
    </r>
    <r>
      <rPr>
        <b/>
        <sz val="11"/>
        <color theme="1"/>
        <rFont val="Avenir Next LT Pro"/>
        <family val="2"/>
      </rPr>
      <t xml:space="preserve">Justificación: </t>
    </r>
    <r>
      <rPr>
        <sz val="11"/>
        <color theme="1"/>
        <rFont val="Avenir Next LT Pro"/>
        <family val="2"/>
      </rPr>
      <t xml:space="preserve">Las características de los beneficiarios están claramente descritas, correspondiendo a niñas, niños y adolescentes de entre 10 y 18 años que residen en la localidad objetivo.  Asimismo, estas actividades son coherentes y congruentes con el diseño general del programa y con el diagnóstico del problema, asegurando que las acciones propuestas aborden de manera efectiva las causas identificadas y contribuyan al logro de los objetivos planteados.
Sin embargo, existen inconsistencia en la cantidad de provincias priorizadas, asi como municipios, lo cual no permite determinar si los perfiles de los beneficiarios son adecuados para todas las provincias.Por otro lado, algunos servicios no establecen con precisión el lugar de entrega, lo que dificulta la verificación de la cobertura en estos, en relación con las provincias identificadas. </t>
    </r>
  </si>
  <si>
    <t xml:space="preserve">Justificación: La propuesta se encuentra alineada con políticas públicas sociales tanto generales como específicas, en particular con la política Nacional de Prevención y Atención a las Uniones Tempranas y El Embarazo en Adolescentes (PPA 2021), así como el Plan Nacional de Igualdad y Equidad de Género (PLANEG III) y otras iniciativas sectoriales en salud, protección y educación. Esta relación es coherente con el problema que se pretende abordar, ya que todas las políticas reconcen el embarazo adolescente y las uniones tempranas como fenómeno multicausales que requieren intervenciones integrales, articuladas y diferenciadas por población. 
Además, los productos y actividades definidos son congruentes con el mandato legal y técnico de las instituciones ejecutoras involucradas, como CONANI, SUPerate, el Ministerio de la Mujer, el Ministerio de Salud Pública y El Servicio NAcional de Salud, lo cual refuerza su viabilidad institucional. 
Sin embargo, las estructuras programáticas son suceptibles de ciertos ajustes, los cuales se les compartirá a fines de que sean corregidos antes de finalizar el proceso de revisión de estructura programática. </t>
  </si>
  <si>
    <r>
      <rPr>
        <b/>
        <sz val="11"/>
        <color theme="1"/>
        <rFont val="Avenir Next LT Pro"/>
        <family val="2"/>
      </rPr>
      <t xml:space="preserve">Justificación: </t>
    </r>
    <r>
      <rPr>
        <sz val="11"/>
        <color theme="1"/>
        <rFont val="Avenir Next LT Pro"/>
        <family val="2"/>
      </rPr>
      <t>El programa cuenta con un costeo estimado por beneficiario para los cuatro años de ejecución. Este costo es razonable y está alineado con los productos y metas establecidas. Todos los productos tienen plazos programados, los cuales son viables de cumplir en el tiempo establecido. Asimismo, es posible lograr todos los productos dentro del costo estimado en los plazos programados.</t>
    </r>
  </si>
  <si>
    <r>
      <t>J</t>
    </r>
    <r>
      <rPr>
        <b/>
        <sz val="11"/>
        <color theme="1"/>
        <rFont val="Avenir Next LT Pro"/>
        <family val="2"/>
      </rPr>
      <t>ustificación</t>
    </r>
    <r>
      <rPr>
        <sz val="11"/>
        <color theme="1"/>
        <rFont val="Avenir Next LT Pro"/>
        <family val="2"/>
      </rPr>
      <t>: El programa presenta plazos programados para todos los productos, y estos plazos son viables para alcanzar los objetivos propuestos. Asimismo, el costo estimado permite ejecutar los productos dentro del periodo establecido. Sin embargo, se identifican sobrevaloraciones en los costos estimados de algunos productos, lo que afecta la razonabilidad del presupuesto total, aunque no impide su ejecución.</t>
    </r>
  </si>
  <si>
    <r>
      <rPr>
        <b/>
        <sz val="11"/>
        <rFont val="Avenir Next LT Pro"/>
        <family val="2"/>
      </rPr>
      <t>Justificación:</t>
    </r>
    <r>
      <rPr>
        <sz val="11"/>
        <rFont val="Avenir Next LT Pro"/>
        <family val="2"/>
      </rPr>
      <t xml:space="preserve"> La estimación de costos del programa contempla los componentes clave: insumos, actividades y productos. Con base en los costos asignados y los plazos establecidos, es posible entregar aproximadamente el 80% de los productos planificados. Sin embargo, los recursos costeados  no resultan suficientes para garantizar la entrega del 100%  ya que algunos insumos carecen de cantidades requeridas. </t>
    </r>
  </si>
  <si>
    <t>Los mecanismos de selección de la población atendida son los siguientes:
•	Residir permanentemente en el territorio nacional.
•	Tener entre 10 y 18 años cumplidos al momento de la identificación o inclusión en el programa.
•	Formar parte de comunidades identificadas con altos niveles de vulnerabilidad.
Las personas beneficiarias deberán cumplir con uno o más de los siguientes criterios presentados a continuación:
•	Ser adolescente madre, embarazada o en unión temprana, priorizando casos sin acceso a servicios de protección o acompañamiento.
•	No tener acceso efectivo a servicios de salud sexual y reproductiva diferenciados y adecuados a la edad.
•	Estar registrado en el SIUBEN en condición de vulnerabilidad, pobreza o pobreza extrema (quintiles I y II).
•	Ser identificado como parte de un núcleo familiar registrado en programas de protección social, como Supérate, o por medio de censos comunitarios.
•	Residir en zonas rurales, periurbanas o marginadas urbanas con baja cobertura de servicios sociales.
•	Estar desconectado de actividades formativas, culturales o comunitarias que promuevan alternativas de proyectos de vida.
•	Ser adolescente en situación de discapacidad, migrante o en entornos familiares de alto riesgo (violencia, abuso, negligencia).
•	Ser adolescente migrante o apátrida con barreras de acceso al sistema educativo o de salud.
•	Encontrarse en situaciones de violencia, abuso o negligencia no atendidas por el sistema de protección.
•	Haber sido referido por actores del sistema de protección (CONANI, Ministerio de la Mujer, SNS, Procuraduría General de la República (PGR), juntas de protección).</t>
  </si>
  <si>
    <t xml:space="preserve">Los criterios de elegibilidad de los beneficiarios están claramente especificados y sistematizados y los mismos son públicos. </t>
  </si>
  <si>
    <t xml:space="preserve">Los procedimientos para ser beneficiarios del programa cuentan con formatos definidos y disponibles para la población objetivo. </t>
  </si>
  <si>
    <t>Resultados Finales
•	Reducir el porcentaje de embarazos en adolescentes de 15 a 19 años.
•	Reducir la proporción de partos en niñas y adolescentes de 10 a 19 años.
•	Reducir el porcentaje de uniones tempranas.
Resultados Intermedios
•	Reducir la proporción de partos en niñas y adolescentes de 10 a 19 años en municipios priorizados.
•	Aumentar el conocimiento y mejorar las actitudes y prácticas sobre educación sexual integral</t>
  </si>
  <si>
    <t>El programa tiene como finalidad contribuir de manera significativa a la reducción del embarazo adolescente y las uniones tempranas en el país, mediante un enfoque integral de prevención, protección y empoderamiento de niñas, niños y adolescentes.</t>
  </si>
  <si>
    <t>•	Niños, niñas y adolescentes participan de programas de formación y sensibilización en educación sexual integral (ESI)
•	Niños, niñas y adolescentes incorporados a programas y actividades de animación sociocultural y participación para el desarrollo de habilidades sociales, construcción de ciudadanía y proyectos de vida alternativos
•	Acciones comunes P45
•	Padres, madres, tutores, líderes comunitarios y actores clave reciben sensibilización, capacitación y acompañamiento en crianza positiva, habilidades parentales y creación de entornos protectores de los derechos de los NNA
•	Personas adolescentes de 12 a 17 años reciben apoyo económico para la prevención de uniones tempranas y embarazo adolescente
•	Actores clave del sistema local y nacional de protección de NNA fortalecidos en igualdad de género, salud integral y prevención de prácticas nocivas para adolescentes
•	Población adolescente recibe servicios de salud colectiva
•	Adolescentes reciben servicios de atención integral de salud</t>
  </si>
  <si>
    <t>•	Consejo Nacional para la Niñez y la Adolescencia		
Producto: 
Acciones comunes P45
Actividad	
0001 - 	Seguimiento, monitoreo y evaluación intersectorial
0002 - 	Coordinación y articulación de los actores gubernamentales y no gubernamentales vinculados a la implementación de acciones para prevención y atención del embarazo en adolescentes y/o uniones tempranas
0003 - 	Fortalecimiento del Sistema de Protección y mecanismos de gobernanza en espacios territoriales para la articulación intersectorial de la prevención, atención y respuesta a casos de vulneración de derechos vinculados a uniones tempranas y embarazo en adolescentes
0004 - 	Diseño e implementación de campaña comunicacional a través de medios masivos y redes sociales para promoción y difusión de la política de prevención y atención
Producto: 								
Niños, niñas y adolescentes incorporados a programas y actividades de animación sociocultural y participación para el desarrollo de habilidades sociales, construcción de ciudadanía y proyectos de vida alternativos
Actividad	
0003 - 	Desarrollo de talleres de animación sociocultural como parte del programa de sensibilización con NNA
0004 - 	Implementación de la Estrategia de Participación y Construcción de Ciudadanía de NNA
Producto: 
Padres, madres, tutores, líderes comunitarios y actores clave reciben sensibilización, capacitación y acompañamiento en crianza positiva, habilidades parentales y creación de entornos protectores de los derechos de los NNA
Actividad		
0003 - 	Implementación del Programa de sensibilización en Crianza Positiva
0004 - 	Implementación de la Estrategia de Educación Sexual Integral en Contextos Comunitarios (ESI-C), Módulo Familias
Producto: 
Niños, niñas y adolescentes participan de programas de formación y sensibilización en educación sexual integral (ESI)
Actividad	
0001 - 	Implementación del programa de sensibilización en habilidades para la vida y educación sexual integral para NNA en contextos comunitarios
0002 - 	Implementación de la Estrategia de Educación Sexual Integral en Contextos Comunitarios (ESI-C) con NNA
0003 - 	Implementación de la Estrategia Fabricando Sueños: Clubes de Chicas y Chicos
•	Programa Supérate 									
Producto: 
Niños, niñas y adolescentes participan de programas de formación y sensibilización en educación sexual integral (ESI)
Actividad		
0001 - 	Capacitación, sensibilización y acompañamiento integral a niños, niñas y adolescentes a través de programas de formación y sensibilización en educación sexual integral (ESI)
Producto: 	
Padres, madres, tutores, líderes comunitarios y actores clave reciben sensibilización, capacitación y acompañamiento en crianza positiva, habilidades parentales y creación de entornos protectores de los derechos de los NNA
Actividad	
0001 - 	Capacitación y acompañamiento a padres, madres, tutores y líderes comunitarios en crianza positiva, habilidades parentales, prevención de riesgos y creación de entornos protectores de los derechos de los NNA
Producto: 
Personas adolescentes de 12 a 17 años reciben apoyo económico para la prevención de uniones tempranas y embarazo adolescente
Actividad	
0001 - 	Gestión de apoyo económico para la prevención de embarazos y uniones tempranas
•	Ministerio de la Mujer
Producto: 
Niños, niñas y adolescentes participan de programas de formación y sensibilización en educación sexual integral (ESI)
Actividad										
0001 - 	Sensibilización, formación y difusión en los Centros de Promoción de Salud Integral de Adolescentes y en los territorios priorizados
Producto: 
Padres, madres, tutores, líderes comunitarios y actores clave reciben sensibilización, capacitación y acompañamiento en crianza positiva, habilidades parentales y creación de entornos protectores de los derechos de los NNA
Actividad	
0001 - 	Sensibilización y capacitación en temas relacionados con la salud integral de los/as adolescentes
Producto: 
Actores clave del sistema local y nacional de protección de NNA fortalecidos en igualdad de género, salud integral y prevención de prácticas nocivas para adolescentes
Actividad	
0001 - 	Fortalecimiento de competencias técnicas y metodológicas a nivel local y nacional para incorporar la perspectiva de igualdad de género en acciones vinculadas a la salud integral de los/as adolescentes
•	Dirección Central del Servicio Nacional de Salud 						
Producto: 
Adolescentes reciben servicios de atención integral de salud
Actividad	
0001 - 	Atención integral para personas adolescentes
0002 - 	Promoción de la salud integral
•	Ministerio de Salud Pública 									
Producto: 
Población adolescente recibe servicios de salud colectiva
Actividad		
0001 - 	Monitoreo, supervisión y evaluación de la prestación del servicio
0002 - 	Gestión y elaboración de documentos normativos para la atención de adolescentes
0003 - 	Promoción, prevención y difusión de informaciones sobre la salud integral de adolescentes</t>
  </si>
  <si>
    <t>Gabinete Social de la Presidencia</t>
  </si>
  <si>
    <t>Ministerio de Salud Pública</t>
  </si>
  <si>
    <t xml:space="preserve">Ministerio de la Mujer </t>
  </si>
  <si>
    <t xml:space="preserve">Consejo Nacional para la Niñez y la Adolescencia </t>
  </si>
  <si>
    <t xml:space="preserve">Programa Supérate </t>
  </si>
  <si>
    <t>Porcentaje de adolescentes de 15 a 19 años que ha estado embarazada</t>
  </si>
  <si>
    <t>(Número de adolescentes de 15-19 años encuestadas que han tenido al menos un hijo nacido vivo o están embarazadas en el momento de la encuesta) / (Número de adolescentes de 15-19 años encuestadas) x 100</t>
  </si>
  <si>
    <t>Descendente</t>
  </si>
  <si>
    <t>Porcentaje de partos de niñas y adolescentes de 10 a 19 años en centros de salud públicos</t>
  </si>
  <si>
    <t>(Número de partos por vía vaginal o cesárea en niñas y adolescentes de 10 a 19 años ocurridos en centros de salud públicos en el periodo t) / (Número de partos por vía vaginal o cesárea ocurridos en centros de salud públicos en el periodo t) x 100</t>
  </si>
  <si>
    <t>Porcentaje de mujeres de 20 a 24 años que se casaron o unieron antes de los 18 años</t>
  </si>
  <si>
    <t>(Número de mujeres de 20-24 años encuestadas que se casaron o se unieron por primera vez antes de cumplir 18 años) / (Número de mujeres de 20-24 años años encuestadas) x 100</t>
  </si>
  <si>
    <t>Porcentaje de partos de niñas y adolescentes de 10 a 19 años en centros de salud públicos en municipios priorizados</t>
  </si>
  <si>
    <t>(Número de partos por vía vaginal o cesárea en niñas y adolescentes de 10 a 19 años ocurridos en centros de salud públicos de los municipios priorizados en el periodo t) / (Número de partos por vía vaginal o cesárea ocurridos en centros de salud públicos de los municipios priorizados en el periodo t) x 100</t>
  </si>
  <si>
    <t xml:space="preserve">El programa cuenta con documentación robusta que identifica y relaciona las principales causas y efectos del problema, seleccionados por su relevancia e impacto a nivel nacional. Estos elementos están respaldados por encuestas, estudios especializados, investigaciones científicas y otras publicaciones que avalan su importancia. La información utilizada proviene de fuentes actualizadas y confiables, lo que garantiza la solidez del diagnóstico y la pertinencia de la intervención propuesta con evidencias nacionales e internacional sobre la problemática y la efectividad de la intervención y sus efectos positivos. </t>
  </si>
  <si>
    <t xml:space="preserve">•	Sustentar la selección de intervenciones con evidencia que justifiquen la eficiencia de estas en relación con otras alternativas. 
•	completar la propuesta de municipios y provincias que estarán siendo impactados por el programa, debido a incongruencias en las cantidades señaladas en la propuesta.
•	Establecer la relación de los beneficiarios y las localidades en donde se estará implementado el programa según la capacidad operativa de las diferentes instituciones.  En el caso del SNS, realizar la desagregación de los beneficiarios estableciendo estimaciones de atenciones según sea en los hospitales o en lo Centro de Atención de Primer Nivel (CPN). </t>
  </si>
  <si>
    <t>El programa cuenta con resultados finales y producción física claramente definidos y relacionados entre sí, los cuales se describen en el marco lógico y en la ruta de cambio. Esta formulación está acompañada de indicadores, metas y medios de verificación que permiten su adecuada medición y evaluación, lo que garantiza la trazabilidad entre los objetivos planteados y la forma en que se medirá su cumplimiento. Asimismo, los productos incluyen las actividades necesarias para su consecución, en coherencia con la naturaleza y competencias de las instituciones responsables de su ejecución.
Por otro lado, el programa se inserta adecuadamente en el conjunto de la oferta pública, tanto a nivel intra como extrainstitucional, adoptando un enfoque estratégico orientado a maximizar la eficiencia del gasto público, evitar duplicidades y fortalecer sinergias intersectoriales. En este sentido, los productos incluidos en la propuesta no presentan duplicación directa con otras intervenciones vigentes dentro de la oferta pública.
Finalmente, los criterios de elegibilidad de la población objetivo son congruentes con las características de dicha población, lo que fortalece la objetividad, la equidad y la transparencia del proceso de selección.</t>
  </si>
  <si>
    <t>•	Revisar la coherencia entre el resultado final formulado como “Reducir el porcentaje de embarazos adolescentes de 15 a 19 años” y la ficha del indicador correspondiente “Porcentaje de adolescentes de 15 a 19 años que ha estado embarazada”. En particular, se identifica una inconsistencia en la sección de “Interpretación” del indicador, donde se acota el rango de edad a adolescentes de 15 a 18 años, lo cual no coincide con el rango definido en el resultado final ni en el nombre del indicador.
•	En el producto “Población adolescente recibe servicios de salud colectiva”, el indicador formulado como “Número de participantes en actividades educativas, informativas y participativas en salud y prevención de embarazo en adolescentes” presenta una desconexión con su medio de verificación. Específicamente, el término “actividades” podría no coincidir con la denominación empleada en los documentos o registros utilizados como fuente de verificación.
•	Para el producto “Adolescentes reciben servicios de atención integral de salud”, en la formula de calculo del indicador “Número de adolescentes que reciben servicios integrales de salud, sexual y reproductiva, y/o psicosocial individual” se toman en consideración las visitas domiciliarias; sin embargo, en la descripción del producto no se menciona ellas ni se consideran, por lo que se sugiere eliminarlas o revisarlas para que haya coherencia entre la fórmula y la descripción del producto.
•	Revisar algunos de los insumos asociados a las actividades establecidas, ya que se identifican inconsistencias o dudas respecto a su uso, cantidad y necesidad. En ciertos casos, no se evidencia una correspondencia clara entre el insumo previsto y la actividad a la cual está vinculado, lo que podría afectar la justificación técnica y financiera del producto.</t>
  </si>
  <si>
    <t xml:space="preserve">•	Identificar el indicador del resultado intermedio “Aumentar el conocimiento y mejorar las actitudes y prácticas sobre educación sexual integral” el cual debe estar establecido para iniciar su medición en el año 2026. </t>
  </si>
  <si>
    <t>El sistema de seguimiento propuesto cuenta con un diseño robusto que cumple con los criterios establecidos. Se han definido mecanismos concretos para garantizar la obtención oportuna de información, utilizando registros administrativos, reportes institucionales periódicos y herramientas estandarizadas que permiten un monitoreo continuo del desempeño del programa.
La propuesta se basa en un sistema interinstitucional sólido, liderado por el CONANI, orientado a una gestión basada en resultados y sustentada en evidencia. Este sistema contempla el monitoreo sistemático y periódico de todos los componentes clave del programa: insumos, actividades, cobertura y resultados. Esta estructura permite una trazabilidad completa de las intervenciones, así como el seguimiento riguroso del cumplimiento de las metas establecidas.
No obstante, los costos estimados, tanto anuales como plurianuales, son susceptibles de mejoras. Se ha identificado duplicidad en algunos insumos, lo que tiende a sobrevalorar los costos totales estimados del programa. Además, en ciertos casos no se detalla con claridad la cantidad de uso de algunos recursos o suministros, lo cual pone en riesgo la garantía de entrega total de los servicios a la población beneficiaria.</t>
  </si>
  <si>
    <t xml:space="preserve">•	Determinar una periodicidad sostenible para la publicación de los boletines de seguimiento, infografías territoriales y demás productos de comunicación, con el objetivo de garantizar la disponibilidad oportuna de información.
•	Revisar y ajustar los costos anuales y plurianuales según observaciones compartidas en los anexos. </t>
  </si>
  <si>
    <t>•	Establecer la fecha de inicio del desarrollo del sistema nominal de beneficiarios.
•	Identificar mecanismos técnicos y metodológicos para evidenciar de forma clara, periódica y verificable el nivel de avance en la implementación de la interoperabilidad entre los sistemas de información</t>
  </si>
  <si>
    <t>El modelo de gestión permite alcanzar los productos propuestos, ya que se sustenta en una estructura organizativa articulada, con procedimientos estandarizados, una planificación interinstitucional efectiva y un claro enfoque territorial. Asimismo, incorpora mecanismos de seguimiento y evaluación orientados a resultados, alineados con la normativa vigente y las prioridades del programa.
En relación con la disposición de los servicios, la programación conjunta de productos y actividades facilita su entrega oportuna, conforme a los plazos establecidos, lo que contribuye a consolidar el compromiso institucional con los beneficiarios. 
No obstante, se identifican inconsistencias en la asignación de recursos humanos dentro del análisis de costeo. En particular, se observan deficiencias en el costeo del Programa Supérate, donde los recursos humanos no están debidamente detallados. De igual forma, en los programas de Salud Pública y Mujer, no se registra el personal requerido, ni se especifica si las remuneraciones correspondientes serán gestionadas a través de actividades centrales. En el caso de CONANI, se contempla un incremento anual de los sueldos, sin que este se encuentre debidamente justificado.
Adicionalmente, los indicadores definidos a nivel de producto no permiten medir con claridad los efectos de las intervenciones sobre los beneficiarios, lo cual limita la capacidad de evaluación del impacto real de las acciones implementadas.</t>
  </si>
  <si>
    <t>•	Revisar y ajustar el análisis de costeo, asegurando que la asignación de recursos humanos sea coherente, completa y justificable en todos los programas.
•	 Se recomienda considerar, dentro de la planificación de actividades, los tiempos necesarios para la formalización de vinculaciones, alianzas y consensos interinstitucionales, en particular aquellos procesos que requieren la firma de acuerdos, convenios u otros documentos oficiales, dado que estos trámites pueden demandar un tiempo significativo que podría impactar en el cronograma de implementación.</t>
  </si>
  <si>
    <t>El programa se desarrolla en el marco de una institucionalidad pública caracterizada por su estabilidad, permanencia y uniformidad en la ejecución de funciones, lo que favorece su implementación sostenida en el tiempo. Los resultados intermedios y finales se respaldan con productos y servicios que ofrecen una sostenibilidad razonable.
Asimismo, el programa adopta un enfoque integral e interinstitucional, centrado en la prevención del embarazo y las uniones tempranas en adolescentes, con metas definidas al año 2029. Las intervenciones están fundamentadas en una teoría de cambio clara, una estructura programática bien definida, y en una serie de productos que articulan acciones educativas, comunitarias, institucionales y de atención directa, reforzando la pertinencia y la necesidad de dichas acciones.
No obstante, la estructura actual del programa no garantiza la continuidad de los beneficios para la mayoría de las personas o familias que egresan, ya que no se establece de forma explícita si los beneficiarios permanecen en el tiempo o si son renovados de manera anual.</t>
  </si>
  <si>
    <t>•	Se recomienda definir y consensuar criterios claros y operativos entre las instituciones participantes para garantizar que las personas o familias que egresan del programa puedan acceder a servicios o beneficios equivalentes en otros programas sociales.</t>
  </si>
  <si>
    <t>La mayoría de los resultados del programa facilitan una evaluación futura, ya que están claramente definidos y cuentan con indicadores establecidos que permiten medir los avances. Además, estos resultados están alineados con los objetivos del programa y presentan un enfoque que posibilita ajustar las intervenciones conforme se obtengan datos durante su implementación.
Sin embargo, uno de los resultados aún no cuenta con un indicador definido, lo que limita por ahora su evaluación completa. Este indicador será desarrollado a partir de la ejecución prevista para el año 2026.
En relación con la entrega de servicios, el programa cuenta con una adecuada operacionalización de todos sus productos, lo que permite un monitoreo claro, sistemático y eficiente. Estos productos disponen de indicadores bien definidos y metas cuantificables, formulados de manera que facilitan tanto su seguimiento como su evaluación.
La claridad en la definición de los indicadores, junto con la disponibilidad de datos para su medición, garantiza un monitoreo ágil y confiable. Además, las metas establecidas están diseñadas para ser evaluadas periódicamente, lo que permite observar la evolución del desempeño del programa a lo largo del tiempo y tomar decisiones informadas orientadas a su mejora continua.
No obstante, a nivel del costeo, algunos servicios presentan debilidades o inconsistencias en la estimación de la frecuencia de uso y en la cuantificación de los recursos requeridos, lo que podría afectar la precisión de la planificación financiera y operativa.
Finalmente, el sistema de seguimiento propuesto está diseñado para alinearse con los resultados esperados del programa y con el perfil de sus beneficiarios. Para ello, se implementan herramientas y procedimientos que consideran las características y necesidades del grupo objetivo, lo que asegura que la información recolectada sea pertinente y útil para evaluar el progreso hacia los resultados previstos.
Asimismo, el sistema incorpora un esquema de gobernanza compartida y mecanismos de coordinación técnica que permiten integrar y analizar los datos de forma oportuna y precisa. Esto facilita una toma de decisiones informada en cada periodo de evaluación, fortaleciendo la capacidad del programa para adaptarse y mejorar continuamente.</t>
  </si>
  <si>
    <t>•	Se requiere la revisión y ajuste de algunas secciones dentro de las fichas de indicadores, tanto de resultados como de productos, con el fin de asegurar su consistencia, claridad metodológica y alineación con los objetivos del programa.</t>
  </si>
  <si>
    <t>El programa cuenta con mecanismos de transparencia y rendición de cuentas establecidos, e incorpora además otros mecanismos adicionales a los requeridos, los cuales tienen definidos sus tiempos específicos de medición. Entre estos se destacan el acceso a la información y documentación, garantizando la disponibilidad de datos programáticos y presupuestarios a través de las plataformas institucionales de las unidades ejecutoras; un mecanismo de seguimiento intersectorial permanente, coordinado por el CONANI en su calidad de órgano rector; espacios de rendición de cuentas participativa mediante encuentros comunitarios; comités de seguimiento conformados por líderes sociales, organizaciones juveniles, redes comunitarias y actores locales del sistema de protección; una mesa de diálogo intergeneracional para escuchar directamente las voces de los adolescentes beneficiarios y sus familias; encuestas de satisfacción usuaria; y procesos consultivos anuales con organizaciones de la sociedad civil.</t>
  </si>
  <si>
    <t xml:space="preserve">•	Colocar en el portal institucional los criterios de elegibilidad y selección de los beneficiarios del programa. </t>
  </si>
  <si>
    <t xml:space="preserve">Servicios de salud sexual y reproductiva, atención integral </t>
  </si>
  <si>
    <t>Actividades comunitarias</t>
  </si>
  <si>
    <t>Orientaciones sobre salud sexual reproductiva integral y la prevención de uniones tempranas.</t>
  </si>
  <si>
    <t>acciones para fortalecer la salud sexual y reproductiva, garantizar el acceso a anticonceptivos.</t>
  </si>
  <si>
    <t>Acciones para fortalecer centros de salud integral para adolescentes, capacitar en salud sexual y reproductiva, y sensibilizar a jóvenes sobre el embarazo en la adolescencia.</t>
  </si>
  <si>
    <t>Diseño e implementación de programas de educación integral en sexualidad a NNA en el contexto comunitario</t>
  </si>
  <si>
    <t>Se desarrollan programas para niñas, niños y adolescentes que incluyen actividades culturales, recreativas y de esparcimiento, así como acciones de empoderamiento, desarrollo de habilidades sociales y construcción de proyectos de vida en comunidades de municipios priorizados.</t>
  </si>
  <si>
    <t>Se implementan programas de sensibilización, capacitación y mentoría dirigidos a padres, madres y tutores, enfocados en habilidades parentales, crianza positiva y prevención de uniones tempranas y embarazo adolescente, promoviendo la protección de los derechos de niñas, niños y adolescentes.</t>
  </si>
  <si>
    <t>El sistema de seguimiento del PoR45 se estructura en cuatro niveles de análisis complementarios:
1.	Seguimiento a procesos: Incluye el monitoreo de insumos, ejecución de actividades, coordinación interinstitucional y cumplimiento de estándares operativos. Se realizará mediante fichas de seguimiento, cronogramas y reportes técnicos elaborados por cada unidad ejecutora.
2.	Seguimiento a productos: Evalúa el cumplimiento de metas de cobertura y calidad de los bienes y servicios entregados. Cada institución reportará trimestralmente avances en los indicadores definidos en la matriz de productos.
3.	Seguimiento a resultados intermedios: Implica la aplicación de herramientas estandarizadas (como pre y post test de conocimiento, encuestas de percepción o pruebas de habilidades parentales) que serán diseñadas en conjunto con las unidades ejecutoras para capturar los cambios en actitudes, conocimientos y prácticas.
4.	Seguimiento a resultados finales: Se basará en indicadores oficiales provistos por la ONE (ENHOGAR-MICS) y el SNS (registro de partos), evaluando el impacto agregado del programa en la reducción de embarazos adolescentes y uniones tempranas.</t>
  </si>
  <si>
    <r>
      <t xml:space="preserve">En este apartado se incluyen las estimaciones presupuestarias por producto. Esta estimación no se realizó a nivel de actividad. Este monto contempla solo el 2026.
</t>
    </r>
    <r>
      <rPr>
        <b/>
        <sz val="11"/>
        <color theme="1"/>
        <rFont val="Avenir Next LT Pro"/>
        <family val="2"/>
      </rPr>
      <t>CONANI</t>
    </r>
    <r>
      <rPr>
        <sz val="11"/>
        <color theme="1"/>
        <rFont val="Avenir Next LT Pro"/>
        <family val="2"/>
      </rPr>
      <t xml:space="preserve">
Acciones Comunes CONANI P45 -153,819,149.76
Niñas, niños y adolescentes participan de programas de formación y sensibilización en educación sexual integral (ESI)-	25,296,507.25
Niñas, niños y adolescentes incorporados a programas y actividades de animación sociocultural y participación para el desarrollo de habilidades sociales, construcción de ciudadanía y proyectos de vida alternativo -1,367,825.20
Padres, madres, tutores, líderes comunitarios y actores clave reciben sensibilización, capacitación y acompañamiento en crianza positiva, habilidades parentales y creación de entornos protectores de los derechos de los NNA -9,020,564.95
</t>
    </r>
    <r>
      <rPr>
        <b/>
        <sz val="11"/>
        <color theme="1"/>
        <rFont val="Avenir Next LT Pro"/>
        <family val="2"/>
      </rPr>
      <t>Supérate</t>
    </r>
    <r>
      <rPr>
        <sz val="11"/>
        <color theme="1"/>
        <rFont val="Avenir Next LT Pro"/>
        <family val="2"/>
      </rPr>
      <t xml:space="preserve">
Niñas, niños y adolescentes participan de programas de formación y sensibilización en educación sexual integral (ESI)	- 87,520,131.00
Padres, madres, tutores, líderes comunitarios y actores clave reciben sensibilización, capacitación y acompañamiento en crianza positiva, habilidades parentales y creación de entornos protectores de los derechos de los NNA - 3,846,500.00
Personas de 12 a 17 años de edad reciben apoyo económico para la prevención de uniones tempranas y prevención de embarazo- 1,418,200,000.00
</t>
    </r>
    <r>
      <rPr>
        <b/>
        <sz val="11"/>
        <color theme="1"/>
        <rFont val="Avenir Next LT Pro"/>
        <family val="2"/>
      </rPr>
      <t xml:space="preserve">MMUJER </t>
    </r>
    <r>
      <rPr>
        <sz val="11"/>
        <color theme="1"/>
        <rFont val="Avenir Next LT Pro"/>
        <family val="2"/>
      </rPr>
      <t xml:space="preserve">
Niñas, niños y adolescentes participan de programas de formación y sensibilización en educación sexual integral (ESI)- 24,825,000.00
Padres, madres, tutores, líderes comunitarios y actores clave reciben sensibilización, capacitación y acompañamiento en crianza positiva, habilidades parentales y creación de entornos protectores de los derechos de los NNA- 4,400,000.00
Actores clave del sistema local y nacional de protección de NNA fortalecidos en igualdad de género, salud integral y prevención de prácticas nocivas para adolescentes- 5,513,872.52
			</t>
    </r>
  </si>
  <si>
    <t xml:space="preserve">Niños, niñas y adolescentes participan de programas de formación y sensibilización en educación sexual integral (ESI)
Intervención: Estrategia de Educación Sexual Integral en Contextos Comunitarios (ESI-C)
Frecuencia de la entrega: Semanal
Duración de la entrega:
10 a 12 años: 13 sesiones × 2 horas = 26 horas
13 a 17 años: 15 sesiones × 2 horas = 30 horas
Lugar de entrega: Espacios comunitarios gestionados a nivel local (clubes deportivos, culturales, iglesias, escuelas, ASFL, organizaciones de base)
Personal que realiza la entrega: Facilitadores/as de las oficinas regionales o municipales del CONANI
Responsable (UE): CONANI
Departamento de Gestión Territorial, División de Participación Comunitaria
Intervención: Programa de sensibilización en habilidades para la vida y ESI
Frecuencia de la entrega: Semanal
Duración de la entrega: 3 sesiones × 2 horas = 6 horas
Lugar de entrega: No especificado, pero bajo la misma lógica de espacios comunitarios
Personal que realiza la entrega: Facilitadores/as de las oficinas regionales o municipales del CONANI
Responsable (UE): CONANI
Departamento de Gestión Territorial, División de Participación Comunitaria
Intervención: Clubes de chicas y Juntes
Frecuencia de la entrega: Semanal
Duración de la entrega:
Clubes de chicas: 2 horas por sesión
Juntes: 4 horas por sesión
Total: 25 sesiones
Lugar de entrega: Espacios comunitarios gestionados a nivel local
Personal que realiza la entrega: Coordinadoras municipales, facilitadoras, psicólogas de apoyo y supervisoras de campo
Responsable (UE): SUPÉRATE
Dirección de Acompañamiento Sociofamiliar
Intervención: Encuentros “Bebé, piénsalo bien”
Frecuencia de la entrega: Anual
Duración de la entrega:
Taller de entrega: 2 horas
Cuidado del simulador: 48 horas
Taller de cierre: 2 horas
Lugar de entrega: Centros educativos (año escolar) y espacios comunitarios (vacaciones)
Personal que realiza la entrega: Juventud Supérate, facilitadoras, psicólogas y/o educadoras
Responsable (UE): SUPÉRATE
Intervención: Sensibilización en Centros de Promoción de Adolescentes
Frecuencia de la entrega: Anual
Duración de la entrega:
Recorrido: 2 horas
Charla: 1 hora 45 minutos
Lugar de entrega: Centros de Promoción de Salud Integral de Adolescentes (San Juan de la Maguana y Santo Domingo)
Personal que realiza la entrega: Jóvenes multiplicadores
Responsable (UE): Ministerio de la Mujer
Dirección de Derechos Integrales y Centros de Promoción de Salud Integral de Adolescentes
Niños, niñas y adolescentes incorporados a programas y actividades de animación sociocultural y participación
Intervención: Talleres de animación sociocultural (posteriores al programa de sensibilización en habilidades para la vida y ESI)
Frecuencia de la entrega: Semanal
Duración de la entrega: 2 sesiones × 2 horas = 4 horas
Lugar de entrega:
Espacios comunitarios gestionados a nivel local (clubes deportivos, culturales, iglesias, escuelas, ASFL y organizaciones de base)
Personal que realiza la entrega:
Facilitadores/as de las oficinas regionales o municipales del CONANI
Responsable (UE):
CONANI – Departamento de Gestión Territorial, División de Participación Comunitaria
 Intervención: Estrategia de participación y construcción de ciudadanía de NNA
Frecuencia de la entrega: Semanal
Duración de la entrega:
5 a 10 años: 22 sesiones × 2 horas = 44 horas
11 a 14 años: 21 sesiones × 2 horas = 42 horas
15 a 17 años: 21 sesiones × 2 horas = 42 horas
Lugar de entrega:
No se especifica un único espacio, pero se entiende que se realiza en espacios comunitarios organizados en el territorio
Personal que realiza la entrega:
Animadores/facilitadores comunitarios de ASFL aliadas en el territorio y facilitadores/as de las oficinas regionales o municipales del CONANI
Responsable (UE): CONANI – Departamento de Gestión Territorial, División de Participación Comunitaria
Padres, madres, tutores, líderes comunitarios y actores clave reciben sensibilización, capacitación y acompañamiento
Intervención: Programa de sensibilización en crianza positiva
Frecuencia de la entrega: Semanal
Duración de la entrega: 3 sesiones × 2 horas = 6 horas
Lugar de entrega:
Espacios comunitarios gestionados a nivel local
Personal que realiza la entrega:
Facilitadores/as de las oficinas regionales o municipales del CONANI
Responsable (UE):
CONANI – Departamento de Gestión Territorial, División de Participación Comunitaria
Intervención: Estrategia ESI-C - Módulo Familias
Frecuencia de la entrega: Semanal
Duración de la entrega: 7 sesiones × 2 horas = 14 horas
Lugar de entrega:
Espacios comunitarios gestionados a nivel local
Personal que realiza la entrega:
Facilitadores/as de las oficinas regionales o municipales del CONANI
Responsable (UE):
CONANI
Intervención: Encuentros de sensibilización con familias (SUPÉRATE)
Frecuencia de la entrega: Mensual
Duración de la entrega: 3 sesiones × 2 horas = 6 horas
Lugar de entrega:
Espacios comunitarios
Personal que realiza la entrega:
Coordinadoras municipales, facilitadoras, psicólogas de apoyo, supervisoras de campo
Responsable (UE):
SUPÉRATE – Dirección de Acompañamiento Sociofamilia 
Intervención: Sensibilización con enfoque de género e igualdad
Frecuencia de la entrega: Anual
Duración de la entrega: 1 taller × 4 horas
Lugar de entrega:
Espacios comunitarios
Personal que realiza la entrega:
Facilitadores/as
Responsable (UE):
SUPÉRATE
4. Personas adolescentes de 12 a 17 años reciben apoyo económico
 Intervención: Apoyo económico condicionado (UTEA)
Frecuencia de la entrega: Mensual
Duración de la entrega: Transferencia automática (12 veces al año)
Lugar de entrega:
Entrega inicial: Puntos solidarios en municipios específicos
Luego: Vía transferencia electrónica
Personal que realiza la entrega:
Personal de los puntos de servicios
Responsable (UE): SUPÉRATE
5. Actores clave del sistema de protección fortalecidos
 Intervención: Sensibilización, formación, entrega de materiales y estrategia comunicacional
Frecuencia de la entrega: Anual
Duración de la entrega: 1 sesión × 2 horas
Lugar de entrega:
Espacios comunitarios, hoteles o salones
Personal que realiza la entrega:
Facilitadores/as
Responsable (UE):
No especificado (posiblemente CONANI o intersectorial)
6. Población adolescente recibe servicios de salud colectiva
Intervención: Talleres y entrega de normativas
Frecuencia de la entrega: Anual
Duración de la entrega: 1 taller × 8 horas
Lugar de entrega:
Repositorio en línea, salones, espacios comunitarios
Personal que realiza la entrega:
Equipo técnico programa adolescente / Focal DPS/DAS
Responsable (UE):
Ministerio de Salud Pública
Intervención: Distribución de métodos anticonceptivos
Frecuencia de la entrega: Trimestral
Duración de la entrega: 1 jornada por trimestre
Lugar de entrega:
Almacenes regionales de salud
Personal que realiza la entrega:
Encargado de almacén del MSP
Responsable (UE):
Ministerio de Salud Pública
Intervención: Monitoreo y evaluación de servicios
Frecuencia de la entrega: Trimestral
Duración de la entrega: 8 horas por jornada
Lugar de entrega:
Establecimientos de salud
Personal que realiza la entrega:
Focal DPS/DAS
Responsable (UE):
Ministerio de Salud Pública
7. Adolescentes reciben servicios integrales de salud, sexual, reproductiva y psicosocial
Intervención: Atención médica integral y psicosocial
Frecuencia de la entrega: Anual (mínimo 1 vez; recomendado 2–4 veces)
Duración de la entrega:
Consulta médica: 30–45 min
Consejería: 20–40 min
Anticonceptivos: 15–30 min
Atención psicológica: 45–60 min
Servicio integral completo: 60–90 min
Lugar de entrega:
Establecimientos públicos de salud
Personal que realiza la entrega:
Médico/a, ginecólogo/a, enfermero/a, psicólogo/a, consejero/a
Responsable (UE):
Servicio Nacional de Salud
Intervención: Talleres y consejería grupal en salud sexual y reproductiva
Frecuencia de la entrega: Anual
Duración de la entrega:
Consejería: 20–40 minutos
Talleres grupales: 60–90 minutos
Lugar de entrega:
Establecimientos de salud, espacios comunitarios o escolares
Personal que realiza la entrega:
No especificado
Responsable (UE):
Ministerio de Salud Pública
</t>
  </si>
  <si>
    <t>Cobertura proyectada 2026–2029: 260,984 beneficiarios (20% de 1,304,922 adolescentes de 10 a 18 años). Focalizado en 20 municipios de 14 provincias priorizadas por la PPA. Duración estimada: 4 años, con una cobertura del 5% anual.</t>
  </si>
  <si>
    <t xml:space="preserve">En el diseño del programa no se describe la demanda de servicios requerida por la población potencial. </t>
  </si>
  <si>
    <t>En el diseño del programa no se describe el deficit de los bienes y servicios.</t>
  </si>
  <si>
    <t>El programa cuenta con un diagnóstico robusto, basado en evidencia nacional e internacional, que identifica de forma precisa las principales causas del problema y establece relaciones claras de causa-efecto. La intervención propuesta es pertinente, al estar directamente alineada con estas causas y respaldada por buenas prácticas internacionales.
Presenta una estructura de resultados bien definida, con productos, indicadores y metas articulados a través de un marco lógico coherente y una ruta de cambio explícita. Las actividades están alineadas con las competencias institucionales y las características de la población objetivo, lo que garantiza la coherencia técnica y operativa.
En términos de eficiencia, el modelo de gestión y el sistema de seguimiento presentan fortalezas importantes, incluyendo mecanismos interinstitucionales de monitoreo y rendición de cuentas. Sin embargo, se identifican oportunidades de mejora en la planificación presupuestaria, específicamente en el costeo de recursos humanos, y en la consistencia de algunos insumos vinculados a actividades específicas.
Asimismo, el programa no define resultados inmediato, lo cual limita parcialmente la trazabilidad de los cambios esperados a corto plazo. A pesar de ello, los resultados intermedios y finales están adecuadamente formulados, con metas claras al 2029 y herramientas para su monitoreo.
Desde el enfoque de sostenibilidad, el programa se apoya en una institucionalidad pública estable y en mecanismos de participación ciudadana y control social, aunque requiere fortalecer la articulación de beneficios para la población egresada.
Finalmente, el programa incorpora mecanismos de transparencia y evaluabilidad que permitirán un seguimiento continuo de su desempeño. Las observaciones señaladas son subsanables antes de la ejecución e incluyen ajustes menores en fichas de indicadores, costeo de recursos y consistencia entre productos, actividades e insumos.
En conclusión, el programa es técnicamente consistente para su ejecución, con un diseño sólido y orientado a resultados, aunque requiere ajustes operativos específicos para asegurar su eficacia y sostenibilidad en el tiempo.</t>
  </si>
  <si>
    <t xml:space="preserve">Evaluación de diseño </t>
  </si>
  <si>
    <t>Evaluación de diseño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</si>
</sst>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Avenir Next LT Pro"/>
      <family val="2"/>
    </font>
    <font>
      <b/>
      <sz val="11"/>
      <color theme="1"/>
      <name val="Avenir Next LT Pro"/>
      <family val="2"/>
    </font>
    <font>
      <b/>
      <sz val="18"/>
      <color theme="1"/>
      <name val="Avenir Next LT Pro"/>
      <family val="2"/>
    </font>
    <font>
      <b/>
      <i/>
      <sz val="14"/>
      <color theme="0"/>
      <name val="Avenir Next LT Pro"/>
      <family val="2"/>
    </font>
    <font>
      <b/>
      <i/>
      <sz val="12"/>
      <color theme="0"/>
      <name val="Avenir Next LT Pro"/>
      <family val="2"/>
    </font>
    <font>
      <sz val="11"/>
      <color theme="1"/>
      <name val="Calibri"/>
      <family val="2"/>
      <scheme val="minor"/>
    </font>
    <font>
      <b/>
      <sz val="11"/>
      <color theme="0"/>
      <name val="Avenir Next LT Pro"/>
      <family val="2"/>
    </font>
    <font>
      <b/>
      <sz val="11"/>
      <color theme="1"/>
      <name val="Wingdings"/>
      <charset val="2"/>
    </font>
    <font>
      <b/>
      <i/>
      <sz val="11"/>
      <color theme="1"/>
      <name val="Avenir Next LT Pro"/>
      <family val="2"/>
    </font>
    <font>
      <b/>
      <i/>
      <vertAlign val="superscript"/>
      <sz val="11"/>
      <color theme="1"/>
      <name val="Avenir Next LT Pro"/>
      <family val="2"/>
    </font>
    <font>
      <sz val="11"/>
      <color rgb="FFFF0000"/>
      <name val="Avenir Next LT Pro"/>
      <family val="2"/>
    </font>
    <font>
      <sz val="11"/>
      <color rgb="FF242424"/>
      <name val="Aptos Narrow"/>
      <family val="2"/>
    </font>
    <font>
      <sz val="10"/>
      <color theme="1"/>
      <name val="Avenir Next LT Pro"/>
      <family val="2"/>
    </font>
    <font>
      <sz val="9"/>
      <color theme="1"/>
      <name val="Avenir Next LT Pro"/>
      <family val="2"/>
    </font>
    <font>
      <sz val="11"/>
      <name val="Avenir Next LT Pro"/>
      <family val="2"/>
    </font>
    <font>
      <b/>
      <sz val="11"/>
      <name val="Avenir Next LT Pro"/>
      <family val="2"/>
    </font>
    <font>
      <sz val="11"/>
      <color rgb="FF000000"/>
      <name val="Avenir Next LT Pro"/>
      <family val="2"/>
    </font>
  </fonts>
  <fills count="7">
    <fill>
      <patternFill patternType="none"/>
    </fill>
    <fill>
      <patternFill patternType="gray125"/>
    </fill>
    <fill>
      <patternFill patternType="solid">
        <fgColor rgb="FF003876"/>
        <bgColor indexed="64"/>
      </patternFill>
    </fill>
    <fill>
      <patternFill patternType="solid">
        <fgColor rgb="FF606060"/>
        <bgColor indexed="64"/>
      </patternFill>
    </fill>
    <fill>
      <patternFill patternType="solid">
        <fgColor rgb="FFC2C2C2"/>
        <bgColor indexed="64"/>
      </patternFill>
    </fill>
    <fill>
      <patternFill patternType="solid">
        <fgColor theme="8" tint="0.39997558519241921"/>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ashDotDot">
        <color indexed="64"/>
      </left>
      <right style="dashDotDot">
        <color indexed="64"/>
      </right>
      <top style="dashDotDot">
        <color indexed="64"/>
      </top>
      <bottom style="dashDotDot">
        <color indexed="64"/>
      </bottom>
      <diagonal/>
    </border>
    <border>
      <left style="thin">
        <color indexed="64"/>
      </left>
      <right style="thin">
        <color indexed="64"/>
      </right>
      <top/>
      <bottom/>
      <diagonal/>
    </border>
  </borders>
  <cellStyleXfs count="2">
    <xf numFmtId="0" fontId="0" fillId="0" borderId="0"/>
    <xf numFmtId="9" fontId="6" fillId="0" borderId="0" applyFont="0" applyFill="0" applyBorder="0" applyAlignment="0" applyProtection="0"/>
  </cellStyleXfs>
  <cellXfs count="76">
    <xf numFmtId="0" fontId="0" fillId="0" borderId="0" xfId="0"/>
    <xf numFmtId="0" fontId="1" fillId="0" borderId="0" xfId="0" applyFont="1" applyAlignment="1">
      <alignment vertical="center"/>
    </xf>
    <xf numFmtId="0" fontId="2" fillId="0" borderId="1" xfId="0" applyFont="1" applyBorder="1" applyAlignment="1">
      <alignment vertical="center"/>
    </xf>
    <xf numFmtId="0" fontId="1" fillId="0" borderId="1" xfId="0" applyFont="1" applyBorder="1" applyAlignment="1">
      <alignment vertical="center" wrapText="1"/>
    </xf>
    <xf numFmtId="9" fontId="7" fillId="2" borderId="9" xfId="1" applyFont="1" applyFill="1" applyBorder="1" applyAlignment="1">
      <alignment horizontal="center" vertical="center"/>
    </xf>
    <xf numFmtId="0" fontId="2" fillId="0" borderId="0" xfId="0" applyFont="1" applyAlignment="1">
      <alignment horizontal="center" vertical="center"/>
    </xf>
    <xf numFmtId="9" fontId="4" fillId="2" borderId="0" xfId="0" applyNumberFormat="1" applyFont="1" applyFill="1" applyAlignment="1">
      <alignment vertical="center"/>
    </xf>
    <xf numFmtId="0" fontId="4" fillId="2" borderId="0" xfId="0" applyFont="1" applyFill="1" applyAlignment="1">
      <alignment horizontal="right" vertical="center"/>
    </xf>
    <xf numFmtId="0" fontId="8" fillId="0" borderId="3" xfId="0" applyFont="1" applyBorder="1" applyAlignment="1">
      <alignment horizontal="center" vertical="center"/>
    </xf>
    <xf numFmtId="0" fontId="2" fillId="0" borderId="0" xfId="0" applyFont="1" applyAlignment="1">
      <alignment horizontal="center" vertical="center" wrapText="1"/>
    </xf>
    <xf numFmtId="0" fontId="4" fillId="2" borderId="0" xfId="0" applyFont="1" applyFill="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vertical="center" wrapText="1"/>
    </xf>
    <xf numFmtId="0" fontId="1" fillId="0" borderId="0" xfId="0" applyFont="1"/>
    <xf numFmtId="9" fontId="4" fillId="2" borderId="0" xfId="0" applyNumberFormat="1" applyFont="1" applyFill="1" applyAlignment="1">
      <alignment horizontal="center" vertical="center"/>
    </xf>
    <xf numFmtId="0" fontId="4" fillId="5" borderId="0" xfId="0" applyFont="1" applyFill="1" applyAlignment="1">
      <alignment horizontal="right" vertical="center"/>
    </xf>
    <xf numFmtId="9" fontId="4" fillId="5" borderId="0" xfId="0" applyNumberFormat="1" applyFont="1" applyFill="1" applyAlignment="1">
      <alignment vertical="center"/>
    </xf>
    <xf numFmtId="0" fontId="1" fillId="0" borderId="17" xfId="0" applyFont="1" applyBorder="1" applyAlignment="1">
      <alignment vertical="center" wrapText="1"/>
    </xf>
    <xf numFmtId="0" fontId="1" fillId="6" borderId="0" xfId="0" applyFont="1" applyFill="1" applyAlignment="1">
      <alignment vertical="center"/>
    </xf>
    <xf numFmtId="10" fontId="1" fillId="0" borderId="1" xfId="0" applyNumberFormat="1" applyFont="1" applyBorder="1" applyAlignment="1">
      <alignment horizontal="center" vertical="center" wrapText="1"/>
    </xf>
    <xf numFmtId="0" fontId="12" fillId="0" borderId="1" xfId="0" applyFont="1" applyBorder="1" applyAlignment="1">
      <alignment wrapText="1"/>
    </xf>
    <xf numFmtId="0" fontId="12" fillId="0" borderId="1" xfId="0" applyFont="1" applyBorder="1" applyAlignment="1">
      <alignment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1" fillId="6" borderId="0" xfId="0" applyFont="1" applyFill="1" applyAlignment="1">
      <alignment vertical="center"/>
    </xf>
    <xf numFmtId="0" fontId="1" fillId="0" borderId="18" xfId="0" applyFont="1" applyBorder="1" applyAlignment="1">
      <alignment horizontal="center" vertical="center" wrapText="1"/>
    </xf>
    <xf numFmtId="0" fontId="2" fillId="4" borderId="7" xfId="0" applyFont="1" applyFill="1" applyBorder="1" applyAlignment="1">
      <alignment horizontal="left" vertical="center"/>
    </xf>
    <xf numFmtId="0" fontId="1" fillId="0" borderId="1" xfId="0" applyFont="1" applyBorder="1" applyAlignment="1">
      <alignment horizontal="left" vertical="center" wrapText="1"/>
    </xf>
    <xf numFmtId="0" fontId="2" fillId="0" borderId="5" xfId="0" applyFont="1" applyBorder="1" applyAlignment="1">
      <alignment horizontal="left" vertic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1" fillId="0" borderId="5" xfId="0" applyFont="1" applyBorder="1" applyAlignment="1">
      <alignment horizontal="left" vertical="center" wrapText="1"/>
    </xf>
    <xf numFmtId="0" fontId="1" fillId="0" borderId="2" xfId="0" applyFont="1" applyBorder="1" applyAlignment="1">
      <alignment horizontal="left" vertical="center" wrapText="1"/>
    </xf>
    <xf numFmtId="0" fontId="1" fillId="0" borderId="6" xfId="0" applyFont="1" applyBorder="1" applyAlignment="1">
      <alignment horizontal="left" vertical="center" wrapText="1"/>
    </xf>
    <xf numFmtId="0" fontId="3" fillId="0" borderId="0" xfId="0" applyFont="1" applyAlignment="1">
      <alignment horizontal="center" vertical="center"/>
    </xf>
    <xf numFmtId="0" fontId="4" fillId="2" borderId="0" xfId="0" applyFont="1" applyFill="1" applyAlignment="1">
      <alignment horizontal="left" vertical="center"/>
    </xf>
    <xf numFmtId="0" fontId="2" fillId="4" borderId="7" xfId="0" applyFont="1" applyFill="1" applyBorder="1" applyAlignment="1">
      <alignment horizontal="left" vertical="center" wrapText="1"/>
    </xf>
    <xf numFmtId="0" fontId="1" fillId="0" borderId="8" xfId="0" applyFont="1" applyBorder="1" applyAlignment="1">
      <alignment horizontal="left" vertical="center"/>
    </xf>
    <xf numFmtId="0" fontId="1" fillId="0" borderId="8" xfId="0" applyFont="1" applyBorder="1" applyAlignment="1">
      <alignment horizontal="left" vertical="center" wrapText="1"/>
    </xf>
    <xf numFmtId="0" fontId="17" fillId="0" borderId="14" xfId="0" applyFont="1" applyBorder="1" applyAlignment="1">
      <alignment horizontal="left" vertical="top" wrapText="1"/>
    </xf>
    <xf numFmtId="0" fontId="17" fillId="0" borderId="15" xfId="0" applyFont="1" applyBorder="1" applyAlignment="1">
      <alignment horizontal="left" vertical="top" wrapText="1"/>
    </xf>
    <xf numFmtId="0" fontId="17" fillId="0" borderId="16" xfId="0" applyFont="1" applyBorder="1" applyAlignment="1">
      <alignment horizontal="left" vertical="top" wrapText="1"/>
    </xf>
    <xf numFmtId="0" fontId="1" fillId="0" borderId="14" xfId="0" applyFont="1" applyBorder="1" applyAlignment="1">
      <alignment horizontal="left"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6" borderId="10" xfId="0" applyFont="1" applyFill="1" applyBorder="1" applyAlignment="1">
      <alignment horizontal="center" vertical="center"/>
    </xf>
    <xf numFmtId="0" fontId="1" fillId="6" borderId="11" xfId="0" applyFont="1" applyFill="1" applyBorder="1" applyAlignment="1">
      <alignment horizontal="center" vertical="center"/>
    </xf>
    <xf numFmtId="0" fontId="1" fillId="6" borderId="8" xfId="0" applyFont="1" applyFill="1" applyBorder="1" applyAlignment="1">
      <alignment horizontal="left" vertical="center" wrapText="1"/>
    </xf>
    <xf numFmtId="0" fontId="1" fillId="6" borderId="8" xfId="0" applyFont="1" applyFill="1" applyBorder="1" applyAlignment="1">
      <alignment horizontal="left" vertical="center"/>
    </xf>
    <xf numFmtId="0" fontId="5" fillId="3" borderId="0" xfId="0" applyFont="1" applyFill="1" applyAlignment="1">
      <alignment horizontal="left" vertical="center"/>
    </xf>
    <xf numFmtId="0" fontId="15" fillId="6" borderId="8" xfId="0" applyFont="1" applyFill="1" applyBorder="1" applyAlignment="1">
      <alignment horizontal="left" vertical="center" wrapText="1"/>
    </xf>
    <xf numFmtId="0" fontId="4" fillId="2" borderId="0" xfId="0" applyFont="1" applyFill="1" applyAlignment="1">
      <alignment horizontal="center" vertical="center"/>
    </xf>
    <xf numFmtId="9" fontId="4" fillId="2" borderId="0" xfId="0" applyNumberFormat="1" applyFont="1" applyFill="1" applyAlignment="1">
      <alignment horizontal="center" vertical="center"/>
    </xf>
    <xf numFmtId="0" fontId="5" fillId="3" borderId="4" xfId="0" applyFont="1" applyFill="1" applyBorder="1" applyAlignment="1">
      <alignment horizontal="center" vertical="center"/>
    </xf>
    <xf numFmtId="0" fontId="13" fillId="0" borderId="12" xfId="0" applyFont="1" applyBorder="1" applyAlignment="1">
      <alignment horizontal="left" vertical="top" wrapText="1"/>
    </xf>
    <xf numFmtId="0" fontId="13" fillId="0" borderId="12" xfId="0" applyFont="1" applyBorder="1" applyAlignment="1">
      <alignment horizontal="left" vertical="top"/>
    </xf>
    <xf numFmtId="0" fontId="2" fillId="0" borderId="13" xfId="0" applyFont="1" applyBorder="1" applyAlignment="1">
      <alignment horizontal="center" vertical="center"/>
    </xf>
    <xf numFmtId="0" fontId="1" fillId="0" borderId="12" xfId="0" applyFont="1" applyBorder="1" applyAlignment="1">
      <alignment horizontal="left" vertical="top"/>
    </xf>
    <xf numFmtId="0" fontId="4" fillId="2" borderId="0" xfId="0" applyFont="1" applyFill="1" applyAlignment="1">
      <alignment horizontal="right" vertical="center"/>
    </xf>
    <xf numFmtId="0" fontId="1" fillId="0" borderId="1" xfId="0" applyFont="1" applyBorder="1" applyAlignment="1">
      <alignment horizontal="left" vertical="top"/>
    </xf>
    <xf numFmtId="0" fontId="1" fillId="0" borderId="0" xfId="0" applyFont="1" applyAlignment="1">
      <alignment horizontal="left" vertical="center"/>
    </xf>
    <xf numFmtId="0" fontId="2" fillId="4" borderId="0" xfId="0" applyFont="1" applyFill="1" applyAlignment="1">
      <alignment horizontal="left" vertical="center"/>
    </xf>
    <xf numFmtId="0" fontId="2" fillId="0" borderId="1" xfId="0" applyFont="1" applyBorder="1" applyAlignment="1">
      <alignment horizontal="left" vertical="center"/>
    </xf>
    <xf numFmtId="0" fontId="2" fillId="0" borderId="0" xfId="0" applyFont="1" applyAlignment="1">
      <alignment horizontal="left" vertical="center"/>
    </xf>
    <xf numFmtId="0" fontId="1" fillId="0" borderId="1" xfId="0" applyFont="1" applyBorder="1" applyAlignment="1">
      <alignment horizontal="left" vertical="center"/>
    </xf>
    <xf numFmtId="0" fontId="1" fillId="0" borderId="5" xfId="0" applyFont="1" applyBorder="1" applyAlignment="1">
      <alignment horizontal="left" vertical="center"/>
    </xf>
    <xf numFmtId="0" fontId="1" fillId="0" borderId="2" xfId="0" applyFont="1" applyBorder="1" applyAlignment="1">
      <alignment horizontal="left" vertical="center"/>
    </xf>
    <xf numFmtId="0" fontId="1" fillId="0" borderId="6" xfId="0" applyFont="1" applyBorder="1" applyAlignment="1">
      <alignment horizontal="left" vertical="center"/>
    </xf>
    <xf numFmtId="0" fontId="1" fillId="0" borderId="1"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colors>
    <mruColors>
      <color rgb="FF003876"/>
      <color rgb="FF606060"/>
      <color rgb="FFC2C2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22A24-BB24-4344-8A45-0D50078B4053}">
  <dimension ref="A1:F65"/>
  <sheetViews>
    <sheetView showGridLines="0" zoomScaleNormal="100" workbookViewId="0">
      <selection activeCell="B35" sqref="B35:E35"/>
    </sheetView>
  </sheetViews>
  <sheetFormatPr baseColWidth="10" defaultColWidth="0" defaultRowHeight="18" customHeight="1" zeroHeight="1" x14ac:dyDescent="0.25"/>
  <cols>
    <col min="1" max="1" width="3.28515625" style="1" customWidth="1"/>
    <col min="2" max="2" width="26.7109375" style="1" bestFit="1" customWidth="1"/>
    <col min="3" max="3" width="33.28515625" style="1" customWidth="1"/>
    <col min="4" max="4" width="35.42578125" style="1" bestFit="1" customWidth="1"/>
    <col min="5" max="5" width="33.28515625" style="1" customWidth="1"/>
    <col min="6" max="6" width="3.28515625" style="1" customWidth="1"/>
    <col min="7" max="48" width="11.5703125" style="1" hidden="1" customWidth="1"/>
    <col min="49" max="16384" width="11.5703125" style="1" hidden="1"/>
  </cols>
  <sheetData>
    <row r="1" spans="2:5" ht="4.9000000000000004" customHeight="1" x14ac:dyDescent="0.25"/>
    <row r="2" spans="2:5" ht="33" customHeight="1" x14ac:dyDescent="0.25">
      <c r="B2" s="35" t="s">
        <v>17</v>
      </c>
      <c r="C2" s="35"/>
      <c r="D2" s="35"/>
      <c r="E2" s="35"/>
    </row>
    <row r="3" spans="2:5" ht="4.9000000000000004" customHeight="1" x14ac:dyDescent="0.25"/>
    <row r="4" spans="2:5" ht="24" customHeight="1" x14ac:dyDescent="0.25">
      <c r="B4" s="36" t="s">
        <v>18</v>
      </c>
      <c r="C4" s="36"/>
      <c r="D4" s="36"/>
      <c r="E4" s="36"/>
    </row>
    <row r="5" spans="2:5" ht="4.9000000000000004" customHeight="1" x14ac:dyDescent="0.25"/>
    <row r="6" spans="2:5" ht="18" customHeight="1" x14ac:dyDescent="0.25">
      <c r="B6" s="2" t="s">
        <v>0</v>
      </c>
      <c r="C6" s="28" t="s">
        <v>264</v>
      </c>
      <c r="D6" s="28"/>
      <c r="E6" s="28"/>
    </row>
    <row r="7" spans="2:5" ht="18" customHeight="1" x14ac:dyDescent="0.25">
      <c r="B7" s="2" t="s">
        <v>4</v>
      </c>
      <c r="C7" s="28" t="s">
        <v>265</v>
      </c>
      <c r="D7" s="28"/>
      <c r="E7" s="28"/>
    </row>
    <row r="8" spans="2:5" ht="75" x14ac:dyDescent="0.25">
      <c r="B8" s="13" t="s">
        <v>121</v>
      </c>
      <c r="C8" s="3" t="s">
        <v>266</v>
      </c>
      <c r="D8" s="2" t="s">
        <v>20</v>
      </c>
      <c r="E8" s="3" t="s">
        <v>267</v>
      </c>
    </row>
    <row r="9" spans="2:5" ht="75" x14ac:dyDescent="0.25">
      <c r="B9" s="2" t="s">
        <v>21</v>
      </c>
      <c r="C9" s="3">
        <v>2022</v>
      </c>
      <c r="D9" s="2" t="s">
        <v>2</v>
      </c>
      <c r="E9" s="3" t="s">
        <v>268</v>
      </c>
    </row>
    <row r="10" spans="2:5" ht="18" customHeight="1" x14ac:dyDescent="0.25">
      <c r="B10" s="29" t="s">
        <v>19</v>
      </c>
      <c r="C10" s="30"/>
      <c r="D10" s="30"/>
      <c r="E10" s="31"/>
    </row>
    <row r="11" spans="2:5" ht="15" x14ac:dyDescent="0.25">
      <c r="B11" s="32" t="s">
        <v>269</v>
      </c>
      <c r="C11" s="33"/>
      <c r="D11" s="33"/>
      <c r="E11" s="34"/>
    </row>
    <row r="12" spans="2:5" ht="18" customHeight="1" x14ac:dyDescent="0.25">
      <c r="B12" s="29" t="s">
        <v>122</v>
      </c>
      <c r="C12" s="30"/>
      <c r="D12" s="30"/>
      <c r="E12" s="31"/>
    </row>
    <row r="13" spans="2:5" ht="69.75" customHeight="1" x14ac:dyDescent="0.25">
      <c r="B13" s="32" t="s">
        <v>270</v>
      </c>
      <c r="C13" s="33"/>
      <c r="D13" s="33"/>
      <c r="E13" s="34"/>
    </row>
    <row r="14" spans="2:5" ht="4.9000000000000004" customHeight="1" x14ac:dyDescent="0.25"/>
    <row r="15" spans="2:5" ht="24" customHeight="1" x14ac:dyDescent="0.25">
      <c r="B15" s="36" t="s">
        <v>22</v>
      </c>
      <c r="C15" s="36"/>
      <c r="D15" s="36"/>
      <c r="E15" s="36"/>
    </row>
    <row r="16" spans="2:5" ht="4.9000000000000004" customHeight="1" x14ac:dyDescent="0.25"/>
    <row r="17" spans="2:5" ht="18" customHeight="1" x14ac:dyDescent="0.25">
      <c r="B17" s="27" t="s">
        <v>23</v>
      </c>
      <c r="C17" s="27"/>
      <c r="D17" s="27"/>
      <c r="E17" s="27"/>
    </row>
    <row r="18" spans="2:5" ht="40.15" customHeight="1" x14ac:dyDescent="0.25">
      <c r="B18" s="38" t="s">
        <v>271</v>
      </c>
      <c r="C18" s="38"/>
      <c r="D18" s="38"/>
      <c r="E18" s="38"/>
    </row>
    <row r="19" spans="2:5" ht="18" customHeight="1" x14ac:dyDescent="0.25">
      <c r="B19" s="27" t="s">
        <v>24</v>
      </c>
      <c r="C19" s="27"/>
      <c r="D19" s="27"/>
      <c r="E19" s="27"/>
    </row>
    <row r="20" spans="2:5" ht="40.15" customHeight="1" x14ac:dyDescent="0.25">
      <c r="B20" s="39" t="s">
        <v>272</v>
      </c>
      <c r="C20" s="38"/>
      <c r="D20" s="38"/>
      <c r="E20" s="38"/>
    </row>
    <row r="21" spans="2:5" ht="18" customHeight="1" x14ac:dyDescent="0.25">
      <c r="B21" s="27" t="s">
        <v>1</v>
      </c>
      <c r="C21" s="27"/>
      <c r="D21" s="27"/>
      <c r="E21" s="27"/>
    </row>
    <row r="22" spans="2:5" ht="40.15" customHeight="1" x14ac:dyDescent="0.25">
      <c r="B22" s="39" t="s">
        <v>273</v>
      </c>
      <c r="C22" s="39"/>
      <c r="D22" s="39"/>
      <c r="E22" s="39"/>
    </row>
    <row r="23" spans="2:5" ht="18" customHeight="1" x14ac:dyDescent="0.25">
      <c r="B23" s="27" t="s">
        <v>120</v>
      </c>
      <c r="C23" s="27"/>
      <c r="D23" s="27"/>
      <c r="E23" s="27"/>
    </row>
    <row r="24" spans="2:5" ht="40.15" customHeight="1" x14ac:dyDescent="0.25">
      <c r="B24" s="39" t="s">
        <v>274</v>
      </c>
      <c r="C24" s="39"/>
      <c r="D24" s="39"/>
      <c r="E24" s="39"/>
    </row>
    <row r="25" spans="2:5" ht="18" customHeight="1" x14ac:dyDescent="0.25">
      <c r="B25" s="27" t="s">
        <v>25</v>
      </c>
      <c r="C25" s="27"/>
      <c r="D25" s="27"/>
      <c r="E25" s="27"/>
    </row>
    <row r="26" spans="2:5" ht="40.15" customHeight="1" x14ac:dyDescent="0.25">
      <c r="B26" s="39" t="s">
        <v>277</v>
      </c>
      <c r="C26" s="38"/>
      <c r="D26" s="38"/>
      <c r="E26" s="38"/>
    </row>
    <row r="27" spans="2:5" ht="33" customHeight="1" x14ac:dyDescent="0.25">
      <c r="B27" s="37" t="s">
        <v>119</v>
      </c>
      <c r="C27" s="37"/>
      <c r="D27" s="37"/>
      <c r="E27" s="37"/>
    </row>
    <row r="28" spans="2:5" ht="40.15" customHeight="1" x14ac:dyDescent="0.25">
      <c r="B28" s="39" t="s">
        <v>332</v>
      </c>
      <c r="C28" s="38"/>
      <c r="D28" s="38"/>
      <c r="E28" s="38"/>
    </row>
    <row r="29" spans="2:5" ht="18" customHeight="1" x14ac:dyDescent="0.25">
      <c r="B29" s="27" t="s">
        <v>26</v>
      </c>
      <c r="C29" s="27"/>
      <c r="D29" s="27"/>
      <c r="E29" s="27"/>
    </row>
    <row r="30" spans="2:5" ht="40.15" customHeight="1" x14ac:dyDescent="0.25">
      <c r="B30" s="39" t="s">
        <v>333</v>
      </c>
      <c r="C30" s="38"/>
      <c r="D30" s="38"/>
      <c r="E30" s="38"/>
    </row>
    <row r="31" spans="2:5" ht="4.9000000000000004" customHeight="1" x14ac:dyDescent="0.25"/>
    <row r="32" spans="2:5" ht="24" customHeight="1" x14ac:dyDescent="0.25">
      <c r="B32" s="36" t="s">
        <v>27</v>
      </c>
      <c r="C32" s="36"/>
      <c r="D32" s="36"/>
      <c r="E32" s="36"/>
    </row>
    <row r="33" spans="2:5" ht="4.9000000000000004" customHeight="1" x14ac:dyDescent="0.25"/>
    <row r="34" spans="2:5" ht="18" customHeight="1" x14ac:dyDescent="0.25">
      <c r="B34" s="27" t="s">
        <v>28</v>
      </c>
      <c r="C34" s="27"/>
      <c r="D34" s="27"/>
      <c r="E34" s="27"/>
    </row>
    <row r="35" spans="2:5" ht="40.15" customHeight="1" x14ac:dyDescent="0.25">
      <c r="B35" s="39" t="s">
        <v>275</v>
      </c>
      <c r="C35" s="38"/>
      <c r="D35" s="38"/>
      <c r="E35" s="38"/>
    </row>
    <row r="36" spans="2:5" ht="18" customHeight="1" x14ac:dyDescent="0.25">
      <c r="B36" s="27" t="s">
        <v>29</v>
      </c>
      <c r="C36" s="27"/>
      <c r="D36" s="27"/>
      <c r="E36" s="27"/>
    </row>
    <row r="37" spans="2:5" ht="96" customHeight="1" x14ac:dyDescent="0.25">
      <c r="B37" s="39" t="s">
        <v>276</v>
      </c>
      <c r="C37" s="38"/>
      <c r="D37" s="38"/>
      <c r="E37" s="38"/>
    </row>
    <row r="38" spans="2:5" ht="4.9000000000000004" customHeight="1" x14ac:dyDescent="0.25"/>
    <row r="39" spans="2:5" ht="24" customHeight="1" x14ac:dyDescent="0.25">
      <c r="B39" s="36" t="s">
        <v>3</v>
      </c>
      <c r="C39" s="36"/>
      <c r="D39" s="36"/>
      <c r="E39" s="36"/>
    </row>
    <row r="40" spans="2:5" ht="4.9000000000000004" customHeight="1" x14ac:dyDescent="0.25"/>
    <row r="41" spans="2:5" ht="36" customHeight="1" x14ac:dyDescent="0.25">
      <c r="B41" s="37" t="s">
        <v>115</v>
      </c>
      <c r="C41" s="37"/>
      <c r="D41" s="37"/>
      <c r="E41" s="37"/>
    </row>
    <row r="42" spans="2:5" ht="40.15" customHeight="1" x14ac:dyDescent="0.25">
      <c r="B42" s="39" t="s">
        <v>331</v>
      </c>
      <c r="C42" s="38"/>
      <c r="D42" s="38"/>
      <c r="E42" s="38"/>
    </row>
    <row r="43" spans="2:5" ht="18" customHeight="1" x14ac:dyDescent="0.25">
      <c r="B43" s="27" t="s">
        <v>30</v>
      </c>
      <c r="C43" s="27"/>
      <c r="D43" s="27"/>
      <c r="E43" s="27"/>
    </row>
    <row r="44" spans="2:5" ht="304.5" customHeight="1" x14ac:dyDescent="0.25">
      <c r="B44" s="39" t="s">
        <v>283</v>
      </c>
      <c r="C44" s="38"/>
      <c r="D44" s="38"/>
      <c r="E44" s="38"/>
    </row>
    <row r="45" spans="2:5" ht="36" customHeight="1" x14ac:dyDescent="0.25">
      <c r="B45" s="37" t="s">
        <v>65</v>
      </c>
      <c r="C45" s="37"/>
      <c r="D45" s="37"/>
      <c r="E45" s="37"/>
    </row>
    <row r="46" spans="2:5" ht="64.5" customHeight="1" x14ac:dyDescent="0.25">
      <c r="B46" s="40" t="s">
        <v>284</v>
      </c>
      <c r="C46" s="41"/>
      <c r="D46" s="41"/>
      <c r="E46" s="42"/>
    </row>
    <row r="47" spans="2:5" ht="36" customHeight="1" x14ac:dyDescent="0.25">
      <c r="B47" s="37" t="s">
        <v>66</v>
      </c>
      <c r="C47" s="37"/>
      <c r="D47" s="37"/>
      <c r="E47" s="37"/>
    </row>
    <row r="48" spans="2:5" ht="77.25" customHeight="1" x14ac:dyDescent="0.25">
      <c r="B48" s="39" t="s">
        <v>285</v>
      </c>
      <c r="C48" s="39"/>
      <c r="D48" s="39"/>
      <c r="E48" s="39"/>
    </row>
    <row r="49" spans="2:5" ht="18" customHeight="1" x14ac:dyDescent="0.25">
      <c r="B49" s="27" t="s">
        <v>123</v>
      </c>
      <c r="C49" s="27"/>
      <c r="D49" s="27"/>
      <c r="E49" s="27"/>
    </row>
    <row r="50" spans="2:5" ht="163.5" customHeight="1" x14ac:dyDescent="0.25">
      <c r="B50" s="39" t="s">
        <v>286</v>
      </c>
      <c r="C50" s="38"/>
      <c r="D50" s="38"/>
      <c r="E50" s="38"/>
    </row>
    <row r="51" spans="2:5" ht="18" customHeight="1" x14ac:dyDescent="0.25">
      <c r="B51" s="27" t="s">
        <v>124</v>
      </c>
      <c r="C51" s="27"/>
      <c r="D51" s="27"/>
      <c r="E51" s="27"/>
    </row>
    <row r="52" spans="2:5" ht="54.75" customHeight="1" x14ac:dyDescent="0.25">
      <c r="B52" s="39" t="s">
        <v>287</v>
      </c>
      <c r="C52" s="39"/>
      <c r="D52" s="39"/>
      <c r="E52" s="39"/>
    </row>
    <row r="53" spans="2:5" ht="18" customHeight="1" x14ac:dyDescent="0.25">
      <c r="B53" s="27" t="s">
        <v>125</v>
      </c>
      <c r="C53" s="27"/>
      <c r="D53" s="27"/>
      <c r="E53" s="27"/>
    </row>
    <row r="54" spans="2:5" ht="217.5" customHeight="1" x14ac:dyDescent="0.25">
      <c r="B54" s="39" t="s">
        <v>288</v>
      </c>
      <c r="C54" s="38"/>
      <c r="D54" s="38"/>
      <c r="E54" s="38"/>
    </row>
    <row r="55" spans="2:5" ht="18" customHeight="1" x14ac:dyDescent="0.25">
      <c r="B55" s="27" t="s">
        <v>126</v>
      </c>
      <c r="C55" s="27"/>
      <c r="D55" s="27"/>
      <c r="E55" s="27"/>
    </row>
    <row r="56" spans="2:5" ht="220.5" customHeight="1" x14ac:dyDescent="0.25">
      <c r="B56" s="39" t="s">
        <v>289</v>
      </c>
      <c r="C56" s="38"/>
      <c r="D56" s="38"/>
      <c r="E56" s="38"/>
    </row>
    <row r="57" spans="2:5" ht="18" customHeight="1" x14ac:dyDescent="0.25">
      <c r="B57" s="27" t="s">
        <v>127</v>
      </c>
      <c r="C57" s="27"/>
      <c r="D57" s="27"/>
      <c r="E57" s="27"/>
    </row>
    <row r="58" spans="2:5" ht="409.5" customHeight="1" x14ac:dyDescent="0.25">
      <c r="B58" s="43" t="s">
        <v>330</v>
      </c>
      <c r="C58" s="44"/>
      <c r="D58" s="44"/>
      <c r="E58" s="45"/>
    </row>
    <row r="59" spans="2:5" ht="18" customHeight="1" x14ac:dyDescent="0.25">
      <c r="B59" s="27" t="s">
        <v>128</v>
      </c>
      <c r="C59" s="27"/>
      <c r="D59" s="27"/>
      <c r="E59" s="27"/>
    </row>
    <row r="60" spans="2:5" ht="231" customHeight="1" x14ac:dyDescent="0.25">
      <c r="B60" s="39" t="s">
        <v>328</v>
      </c>
      <c r="C60" s="38"/>
      <c r="D60" s="38"/>
      <c r="E60" s="38"/>
    </row>
    <row r="61" spans="2:5" ht="18" customHeight="1" x14ac:dyDescent="0.25">
      <c r="B61" s="27" t="s">
        <v>129</v>
      </c>
      <c r="C61" s="27"/>
      <c r="D61" s="27"/>
      <c r="E61" s="27"/>
    </row>
    <row r="62" spans="2:5" ht="239.25" customHeight="1" x14ac:dyDescent="0.25">
      <c r="B62" s="39" t="s">
        <v>329</v>
      </c>
      <c r="C62" s="38"/>
      <c r="D62" s="38"/>
      <c r="E62" s="38"/>
    </row>
    <row r="63" spans="2:5" ht="18" customHeight="1" x14ac:dyDescent="0.25"/>
    <row r="64" spans="2:5" ht="18" customHeight="1" x14ac:dyDescent="0.25"/>
    <row r="65" ht="18" customHeight="1" x14ac:dyDescent="0.25"/>
  </sheetData>
  <mergeCells count="51">
    <mergeCell ref="B62:E62"/>
    <mergeCell ref="B43:E43"/>
    <mergeCell ref="B44:E44"/>
    <mergeCell ref="B45:E45"/>
    <mergeCell ref="B46:E46"/>
    <mergeCell ref="B47:E47"/>
    <mergeCell ref="B56:E56"/>
    <mergeCell ref="B57:E57"/>
    <mergeCell ref="B58:E58"/>
    <mergeCell ref="B59:E59"/>
    <mergeCell ref="B60:E60"/>
    <mergeCell ref="B61:E61"/>
    <mergeCell ref="B50:E50"/>
    <mergeCell ref="B51:E51"/>
    <mergeCell ref="B52:E52"/>
    <mergeCell ref="B53:E53"/>
    <mergeCell ref="B54:E54"/>
    <mergeCell ref="B55:E55"/>
    <mergeCell ref="B49:E49"/>
    <mergeCell ref="B30:E30"/>
    <mergeCell ref="B32:E32"/>
    <mergeCell ref="B34:E34"/>
    <mergeCell ref="B35:E35"/>
    <mergeCell ref="B36:E36"/>
    <mergeCell ref="B37:E37"/>
    <mergeCell ref="B39:E39"/>
    <mergeCell ref="B41:E41"/>
    <mergeCell ref="B42:E42"/>
    <mergeCell ref="B48:E48"/>
    <mergeCell ref="B27:E27"/>
    <mergeCell ref="B29:E29"/>
    <mergeCell ref="B18:E18"/>
    <mergeCell ref="B20:E20"/>
    <mergeCell ref="B22:E22"/>
    <mergeCell ref="B24:E24"/>
    <mergeCell ref="B26:E26"/>
    <mergeCell ref="B28:E28"/>
    <mergeCell ref="B23:E23"/>
    <mergeCell ref="B25:E25"/>
    <mergeCell ref="B2:E2"/>
    <mergeCell ref="B4:E4"/>
    <mergeCell ref="B10:E10"/>
    <mergeCell ref="B11:E11"/>
    <mergeCell ref="B15:E15"/>
    <mergeCell ref="B17:E17"/>
    <mergeCell ref="C6:E6"/>
    <mergeCell ref="C7:E7"/>
    <mergeCell ref="B19:E19"/>
    <mergeCell ref="B21:E21"/>
    <mergeCell ref="B12:E12"/>
    <mergeCell ref="B13:E1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55B2A-8347-4547-97F4-C47ED6E1FB73}">
  <dimension ref="A1:K95"/>
  <sheetViews>
    <sheetView showGridLines="0" tabSelected="1" topLeftCell="A13" zoomScale="70" zoomScaleNormal="70" workbookViewId="0">
      <selection activeCell="B48" sqref="B48:E48"/>
    </sheetView>
  </sheetViews>
  <sheetFormatPr baseColWidth="10" defaultColWidth="0" defaultRowHeight="18" customHeight="1" zeroHeight="1" x14ac:dyDescent="0.25"/>
  <cols>
    <col min="1" max="1" width="3.28515625" style="1" customWidth="1"/>
    <col min="2" max="2" width="26.7109375" style="1" bestFit="1" customWidth="1"/>
    <col min="3" max="3" width="33.28515625" style="1" customWidth="1"/>
    <col min="4" max="4" width="35.42578125" style="1" bestFit="1" customWidth="1"/>
    <col min="5" max="5" width="33.28515625" style="1" customWidth="1"/>
    <col min="6" max="6" width="3.28515625" style="1" customWidth="1"/>
    <col min="7" max="7" width="14" style="1" bestFit="1" customWidth="1"/>
    <col min="8" max="8" width="12.7109375" style="1" bestFit="1" customWidth="1"/>
    <col min="9" max="9" width="3.28515625" style="1" customWidth="1"/>
    <col min="10" max="10" width="123.140625" style="1" customWidth="1"/>
    <col min="11" max="11" width="3.28515625" style="1" customWidth="1"/>
    <col min="12" max="16384" width="11.5703125" style="1" hidden="1"/>
  </cols>
  <sheetData>
    <row r="1" spans="2:10" ht="4.9000000000000004" customHeight="1" x14ac:dyDescent="0.25"/>
    <row r="2" spans="2:10" ht="33" customHeight="1" x14ac:dyDescent="0.25">
      <c r="B2" s="35" t="s">
        <v>31</v>
      </c>
      <c r="C2" s="35"/>
      <c r="D2" s="35"/>
      <c r="E2" s="35"/>
    </row>
    <row r="3" spans="2:10" ht="4.9000000000000004" customHeight="1" x14ac:dyDescent="0.25"/>
    <row r="4" spans="2:10" ht="24" customHeight="1" x14ac:dyDescent="0.25">
      <c r="B4" s="36" t="s">
        <v>32</v>
      </c>
      <c r="C4" s="36"/>
      <c r="D4" s="36"/>
      <c r="E4" s="36"/>
      <c r="G4" s="4">
        <f>IFERROR(IF(COUNTIFS($G$6:$G$15,"N/A")=COUNTA($B$6:$E$15),"N/A",SUM($G$6:$G$15)/(COUNTIFS($G$6:$G$15,"&lt;&gt;N/A",$G$6:$G$15,"&lt;&gt;"&amp;"")*4)),"No evaluado")</f>
        <v>0.95</v>
      </c>
      <c r="H4" s="4" t="str">
        <f>IF($G4="No evaluado","",IF($G4="N/A","",IF($G4&gt;=0.8,"Muy bueno",IF($G4&gt;=0.6,"Bueno",IF($G4&gt;=0.4,"Regular",IF($G4&gt;=0,"Malo",))))))</f>
        <v>Muy bueno</v>
      </c>
      <c r="J4" s="4"/>
    </row>
    <row r="5" spans="2:10" ht="4.9000000000000004" customHeight="1" x14ac:dyDescent="0.25"/>
    <row r="6" spans="2:10" ht="18" customHeight="1" x14ac:dyDescent="0.25">
      <c r="B6" s="27" t="s">
        <v>33</v>
      </c>
      <c r="C6" s="27"/>
      <c r="D6" s="27"/>
      <c r="E6" s="27"/>
    </row>
    <row r="7" spans="2:10" ht="244.5" customHeight="1" x14ac:dyDescent="0.25">
      <c r="B7" s="39" t="s">
        <v>192</v>
      </c>
      <c r="C7" s="39"/>
      <c r="D7" s="39"/>
      <c r="E7" s="39"/>
      <c r="G7" s="46">
        <v>4</v>
      </c>
      <c r="H7" s="47"/>
      <c r="J7" s="18" t="s">
        <v>140</v>
      </c>
    </row>
    <row r="8" spans="2:10" ht="18" customHeight="1" x14ac:dyDescent="0.25">
      <c r="B8" s="27" t="s">
        <v>34</v>
      </c>
      <c r="C8" s="27"/>
      <c r="D8" s="27"/>
      <c r="E8" s="27"/>
    </row>
    <row r="9" spans="2:10" ht="266.25" customHeight="1" x14ac:dyDescent="0.25">
      <c r="B9" s="39" t="s">
        <v>224</v>
      </c>
      <c r="C9" s="38"/>
      <c r="D9" s="38"/>
      <c r="E9" s="38"/>
      <c r="G9" s="48">
        <v>4</v>
      </c>
      <c r="H9" s="49"/>
      <c r="J9" s="18" t="s">
        <v>141</v>
      </c>
    </row>
    <row r="10" spans="2:10" ht="18" customHeight="1" x14ac:dyDescent="0.25">
      <c r="B10" s="27" t="s">
        <v>71</v>
      </c>
      <c r="C10" s="27"/>
      <c r="D10" s="27"/>
      <c r="E10" s="27"/>
    </row>
    <row r="11" spans="2:10" ht="315" x14ac:dyDescent="0.25">
      <c r="B11" s="39" t="s">
        <v>191</v>
      </c>
      <c r="C11" s="39"/>
      <c r="D11" s="39"/>
      <c r="E11" s="39"/>
      <c r="G11" s="46">
        <v>4</v>
      </c>
      <c r="H11" s="47"/>
      <c r="J11" s="18" t="s">
        <v>142</v>
      </c>
    </row>
    <row r="12" spans="2:10" ht="36" customHeight="1" x14ac:dyDescent="0.25">
      <c r="B12" s="37" t="s">
        <v>35</v>
      </c>
      <c r="C12" s="37"/>
      <c r="D12" s="37"/>
      <c r="E12" s="37"/>
    </row>
    <row r="13" spans="2:10" ht="409.5" x14ac:dyDescent="0.25">
      <c r="B13" s="39" t="s">
        <v>193</v>
      </c>
      <c r="C13" s="38"/>
      <c r="D13" s="38"/>
      <c r="E13" s="38"/>
      <c r="G13" s="46">
        <v>4</v>
      </c>
      <c r="H13" s="47"/>
      <c r="J13" s="18" t="s">
        <v>143</v>
      </c>
    </row>
    <row r="14" spans="2:10" ht="18" customHeight="1" x14ac:dyDescent="0.25">
      <c r="B14" s="27" t="s">
        <v>16</v>
      </c>
      <c r="C14" s="27"/>
      <c r="D14" s="27"/>
      <c r="E14" s="27"/>
    </row>
    <row r="15" spans="2:10" ht="255" x14ac:dyDescent="0.25">
      <c r="B15" s="50" t="s">
        <v>278</v>
      </c>
      <c r="C15" s="51"/>
      <c r="D15" s="51"/>
      <c r="E15" s="51"/>
      <c r="F15" s="19"/>
      <c r="G15" s="48">
        <v>3</v>
      </c>
      <c r="H15" s="49"/>
      <c r="J15" s="18" t="s">
        <v>144</v>
      </c>
    </row>
    <row r="16" spans="2:10" ht="4.9000000000000004" customHeight="1" x14ac:dyDescent="0.25"/>
    <row r="17" spans="2:10" ht="24" customHeight="1" x14ac:dyDescent="0.25">
      <c r="B17" s="36" t="s">
        <v>36</v>
      </c>
      <c r="C17" s="36"/>
      <c r="D17" s="36"/>
      <c r="E17" s="36"/>
      <c r="G17" s="4">
        <f>IFERROR(IF(COUNTIFS($G$21:$G$39,"N/A")=COUNTA($B$21:$E$32,$B$36:$E$39),"N/A",SUM($G$21:$G$39)/(COUNTIFS($G$21:$G$39,"&lt;&gt;N/A",$G$21:$G$39,"&lt;&gt;"&amp;"")*4)),"No evaluado")</f>
        <v>0.95</v>
      </c>
      <c r="H17" s="4" t="str">
        <f>IF($G17="No evaluado","",IF($G17="N/A","",IF($G17&gt;=0.8,"Muy bueno",IF($G17&gt;=0.6,"Bueno",IF($G17&gt;=0.4,"Regular",IF($G17&gt;=0,"Malo",))))))</f>
        <v>Muy bueno</v>
      </c>
    </row>
    <row r="18" spans="2:10" ht="4.9000000000000004" customHeight="1" x14ac:dyDescent="0.25"/>
    <row r="19" spans="2:10" ht="18" customHeight="1" x14ac:dyDescent="0.25">
      <c r="B19" s="52" t="s">
        <v>37</v>
      </c>
      <c r="C19" s="52"/>
      <c r="D19" s="52"/>
      <c r="E19" s="52"/>
    </row>
    <row r="20" spans="2:10" ht="4.9000000000000004" customHeight="1" x14ac:dyDescent="0.25"/>
    <row r="21" spans="2:10" ht="36" customHeight="1" x14ac:dyDescent="0.25">
      <c r="B21" s="37" t="s">
        <v>5</v>
      </c>
      <c r="C21" s="37"/>
      <c r="D21" s="37"/>
      <c r="E21" s="37"/>
    </row>
    <row r="22" spans="2:10" ht="315" x14ac:dyDescent="0.25">
      <c r="B22" s="50" t="s">
        <v>194</v>
      </c>
      <c r="C22" s="50"/>
      <c r="D22" s="50"/>
      <c r="E22" s="50"/>
      <c r="F22" s="19"/>
      <c r="G22" s="48">
        <v>4</v>
      </c>
      <c r="H22" s="49"/>
      <c r="J22" s="18" t="s">
        <v>145</v>
      </c>
    </row>
    <row r="23" spans="2:10" ht="36" customHeight="1" x14ac:dyDescent="0.25">
      <c r="B23" s="37" t="s">
        <v>38</v>
      </c>
      <c r="C23" s="37"/>
      <c r="D23" s="37"/>
      <c r="E23" s="37"/>
    </row>
    <row r="24" spans="2:10" ht="321.60000000000002" customHeight="1" x14ac:dyDescent="0.25">
      <c r="B24" s="38" t="s">
        <v>188</v>
      </c>
      <c r="C24" s="38"/>
      <c r="D24" s="38"/>
      <c r="E24" s="38"/>
      <c r="G24" s="46" t="s">
        <v>189</v>
      </c>
      <c r="H24" s="47"/>
      <c r="J24" s="18" t="s">
        <v>146</v>
      </c>
    </row>
    <row r="25" spans="2:10" ht="36" customHeight="1" x14ac:dyDescent="0.25">
      <c r="B25" s="37" t="s">
        <v>39</v>
      </c>
      <c r="C25" s="37"/>
      <c r="D25" s="37"/>
      <c r="E25" s="37"/>
    </row>
    <row r="26" spans="2:10" ht="330" x14ac:dyDescent="0.25">
      <c r="B26" s="38" t="s">
        <v>190</v>
      </c>
      <c r="C26" s="38"/>
      <c r="D26" s="38"/>
      <c r="E26" s="38"/>
      <c r="G26" s="46" t="s">
        <v>189</v>
      </c>
      <c r="H26" s="47"/>
      <c r="J26" s="18" t="s">
        <v>147</v>
      </c>
    </row>
    <row r="27" spans="2:10" ht="36" customHeight="1" x14ac:dyDescent="0.25">
      <c r="B27" s="37" t="s">
        <v>40</v>
      </c>
      <c r="C27" s="37"/>
      <c r="D27" s="37"/>
      <c r="E27" s="37"/>
    </row>
    <row r="28" spans="2:10" ht="318" customHeight="1" x14ac:dyDescent="0.25">
      <c r="B28" s="39" t="s">
        <v>204</v>
      </c>
      <c r="C28" s="39"/>
      <c r="D28" s="39"/>
      <c r="E28" s="39"/>
      <c r="G28" s="46">
        <v>4</v>
      </c>
      <c r="H28" s="47"/>
      <c r="J28" s="18" t="s">
        <v>148</v>
      </c>
    </row>
    <row r="29" spans="2:10" ht="36" customHeight="1" x14ac:dyDescent="0.25">
      <c r="B29" s="37" t="s">
        <v>41</v>
      </c>
      <c r="C29" s="37"/>
      <c r="D29" s="37"/>
      <c r="E29" s="37"/>
    </row>
    <row r="30" spans="2:10" ht="312.60000000000002" customHeight="1" x14ac:dyDescent="0.25">
      <c r="B30" s="38" t="s">
        <v>190</v>
      </c>
      <c r="C30" s="38"/>
      <c r="D30" s="38"/>
      <c r="E30" s="38"/>
      <c r="G30" s="46" t="s">
        <v>189</v>
      </c>
      <c r="H30" s="47"/>
      <c r="J30" s="18" t="s">
        <v>149</v>
      </c>
    </row>
    <row r="31" spans="2:10" ht="36" customHeight="1" x14ac:dyDescent="0.25">
      <c r="B31" s="37" t="s">
        <v>42</v>
      </c>
      <c r="C31" s="37"/>
      <c r="D31" s="37"/>
      <c r="E31" s="37"/>
    </row>
    <row r="32" spans="2:10" ht="318.60000000000002" customHeight="1" x14ac:dyDescent="0.25">
      <c r="B32" s="50" t="s">
        <v>205</v>
      </c>
      <c r="C32" s="50"/>
      <c r="D32" s="50"/>
      <c r="E32" s="50"/>
      <c r="G32" s="46">
        <v>4</v>
      </c>
      <c r="H32" s="47"/>
      <c r="J32" s="18" t="s">
        <v>150</v>
      </c>
    </row>
    <row r="33" spans="2:10" ht="4.9000000000000004" customHeight="1" x14ac:dyDescent="0.25"/>
    <row r="34" spans="2:10" ht="18" customHeight="1" x14ac:dyDescent="0.25">
      <c r="B34" s="52" t="s">
        <v>43</v>
      </c>
      <c r="C34" s="52"/>
      <c r="D34" s="52"/>
      <c r="E34" s="52"/>
    </row>
    <row r="35" spans="2:10" ht="4.9000000000000004" customHeight="1" x14ac:dyDescent="0.25"/>
    <row r="36" spans="2:10" ht="51.75" customHeight="1" x14ac:dyDescent="0.25">
      <c r="B36" s="37" t="s">
        <v>116</v>
      </c>
      <c r="C36" s="37"/>
      <c r="D36" s="37"/>
      <c r="E36" s="37"/>
    </row>
    <row r="37" spans="2:10" ht="405" x14ac:dyDescent="0.25">
      <c r="B37" s="50" t="s">
        <v>279</v>
      </c>
      <c r="C37" s="51"/>
      <c r="D37" s="51"/>
      <c r="E37" s="51"/>
      <c r="F37" s="19"/>
      <c r="G37" s="48">
        <v>3</v>
      </c>
      <c r="H37" s="49"/>
      <c r="J37" s="18" t="s">
        <v>151</v>
      </c>
    </row>
    <row r="38" spans="2:10" ht="18" customHeight="1" x14ac:dyDescent="0.25">
      <c r="B38" s="27" t="s">
        <v>72</v>
      </c>
      <c r="C38" s="27"/>
      <c r="D38" s="27"/>
      <c r="E38" s="27"/>
    </row>
    <row r="39" spans="2:10" ht="313.14999999999998" customHeight="1" x14ac:dyDescent="0.25">
      <c r="B39" s="50" t="s">
        <v>228</v>
      </c>
      <c r="C39" s="50"/>
      <c r="D39" s="50"/>
      <c r="E39" s="50"/>
      <c r="F39" s="19"/>
      <c r="G39" s="48">
        <v>4</v>
      </c>
      <c r="H39" s="49"/>
      <c r="J39" s="18" t="s">
        <v>152</v>
      </c>
    </row>
    <row r="40" spans="2:10" ht="4.9000000000000004" customHeight="1" x14ac:dyDescent="0.25"/>
    <row r="41" spans="2:10" ht="24" customHeight="1" x14ac:dyDescent="0.25">
      <c r="B41" s="36" t="s">
        <v>44</v>
      </c>
      <c r="C41" s="36"/>
      <c r="D41" s="36"/>
      <c r="E41" s="36"/>
      <c r="G41" s="4">
        <f>IFERROR(IF(COUNTIFS($G$43:$G$50,"N/A")=COUNTA($B$43:$E$50),"N/A",SUM($G$43:$G$50)/(COUNTIFS($G$43:$G$50,"&lt;&gt;N/A",$G$43:$G$50,"&lt;&gt;"&amp;"")*4)),"No evaluado")</f>
        <v>0.875</v>
      </c>
      <c r="H41" s="4" t="str">
        <f>IF($G41="No evaluado","",IF($G41="N/A","",IF($G41&gt;=0.8,"Muy bueno",IF($G41&gt;=0.6,"Bueno",IF($G41&gt;=0.4,"Regular",IF($G41&gt;=0,"Malo",))))))</f>
        <v>Muy bueno</v>
      </c>
    </row>
    <row r="42" spans="2:10" ht="4.9000000000000004" customHeight="1" x14ac:dyDescent="0.25"/>
    <row r="43" spans="2:10" ht="36" customHeight="1" x14ac:dyDescent="0.25">
      <c r="B43" s="37" t="s">
        <v>117</v>
      </c>
      <c r="C43" s="37"/>
      <c r="D43" s="37"/>
      <c r="E43" s="37"/>
    </row>
    <row r="44" spans="2:10" ht="285" x14ac:dyDescent="0.25">
      <c r="B44" s="50" t="s">
        <v>280</v>
      </c>
      <c r="C44" s="50"/>
      <c r="D44" s="50"/>
      <c r="E44" s="50"/>
      <c r="F44" s="19"/>
      <c r="G44" s="48">
        <v>4</v>
      </c>
      <c r="H44" s="49"/>
      <c r="J44" s="18" t="s">
        <v>153</v>
      </c>
    </row>
    <row r="45" spans="2:10" ht="18" customHeight="1" x14ac:dyDescent="0.25">
      <c r="B45" s="27" t="s">
        <v>6</v>
      </c>
      <c r="C45" s="27"/>
      <c r="D45" s="27"/>
      <c r="E45" s="27"/>
    </row>
    <row r="46" spans="2:10" ht="300" x14ac:dyDescent="0.25">
      <c r="B46" s="50" t="s">
        <v>281</v>
      </c>
      <c r="C46" s="50"/>
      <c r="D46" s="50"/>
      <c r="E46" s="50"/>
      <c r="F46" s="19"/>
      <c r="G46" s="48">
        <v>3</v>
      </c>
      <c r="H46" s="49"/>
      <c r="J46" s="18" t="s">
        <v>154</v>
      </c>
    </row>
    <row r="47" spans="2:10" ht="18" customHeight="1" x14ac:dyDescent="0.25">
      <c r="B47" s="27" t="s">
        <v>45</v>
      </c>
      <c r="C47" s="27"/>
      <c r="D47" s="27"/>
      <c r="E47" s="27"/>
    </row>
    <row r="48" spans="2:10" ht="285" x14ac:dyDescent="0.25">
      <c r="B48" s="53" t="s">
        <v>282</v>
      </c>
      <c r="C48" s="53"/>
      <c r="D48" s="53"/>
      <c r="E48" s="53"/>
      <c r="F48" s="25"/>
      <c r="G48" s="48">
        <v>3</v>
      </c>
      <c r="H48" s="49"/>
      <c r="J48" s="18" t="s">
        <v>155</v>
      </c>
    </row>
    <row r="49" spans="2:10" ht="36" customHeight="1" x14ac:dyDescent="0.25">
      <c r="B49" s="37" t="s">
        <v>7</v>
      </c>
      <c r="C49" s="37"/>
      <c r="D49" s="37"/>
      <c r="E49" s="37"/>
    </row>
    <row r="50" spans="2:10" ht="367.15" customHeight="1" x14ac:dyDescent="0.25">
      <c r="B50" s="39" t="s">
        <v>225</v>
      </c>
      <c r="C50" s="39"/>
      <c r="D50" s="39"/>
      <c r="E50" s="39"/>
      <c r="G50" s="46">
        <v>4</v>
      </c>
      <c r="H50" s="47"/>
      <c r="J50" s="18" t="s">
        <v>156</v>
      </c>
    </row>
    <row r="51" spans="2:10" ht="4.9000000000000004" customHeight="1" x14ac:dyDescent="0.25"/>
    <row r="52" spans="2:10" ht="24" customHeight="1" x14ac:dyDescent="0.25">
      <c r="B52" s="36" t="s">
        <v>46</v>
      </c>
      <c r="C52" s="36"/>
      <c r="D52" s="36"/>
      <c r="E52" s="36"/>
      <c r="G52" s="4">
        <f>IFERROR(IF(COUNTIFS($G$54:$G$63,"N/A")=COUNTA($B$54:$E$63),"N/A",SUM($G$54:$G$63)/(COUNTIFS($G$54:$G$63,"&lt;&gt;N/A",$G$54:$G$63,"&lt;&gt;"&amp;"")*4)),"No evaluado")</f>
        <v>0.75</v>
      </c>
      <c r="H52" s="4" t="str">
        <f>IF($G52="No evaluado","",IF($G52="N/A","",IF($G52&gt;=0.8,"Muy bueno",IF($G52&gt;=0.6,"Bueno",IF($G52&gt;=0.4,"Regular",IF($G52&gt;=0,"Malo",))))))</f>
        <v>Bueno</v>
      </c>
    </row>
    <row r="53" spans="2:10" ht="4.9000000000000004" customHeight="1" x14ac:dyDescent="0.25"/>
    <row r="54" spans="2:10" ht="18" customHeight="1" x14ac:dyDescent="0.25">
      <c r="B54" s="27" t="s">
        <v>70</v>
      </c>
      <c r="C54" s="27"/>
      <c r="D54" s="27"/>
      <c r="E54" s="27"/>
    </row>
    <row r="55" spans="2:10" ht="300" x14ac:dyDescent="0.25">
      <c r="B55" s="38" t="s">
        <v>190</v>
      </c>
      <c r="C55" s="38"/>
      <c r="D55" s="38"/>
      <c r="E55" s="38"/>
      <c r="G55" s="46" t="s">
        <v>189</v>
      </c>
      <c r="H55" s="47"/>
      <c r="J55" s="18" t="s">
        <v>157</v>
      </c>
    </row>
    <row r="56" spans="2:10" ht="18" customHeight="1" x14ac:dyDescent="0.25">
      <c r="B56" s="27" t="s">
        <v>47</v>
      </c>
      <c r="C56" s="27"/>
      <c r="D56" s="27"/>
      <c r="E56" s="27"/>
    </row>
    <row r="57" spans="2:10" ht="225" x14ac:dyDescent="0.25">
      <c r="B57" s="39" t="s">
        <v>229</v>
      </c>
      <c r="C57" s="39"/>
      <c r="D57" s="39"/>
      <c r="E57" s="39"/>
      <c r="G57" s="46">
        <v>4</v>
      </c>
      <c r="H57" s="47"/>
      <c r="J57" s="18" t="s">
        <v>158</v>
      </c>
    </row>
    <row r="58" spans="2:10" ht="18" customHeight="1" x14ac:dyDescent="0.25">
      <c r="B58" s="27" t="s">
        <v>48</v>
      </c>
      <c r="C58" s="27"/>
      <c r="D58" s="27"/>
      <c r="E58" s="27"/>
    </row>
    <row r="59" spans="2:10" ht="240" x14ac:dyDescent="0.25">
      <c r="B59" s="39" t="s">
        <v>203</v>
      </c>
      <c r="C59" s="39"/>
      <c r="D59" s="39"/>
      <c r="E59" s="39"/>
      <c r="G59" s="46">
        <v>4</v>
      </c>
      <c r="H59" s="47"/>
      <c r="J59" s="18" t="s">
        <v>159</v>
      </c>
    </row>
    <row r="60" spans="2:10" ht="36" customHeight="1" x14ac:dyDescent="0.25">
      <c r="B60" s="37" t="s">
        <v>49</v>
      </c>
      <c r="C60" s="37"/>
      <c r="D60" s="37"/>
      <c r="E60" s="37"/>
    </row>
    <row r="61" spans="2:10" ht="270" x14ac:dyDescent="0.25">
      <c r="B61" s="39" t="s">
        <v>230</v>
      </c>
      <c r="C61" s="39"/>
      <c r="D61" s="39"/>
      <c r="E61" s="39"/>
      <c r="G61" s="46">
        <v>1</v>
      </c>
      <c r="H61" s="47"/>
      <c r="J61" s="18" t="s">
        <v>160</v>
      </c>
    </row>
    <row r="62" spans="2:10" ht="28.5" customHeight="1" x14ac:dyDescent="0.25">
      <c r="B62" s="37" t="s">
        <v>69</v>
      </c>
      <c r="C62" s="37"/>
      <c r="D62" s="37"/>
      <c r="E62" s="37"/>
    </row>
    <row r="63" spans="2:10" ht="300" x14ac:dyDescent="0.25">
      <c r="B63" s="50" t="s">
        <v>227</v>
      </c>
      <c r="C63" s="50"/>
      <c r="D63" s="50"/>
      <c r="E63" s="50"/>
      <c r="F63" s="19"/>
      <c r="G63" s="48">
        <v>3</v>
      </c>
      <c r="H63" s="49"/>
      <c r="J63" s="18" t="s">
        <v>161</v>
      </c>
    </row>
    <row r="64" spans="2:10" ht="4.9000000000000004" customHeight="1" x14ac:dyDescent="0.25"/>
    <row r="65" spans="2:10" ht="24" customHeight="1" x14ac:dyDescent="0.25">
      <c r="B65" s="36" t="s">
        <v>50</v>
      </c>
      <c r="C65" s="36"/>
      <c r="D65" s="36"/>
      <c r="E65" s="36"/>
      <c r="G65" s="4">
        <f>IFERROR(IF(COUNTIFS($G$67:$G$72,"N/A")=COUNTA($B$67:$E$72),"N/A",SUM($G$67:$G$72)/(COUNTIFS($G$67:$G$72,"&lt;&gt;N/A",$G$67:$G$72,"&lt;&gt;"&amp;"")*4)),"No evaluado")</f>
        <v>0.83333333333333337</v>
      </c>
      <c r="H65" s="4" t="str">
        <f>IF($G65="No evaluado","",IF($G65="N/A","",IF($G65&gt;=0.8,"Muy bueno",IF($G65&gt;=0.6,"Bueno",IF($G65&gt;=0.4,"Regular",IF($G65&gt;=0,"Malo",))))))</f>
        <v>Muy bueno</v>
      </c>
    </row>
    <row r="66" spans="2:10" ht="4.9000000000000004" customHeight="1" x14ac:dyDescent="0.25"/>
    <row r="67" spans="2:10" ht="45.6" customHeight="1" x14ac:dyDescent="0.25">
      <c r="B67" s="37" t="s">
        <v>67</v>
      </c>
      <c r="C67" s="37"/>
      <c r="D67" s="37"/>
      <c r="E67" s="37"/>
    </row>
    <row r="68" spans="2:10" ht="375" x14ac:dyDescent="0.25">
      <c r="B68" s="50" t="s">
        <v>200</v>
      </c>
      <c r="C68" s="50"/>
      <c r="D68" s="50"/>
      <c r="E68" s="50"/>
      <c r="F68" s="19"/>
      <c r="G68" s="48">
        <v>4</v>
      </c>
      <c r="H68" s="49"/>
      <c r="J68" s="18" t="s">
        <v>162</v>
      </c>
    </row>
    <row r="69" spans="2:10" ht="18" customHeight="1" x14ac:dyDescent="0.25">
      <c r="B69" s="27" t="s">
        <v>8</v>
      </c>
      <c r="C69" s="27"/>
      <c r="D69" s="27"/>
      <c r="E69" s="27"/>
    </row>
    <row r="70" spans="2:10" ht="270" x14ac:dyDescent="0.25">
      <c r="B70" s="39" t="s">
        <v>202</v>
      </c>
      <c r="C70" s="38"/>
      <c r="D70" s="38"/>
      <c r="E70" s="38"/>
      <c r="G70" s="46">
        <v>4</v>
      </c>
      <c r="H70" s="47"/>
      <c r="J70" s="18" t="s">
        <v>163</v>
      </c>
    </row>
    <row r="71" spans="2:10" ht="36" customHeight="1" x14ac:dyDescent="0.25">
      <c r="B71" s="37" t="s">
        <v>51</v>
      </c>
      <c r="C71" s="37"/>
      <c r="D71" s="37"/>
      <c r="E71" s="37"/>
    </row>
    <row r="72" spans="2:10" ht="362.25" x14ac:dyDescent="0.25">
      <c r="B72" s="50" t="s">
        <v>201</v>
      </c>
      <c r="C72" s="50"/>
      <c r="D72" s="50"/>
      <c r="E72" s="50"/>
      <c r="F72" s="19"/>
      <c r="G72" s="48">
        <v>2</v>
      </c>
      <c r="H72" s="49"/>
      <c r="J72" s="18" t="s">
        <v>164</v>
      </c>
    </row>
    <row r="73" spans="2:10" ht="4.9000000000000004" customHeight="1" x14ac:dyDescent="0.25"/>
    <row r="74" spans="2:10" ht="24" customHeight="1" x14ac:dyDescent="0.25">
      <c r="B74" s="36" t="s">
        <v>52</v>
      </c>
      <c r="C74" s="36"/>
      <c r="D74" s="36"/>
      <c r="E74" s="36"/>
      <c r="G74" s="4">
        <f>IFERROR(IF(COUNTIFS($G$76:$G$85,"N/A")=COUNTA($B$76:$E$85),"N/A",SUM($G$76:$G$85)/(COUNTIFS($G$76:$G$85,"&lt;&gt;N/A",$G$76:$G$85,"&lt;&gt;"&amp;"")*4)),"No evaluado")</f>
        <v>0.9</v>
      </c>
      <c r="H74" s="4" t="str">
        <f>IF($G74="No evaluado","",IF($G74="N/A","",IF($G74&gt;=0.8,"Muy bueno",IF($G74&gt;=0.6,"Bueno",IF($G74&gt;=0.4,"Regular",IF($G74&gt;=0,"Malo",))))))</f>
        <v>Muy bueno</v>
      </c>
    </row>
    <row r="75" spans="2:10" ht="4.9000000000000004" customHeight="1" x14ac:dyDescent="0.25"/>
    <row r="76" spans="2:10" ht="33" customHeight="1" x14ac:dyDescent="0.25">
      <c r="B76" s="37" t="s">
        <v>112</v>
      </c>
      <c r="C76" s="37"/>
      <c r="D76" s="37"/>
      <c r="E76" s="37"/>
    </row>
    <row r="77" spans="2:10" ht="266.25" customHeight="1" x14ac:dyDescent="0.25">
      <c r="B77" s="39" t="s">
        <v>196</v>
      </c>
      <c r="C77" s="38"/>
      <c r="D77" s="38"/>
      <c r="E77" s="38"/>
      <c r="G77" s="46">
        <v>3</v>
      </c>
      <c r="H77" s="47"/>
      <c r="J77" s="18" t="s">
        <v>165</v>
      </c>
    </row>
    <row r="78" spans="2:10" ht="32.450000000000003" customHeight="1" x14ac:dyDescent="0.25">
      <c r="B78" s="37" t="s">
        <v>118</v>
      </c>
      <c r="C78" s="37"/>
      <c r="D78" s="37"/>
      <c r="E78" s="37"/>
    </row>
    <row r="79" spans="2:10" ht="195" x14ac:dyDescent="0.25">
      <c r="B79" s="39" t="s">
        <v>197</v>
      </c>
      <c r="C79" s="39"/>
      <c r="D79" s="39"/>
      <c r="E79" s="39"/>
      <c r="G79" s="46">
        <v>4</v>
      </c>
      <c r="H79" s="47"/>
      <c r="J79" s="18" t="s">
        <v>166</v>
      </c>
    </row>
    <row r="80" spans="2:10" ht="26.25" customHeight="1" x14ac:dyDescent="0.25">
      <c r="B80" s="37" t="s">
        <v>113</v>
      </c>
      <c r="C80" s="37"/>
      <c r="D80" s="37"/>
      <c r="E80" s="37"/>
    </row>
    <row r="81" spans="2:10" ht="255" x14ac:dyDescent="0.25">
      <c r="B81" s="39" t="s">
        <v>231</v>
      </c>
      <c r="C81" s="39"/>
      <c r="D81" s="39"/>
      <c r="E81" s="39"/>
      <c r="G81" s="46">
        <v>4</v>
      </c>
      <c r="H81" s="47"/>
      <c r="J81" s="18" t="s">
        <v>167</v>
      </c>
    </row>
    <row r="82" spans="2:10" ht="43.9" customHeight="1" x14ac:dyDescent="0.25">
      <c r="B82" s="37" t="s">
        <v>74</v>
      </c>
      <c r="C82" s="37"/>
      <c r="D82" s="37"/>
      <c r="E82" s="37"/>
    </row>
    <row r="83" spans="2:10" ht="270" x14ac:dyDescent="0.25">
      <c r="B83" s="39" t="s">
        <v>198</v>
      </c>
      <c r="C83" s="38"/>
      <c r="D83" s="38"/>
      <c r="E83" s="38"/>
      <c r="G83" s="46">
        <v>4</v>
      </c>
      <c r="H83" s="47"/>
      <c r="J83" s="18" t="s">
        <v>168</v>
      </c>
    </row>
    <row r="84" spans="2:10" ht="36" customHeight="1" x14ac:dyDescent="0.25">
      <c r="B84" s="37" t="s">
        <v>53</v>
      </c>
      <c r="C84" s="37"/>
      <c r="D84" s="37"/>
      <c r="E84" s="37"/>
    </row>
    <row r="85" spans="2:10" ht="285" x14ac:dyDescent="0.25">
      <c r="B85" s="50" t="s">
        <v>199</v>
      </c>
      <c r="C85" s="51"/>
      <c r="D85" s="51"/>
      <c r="E85" s="51"/>
      <c r="F85" s="19"/>
      <c r="G85" s="48">
        <v>3</v>
      </c>
      <c r="H85" s="49"/>
      <c r="J85" s="18" t="s">
        <v>169</v>
      </c>
    </row>
    <row r="86" spans="2:10" ht="4.9000000000000004" customHeight="1" x14ac:dyDescent="0.25"/>
    <row r="87" spans="2:10" ht="24" customHeight="1" x14ac:dyDescent="0.25">
      <c r="B87" s="36" t="s">
        <v>68</v>
      </c>
      <c r="C87" s="36"/>
      <c r="D87" s="36"/>
      <c r="E87" s="36"/>
      <c r="G87" s="4">
        <f>IFERROR(IF(COUNTIFS($G$89:$G$92,"N/A")=COUNTA($B$89:$E$92),"N/A",SUM($G$89:$G$92)/(COUNTIFS($G$89:$G$92,"&lt;&gt;N/A",$G$89:$G$92,"&lt;&gt;"&amp;"")*4)),"No evaluado")</f>
        <v>1</v>
      </c>
      <c r="H87" s="4" t="str">
        <f>IF($G87="No evaluado","",IF($G87="N/A","",IF($G87&gt;=0.8,"Muy bueno",IF($G87&gt;=0.6,"Bueno",IF($G87&gt;=0.4,"Regular",IF($G87&gt;=0,"Malo",))))))</f>
        <v>Muy bueno</v>
      </c>
    </row>
    <row r="88" spans="2:10" ht="4.9000000000000004" customHeight="1" x14ac:dyDescent="0.25"/>
    <row r="89" spans="2:10" ht="61.15" customHeight="1" x14ac:dyDescent="0.25">
      <c r="B89" s="37" t="s">
        <v>75</v>
      </c>
      <c r="C89" s="37"/>
      <c r="D89" s="37"/>
      <c r="E89" s="37"/>
    </row>
    <row r="90" spans="2:10" ht="270" x14ac:dyDescent="0.25">
      <c r="B90" s="50" t="s">
        <v>226</v>
      </c>
      <c r="C90" s="51"/>
      <c r="D90" s="51"/>
      <c r="E90" s="51"/>
      <c r="F90" s="19"/>
      <c r="G90" s="48">
        <v>4</v>
      </c>
      <c r="H90" s="49"/>
      <c r="J90" s="18" t="s">
        <v>170</v>
      </c>
    </row>
    <row r="91" spans="2:10" ht="36" customHeight="1" x14ac:dyDescent="0.25">
      <c r="B91" s="37" t="s">
        <v>73</v>
      </c>
      <c r="C91" s="37"/>
      <c r="D91" s="37"/>
      <c r="E91" s="37"/>
    </row>
    <row r="92" spans="2:10" ht="225" x14ac:dyDescent="0.25">
      <c r="B92" s="39" t="s">
        <v>195</v>
      </c>
      <c r="C92" s="39"/>
      <c r="D92" s="39"/>
      <c r="E92" s="39"/>
      <c r="G92" s="46">
        <v>4</v>
      </c>
      <c r="H92" s="47"/>
      <c r="J92" s="18" t="s">
        <v>171</v>
      </c>
    </row>
    <row r="93" spans="2:10" ht="18" customHeight="1" x14ac:dyDescent="0.25"/>
    <row r="94" spans="2:10" ht="18" customHeight="1" x14ac:dyDescent="0.25"/>
    <row r="95" spans="2:10" ht="18" customHeight="1" x14ac:dyDescent="0.25"/>
  </sheetData>
  <mergeCells count="106">
    <mergeCell ref="B89:E89"/>
    <mergeCell ref="B90:E90"/>
    <mergeCell ref="B91:E91"/>
    <mergeCell ref="B92:E92"/>
    <mergeCell ref="B87:E87"/>
    <mergeCell ref="B83:E83"/>
    <mergeCell ref="B84:E84"/>
    <mergeCell ref="B85:E85"/>
    <mergeCell ref="B77:E77"/>
    <mergeCell ref="B78:E78"/>
    <mergeCell ref="B79:E79"/>
    <mergeCell ref="B80:E80"/>
    <mergeCell ref="B81:E81"/>
    <mergeCell ref="B82:E82"/>
    <mergeCell ref="B69:E69"/>
    <mergeCell ref="B70:E70"/>
    <mergeCell ref="B71:E71"/>
    <mergeCell ref="B72:E72"/>
    <mergeCell ref="B74:E74"/>
    <mergeCell ref="B76:E76"/>
    <mergeCell ref="B68:E68"/>
    <mergeCell ref="B55:E55"/>
    <mergeCell ref="B56:E56"/>
    <mergeCell ref="B57:E57"/>
    <mergeCell ref="B58:E58"/>
    <mergeCell ref="B59:E59"/>
    <mergeCell ref="B60:E60"/>
    <mergeCell ref="B61:E61"/>
    <mergeCell ref="B62:E62"/>
    <mergeCell ref="B63:E63"/>
    <mergeCell ref="B65:E65"/>
    <mergeCell ref="B67:E67"/>
    <mergeCell ref="B54:E54"/>
    <mergeCell ref="B39:E39"/>
    <mergeCell ref="B43:E43"/>
    <mergeCell ref="B44:E44"/>
    <mergeCell ref="B45:E45"/>
    <mergeCell ref="B46:E46"/>
    <mergeCell ref="B47:E47"/>
    <mergeCell ref="B48:E48"/>
    <mergeCell ref="B49:E49"/>
    <mergeCell ref="B50:E50"/>
    <mergeCell ref="B52:E52"/>
    <mergeCell ref="B34:E34"/>
    <mergeCell ref="B41:E41"/>
    <mergeCell ref="B17:E17"/>
    <mergeCell ref="B19:E19"/>
    <mergeCell ref="B31:E31"/>
    <mergeCell ref="B32:E32"/>
    <mergeCell ref="B36:E36"/>
    <mergeCell ref="B37:E37"/>
    <mergeCell ref="B38:E38"/>
    <mergeCell ref="B23:E23"/>
    <mergeCell ref="B25:E25"/>
    <mergeCell ref="B26:E26"/>
    <mergeCell ref="B27:E27"/>
    <mergeCell ref="B28:E28"/>
    <mergeCell ref="B29:E29"/>
    <mergeCell ref="B30:E30"/>
    <mergeCell ref="B22:E22"/>
    <mergeCell ref="B24:E24"/>
    <mergeCell ref="B11:E11"/>
    <mergeCell ref="B12:E12"/>
    <mergeCell ref="B13:E13"/>
    <mergeCell ref="B14:E14"/>
    <mergeCell ref="B15:E15"/>
    <mergeCell ref="B21:E21"/>
    <mergeCell ref="B10:E10"/>
    <mergeCell ref="B2:E2"/>
    <mergeCell ref="G7:H7"/>
    <mergeCell ref="G9:H9"/>
    <mergeCell ref="B4:E4"/>
    <mergeCell ref="B6:E6"/>
    <mergeCell ref="B7:E7"/>
    <mergeCell ref="B8:E8"/>
    <mergeCell ref="B9:E9"/>
    <mergeCell ref="G24:H24"/>
    <mergeCell ref="G26:H26"/>
    <mergeCell ref="G28:H28"/>
    <mergeCell ref="G30:H30"/>
    <mergeCell ref="G32:H32"/>
    <mergeCell ref="G11:H11"/>
    <mergeCell ref="G13:H13"/>
    <mergeCell ref="G15:H15"/>
    <mergeCell ref="G22:H22"/>
    <mergeCell ref="G48:H48"/>
    <mergeCell ref="G50:H50"/>
    <mergeCell ref="G55:H55"/>
    <mergeCell ref="G57:H57"/>
    <mergeCell ref="G59:H59"/>
    <mergeCell ref="G37:H37"/>
    <mergeCell ref="G39:H39"/>
    <mergeCell ref="G44:H44"/>
    <mergeCell ref="G46:H46"/>
    <mergeCell ref="G92:H92"/>
    <mergeCell ref="G63:H63"/>
    <mergeCell ref="G79:H79"/>
    <mergeCell ref="G81:H81"/>
    <mergeCell ref="G83:H83"/>
    <mergeCell ref="G85:H85"/>
    <mergeCell ref="G90:H90"/>
    <mergeCell ref="G61:H61"/>
    <mergeCell ref="G68:H68"/>
    <mergeCell ref="G70:H70"/>
    <mergeCell ref="G72:H72"/>
    <mergeCell ref="G77:H77"/>
  </mergeCells>
  <dataValidations count="1">
    <dataValidation type="list" allowBlank="1" showInputMessage="1" showErrorMessage="1" sqref="G7 G63 G13 G9 G28 G22 G11 G24 G90 G30 G32 G37 G39 G44 G46 G48 G50 G55 G57 G59 G61 G68 G70 G72 G77 G79 G81 G83 G85 G92 G15 G26" xr:uid="{7E13A554-404C-48C7-82C0-4EDD7C7EA07D}">
      <formula1>"4,3,2,1,0,N/A"</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BF0AF-5E17-40DA-A0D8-8C5BA40B81A6}">
  <dimension ref="A1:J82"/>
  <sheetViews>
    <sheetView showGridLines="0" zoomScaleNormal="100" workbookViewId="0">
      <selection activeCell="B79" sqref="B79:E79"/>
    </sheetView>
  </sheetViews>
  <sheetFormatPr baseColWidth="10" defaultColWidth="0" defaultRowHeight="18" customHeight="1" zeroHeight="1" outlineLevelRow="1" x14ac:dyDescent="0.25"/>
  <cols>
    <col min="1" max="1" width="3.28515625" style="1" customWidth="1"/>
    <col min="2" max="4" width="12.5703125" style="1" customWidth="1"/>
    <col min="5" max="5" width="18.5703125" style="1" bestFit="1" customWidth="1"/>
    <col min="6" max="9" width="12.5703125" style="1" customWidth="1"/>
    <col min="10" max="10" width="3.28515625" style="1" customWidth="1"/>
    <col min="11" max="16384" width="11.5703125" style="1" hidden="1"/>
  </cols>
  <sheetData>
    <row r="1" spans="2:9" ht="4.9000000000000004" customHeight="1" x14ac:dyDescent="0.25"/>
    <row r="2" spans="2:9" ht="33" customHeight="1" x14ac:dyDescent="0.25">
      <c r="B2" s="35" t="s">
        <v>54</v>
      </c>
      <c r="C2" s="35"/>
      <c r="D2" s="35"/>
      <c r="E2" s="35"/>
      <c r="F2" s="35"/>
      <c r="G2" s="35"/>
      <c r="H2" s="35"/>
      <c r="I2" s="35"/>
    </row>
    <row r="3" spans="2:9" ht="4.9000000000000004" customHeight="1" x14ac:dyDescent="0.25"/>
    <row r="4" spans="2:9" ht="24" customHeight="1" x14ac:dyDescent="0.25">
      <c r="B4" s="36" t="s">
        <v>32</v>
      </c>
      <c r="C4" s="36"/>
      <c r="D4" s="7" t="s">
        <v>58</v>
      </c>
      <c r="E4" s="15">
        <f>VLOOKUP($B4,'Recálculo ponderaciones'!$B:$G,6,0)</f>
        <v>0.2</v>
      </c>
      <c r="F4" s="61" t="s">
        <v>59</v>
      </c>
      <c r="G4" s="61"/>
      <c r="H4" s="55">
        <f>IF(OR('Ficha 2'!$G$4="No evaluado",'Ficha 2'!$G$4="N/A"),'Ficha 2'!$G$4,$E4*'Ficha 2'!G$4)</f>
        <v>0.19</v>
      </c>
      <c r="I4" s="55"/>
    </row>
    <row r="5" spans="2:9" ht="4.9000000000000004" customHeight="1" thickBot="1" x14ac:dyDescent="0.3"/>
    <row r="6" spans="2:9" ht="18" customHeight="1" thickBot="1" x14ac:dyDescent="0.3">
      <c r="B6" s="5" t="s">
        <v>10</v>
      </c>
      <c r="C6" s="8" t="str">
        <f>IF(VLOOKUP($B4,'Ficha 2'!$B:$H,7,0)=B6,"ü","")</f>
        <v>ü</v>
      </c>
      <c r="D6" s="5" t="s">
        <v>55</v>
      </c>
      <c r="E6" s="8" t="str">
        <f>IF(VLOOKUP($B4,'Ficha 2'!$B:$H,7,0)=D6,"ü","")</f>
        <v/>
      </c>
      <c r="F6" s="5" t="s">
        <v>11</v>
      </c>
      <c r="G6" s="8" t="str">
        <f>IF(VLOOKUP($B4,'Ficha 2'!$B:$H,7,0)=F6,"ü","")</f>
        <v/>
      </c>
      <c r="H6" s="5" t="s">
        <v>15</v>
      </c>
      <c r="I6" s="8" t="str">
        <f>IF(VLOOKUP($B4,'Ficha 2'!$B:$H,7,0)=H6,"ü","")</f>
        <v/>
      </c>
    </row>
    <row r="7" spans="2:9" ht="4.9000000000000004" customHeight="1" x14ac:dyDescent="0.25"/>
    <row r="8" spans="2:9" ht="18" customHeight="1" outlineLevel="1" x14ac:dyDescent="0.25">
      <c r="B8" s="56" t="s">
        <v>56</v>
      </c>
      <c r="C8" s="56"/>
      <c r="D8" s="56"/>
      <c r="E8" s="56"/>
      <c r="F8" s="56"/>
      <c r="G8" s="56"/>
      <c r="H8" s="56"/>
      <c r="I8" s="56"/>
    </row>
    <row r="9" spans="2:9" ht="78" customHeight="1" outlineLevel="1" x14ac:dyDescent="0.25">
      <c r="B9" s="57" t="s">
        <v>304</v>
      </c>
      <c r="C9" s="57"/>
      <c r="D9" s="57"/>
      <c r="E9" s="57"/>
      <c r="F9" s="57"/>
      <c r="G9" s="57"/>
      <c r="H9" s="57"/>
      <c r="I9" s="57"/>
    </row>
    <row r="10" spans="2:9" ht="4.9000000000000004" customHeight="1" outlineLevel="1" x14ac:dyDescent="0.25"/>
    <row r="11" spans="2:9" ht="18" customHeight="1" outlineLevel="1" x14ac:dyDescent="0.25">
      <c r="B11" s="56" t="s">
        <v>9</v>
      </c>
      <c r="C11" s="56"/>
      <c r="D11" s="56"/>
      <c r="E11" s="56"/>
      <c r="F11" s="56"/>
      <c r="G11" s="56"/>
      <c r="H11" s="56"/>
      <c r="I11" s="56"/>
    </row>
    <row r="12" spans="2:9" ht="18" customHeight="1" outlineLevel="1" x14ac:dyDescent="0.25">
      <c r="B12" s="59" t="s">
        <v>14</v>
      </c>
      <c r="C12" s="59"/>
      <c r="D12" s="59"/>
      <c r="E12" s="59"/>
      <c r="F12" s="59" t="s">
        <v>57</v>
      </c>
      <c r="G12" s="59"/>
      <c r="H12" s="59"/>
      <c r="I12" s="59"/>
    </row>
    <row r="13" spans="2:9" ht="157.5" customHeight="1" outlineLevel="1" x14ac:dyDescent="0.25">
      <c r="B13" s="57" t="s">
        <v>305</v>
      </c>
      <c r="C13" s="58"/>
      <c r="D13" s="58"/>
      <c r="E13" s="58"/>
      <c r="F13" s="60"/>
      <c r="G13" s="60"/>
      <c r="H13" s="60"/>
      <c r="I13" s="60"/>
    </row>
    <row r="14" spans="2:9" ht="4.9000000000000004" customHeight="1" x14ac:dyDescent="0.25"/>
    <row r="15" spans="2:9" ht="24" customHeight="1" x14ac:dyDescent="0.25">
      <c r="B15" s="36" t="s">
        <v>36</v>
      </c>
      <c r="C15" s="36"/>
      <c r="D15" s="7" t="s">
        <v>58</v>
      </c>
      <c r="E15" s="15">
        <f>VLOOKUP($B15,'Recálculo ponderaciones'!$B:$G,6,0)</f>
        <v>0.2</v>
      </c>
      <c r="F15" s="61" t="s">
        <v>59</v>
      </c>
      <c r="G15" s="61"/>
      <c r="H15" s="55">
        <f>IF(OR('Ficha 2'!$G$17="No evaluado",'Ficha 2'!$G$17="N/A"),'Ficha 2'!$G$17,$E15*'Ficha 2'!$G$17)</f>
        <v>0.19</v>
      </c>
      <c r="I15" s="55"/>
    </row>
    <row r="16" spans="2:9" ht="4.9000000000000004" customHeight="1" thickBot="1" x14ac:dyDescent="0.3"/>
    <row r="17" spans="2:9" ht="18" customHeight="1" thickBot="1" x14ac:dyDescent="0.3">
      <c r="B17" s="5" t="s">
        <v>10</v>
      </c>
      <c r="C17" s="8" t="str">
        <f>IF(VLOOKUP($B15,'Ficha 2'!$B:$H,7,0)=B17,"ü","")</f>
        <v>ü</v>
      </c>
      <c r="D17" s="5" t="s">
        <v>55</v>
      </c>
      <c r="E17" s="8" t="str">
        <f>IF(VLOOKUP($B15,'Ficha 2'!$B:$H,7,0)=D17,"ü","")</f>
        <v/>
      </c>
      <c r="F17" s="5" t="s">
        <v>11</v>
      </c>
      <c r="G17" s="8" t="str">
        <f>IF(VLOOKUP($B15,'Ficha 2'!$B:$H,7,0)=F17,"ü","")</f>
        <v/>
      </c>
      <c r="H17" s="5" t="s">
        <v>15</v>
      </c>
      <c r="I17" s="8" t="str">
        <f>IF(VLOOKUP($B15,'Ficha 2'!$B:$H,7,0)=H17,"ü","")</f>
        <v/>
      </c>
    </row>
    <row r="18" spans="2:9" ht="4.9000000000000004" customHeight="1" x14ac:dyDescent="0.25"/>
    <row r="19" spans="2:9" ht="18" customHeight="1" outlineLevel="1" x14ac:dyDescent="0.25">
      <c r="B19" s="56" t="s">
        <v>56</v>
      </c>
      <c r="C19" s="56"/>
      <c r="D19" s="56"/>
      <c r="E19" s="56"/>
      <c r="F19" s="56"/>
      <c r="G19" s="56"/>
      <c r="H19" s="56"/>
      <c r="I19" s="56"/>
    </row>
    <row r="20" spans="2:9" ht="153.75" customHeight="1" outlineLevel="1" x14ac:dyDescent="0.25">
      <c r="B20" s="57" t="s">
        <v>306</v>
      </c>
      <c r="C20" s="58"/>
      <c r="D20" s="58"/>
      <c r="E20" s="58"/>
      <c r="F20" s="58"/>
      <c r="G20" s="58"/>
      <c r="H20" s="58"/>
      <c r="I20" s="58"/>
    </row>
    <row r="21" spans="2:9" ht="4.9000000000000004" customHeight="1" outlineLevel="1" x14ac:dyDescent="0.25"/>
    <row r="22" spans="2:9" ht="18" customHeight="1" outlineLevel="1" x14ac:dyDescent="0.25">
      <c r="B22" s="56" t="s">
        <v>9</v>
      </c>
      <c r="C22" s="56"/>
      <c r="D22" s="56"/>
      <c r="E22" s="56"/>
      <c r="F22" s="56"/>
      <c r="G22" s="56"/>
      <c r="H22" s="56"/>
      <c r="I22" s="56"/>
    </row>
    <row r="23" spans="2:9" ht="18" customHeight="1" outlineLevel="1" x14ac:dyDescent="0.25">
      <c r="B23" s="59" t="s">
        <v>14</v>
      </c>
      <c r="C23" s="59"/>
      <c r="D23" s="59"/>
      <c r="E23" s="59"/>
      <c r="F23" s="59" t="s">
        <v>57</v>
      </c>
      <c r="G23" s="59"/>
      <c r="H23" s="59"/>
      <c r="I23" s="59"/>
    </row>
    <row r="24" spans="2:9" ht="409.5" customHeight="1" outlineLevel="1" x14ac:dyDescent="0.25">
      <c r="B24" s="57" t="s">
        <v>307</v>
      </c>
      <c r="C24" s="58"/>
      <c r="D24" s="58"/>
      <c r="E24" s="58"/>
      <c r="F24" s="57" t="s">
        <v>308</v>
      </c>
      <c r="G24" s="57"/>
      <c r="H24" s="57"/>
      <c r="I24" s="57"/>
    </row>
    <row r="25" spans="2:9" ht="4.9000000000000004" customHeight="1" x14ac:dyDescent="0.25"/>
    <row r="26" spans="2:9" ht="24" customHeight="1" x14ac:dyDescent="0.25">
      <c r="B26" s="36" t="s">
        <v>44</v>
      </c>
      <c r="C26" s="36"/>
      <c r="D26" s="7" t="s">
        <v>58</v>
      </c>
      <c r="E26" s="15">
        <f>VLOOKUP($B26,'Recálculo ponderaciones'!$B:$G,6,0)</f>
        <v>0.1</v>
      </c>
      <c r="F26" s="61" t="s">
        <v>59</v>
      </c>
      <c r="G26" s="61"/>
      <c r="H26" s="55">
        <f>IF(OR('Ficha 2'!$G$41="No evaluado",'Ficha 2'!$G$41="N/A"),'Ficha 2'!$G$41,$E26*'Ficha 2'!$G$41)</f>
        <v>8.7500000000000008E-2</v>
      </c>
      <c r="I26" s="55"/>
    </row>
    <row r="27" spans="2:9" ht="4.9000000000000004" customHeight="1" thickBot="1" x14ac:dyDescent="0.3"/>
    <row r="28" spans="2:9" ht="18" customHeight="1" thickBot="1" x14ac:dyDescent="0.3">
      <c r="B28" s="5" t="s">
        <v>10</v>
      </c>
      <c r="C28" s="8" t="str">
        <f>IF(VLOOKUP($B26,'Ficha 2'!$B:$H,7,0)=B28,"ü","")</f>
        <v>ü</v>
      </c>
      <c r="D28" s="5" t="s">
        <v>55</v>
      </c>
      <c r="E28" s="8" t="str">
        <f>IF(VLOOKUP($B26,'Ficha 2'!$B:$H,7,0)=D28,"ü","")</f>
        <v/>
      </c>
      <c r="F28" s="5" t="s">
        <v>11</v>
      </c>
      <c r="G28" s="8" t="str">
        <f>IF(VLOOKUP($B26,'Ficha 2'!$B:$H,7,0)=F28,"ü","")</f>
        <v/>
      </c>
      <c r="H28" s="5" t="s">
        <v>15</v>
      </c>
      <c r="I28" s="8" t="str">
        <f>IF(VLOOKUP($B26,'Ficha 2'!$B:$H,7,0)=H28,"ü","")</f>
        <v/>
      </c>
    </row>
    <row r="29" spans="2:9" ht="4.9000000000000004" customHeight="1" x14ac:dyDescent="0.25"/>
    <row r="30" spans="2:9" ht="18" customHeight="1" outlineLevel="1" x14ac:dyDescent="0.25">
      <c r="B30" s="56" t="s">
        <v>56</v>
      </c>
      <c r="C30" s="56"/>
      <c r="D30" s="56"/>
      <c r="E30" s="56"/>
      <c r="F30" s="56"/>
      <c r="G30" s="56"/>
      <c r="H30" s="56"/>
      <c r="I30" s="56"/>
    </row>
    <row r="31" spans="2:9" ht="161.25" customHeight="1" outlineLevel="1" x14ac:dyDescent="0.25">
      <c r="B31" s="57" t="s">
        <v>309</v>
      </c>
      <c r="C31" s="58"/>
      <c r="D31" s="58"/>
      <c r="E31" s="58"/>
      <c r="F31" s="58"/>
      <c r="G31" s="58"/>
      <c r="H31" s="58"/>
      <c r="I31" s="58"/>
    </row>
    <row r="32" spans="2:9" ht="4.9000000000000004" customHeight="1" outlineLevel="1" x14ac:dyDescent="0.25"/>
    <row r="33" spans="2:9" ht="18" customHeight="1" outlineLevel="1" x14ac:dyDescent="0.25">
      <c r="B33" s="56" t="s">
        <v>9</v>
      </c>
      <c r="C33" s="56"/>
      <c r="D33" s="56"/>
      <c r="E33" s="56"/>
      <c r="F33" s="56"/>
      <c r="G33" s="56"/>
      <c r="H33" s="56"/>
      <c r="I33" s="56"/>
    </row>
    <row r="34" spans="2:9" ht="18" customHeight="1" outlineLevel="1" x14ac:dyDescent="0.25">
      <c r="B34" s="59" t="s">
        <v>14</v>
      </c>
      <c r="C34" s="59"/>
      <c r="D34" s="59"/>
      <c r="E34" s="59"/>
      <c r="F34" s="59" t="s">
        <v>57</v>
      </c>
      <c r="G34" s="59"/>
      <c r="H34" s="59"/>
      <c r="I34" s="59"/>
    </row>
    <row r="35" spans="2:9" ht="97.5" customHeight="1" outlineLevel="1" x14ac:dyDescent="0.25">
      <c r="B35" s="57" t="s">
        <v>310</v>
      </c>
      <c r="C35" s="58"/>
      <c r="D35" s="58"/>
      <c r="E35" s="58"/>
      <c r="F35" s="57" t="s">
        <v>311</v>
      </c>
      <c r="G35" s="58"/>
      <c r="H35" s="58"/>
      <c r="I35" s="58"/>
    </row>
    <row r="36" spans="2:9" ht="4.9000000000000004" customHeight="1" x14ac:dyDescent="0.25"/>
    <row r="37" spans="2:9" ht="24" customHeight="1" x14ac:dyDescent="0.25">
      <c r="B37" s="36" t="s">
        <v>46</v>
      </c>
      <c r="C37" s="36"/>
      <c r="D37" s="7" t="s">
        <v>58</v>
      </c>
      <c r="E37" s="15">
        <f>VLOOKUP($B37,'Recálculo ponderaciones'!$B:$G,6,0)</f>
        <v>0.1</v>
      </c>
      <c r="F37" s="61" t="s">
        <v>59</v>
      </c>
      <c r="G37" s="61"/>
      <c r="H37" s="55">
        <f>IF(OR('Ficha 2'!$G$52="No evaluado",'Ficha 2'!$G$52="N/A"),'Ficha 2'!$G$52,$E37*'Ficha 2'!$G$52)</f>
        <v>7.5000000000000011E-2</v>
      </c>
      <c r="I37" s="55"/>
    </row>
    <row r="38" spans="2:9" ht="4.9000000000000004" customHeight="1" thickBot="1" x14ac:dyDescent="0.3"/>
    <row r="39" spans="2:9" ht="18" customHeight="1" thickBot="1" x14ac:dyDescent="0.3">
      <c r="B39" s="5" t="s">
        <v>10</v>
      </c>
      <c r="C39" s="8" t="str">
        <f>IF(VLOOKUP($B37,'Ficha 2'!$B:$H,7,0)=B39,"ü","")</f>
        <v/>
      </c>
      <c r="D39" s="5" t="s">
        <v>55</v>
      </c>
      <c r="E39" s="8" t="str">
        <f>IF(VLOOKUP($B37,'Ficha 2'!$B:$H,7,0)=D39,"ü","")</f>
        <v>ü</v>
      </c>
      <c r="F39" s="5" t="s">
        <v>11</v>
      </c>
      <c r="G39" s="8" t="str">
        <f>IF(VLOOKUP($B37,'Ficha 2'!$B:$H,7,0)=F39,"ü","")</f>
        <v/>
      </c>
      <c r="H39" s="5" t="s">
        <v>15</v>
      </c>
      <c r="I39" s="8" t="str">
        <f>IF(VLOOKUP($B37,'Ficha 2'!$B:$H,7,0)=H39,"ü","")</f>
        <v/>
      </c>
    </row>
    <row r="40" spans="2:9" ht="4.9000000000000004" customHeight="1" x14ac:dyDescent="0.25"/>
    <row r="41" spans="2:9" ht="18" customHeight="1" outlineLevel="1" x14ac:dyDescent="0.25">
      <c r="B41" s="56" t="s">
        <v>56</v>
      </c>
      <c r="C41" s="56"/>
      <c r="D41" s="56"/>
      <c r="E41" s="56"/>
      <c r="F41" s="56"/>
      <c r="G41" s="56"/>
      <c r="H41" s="56"/>
      <c r="I41" s="56"/>
    </row>
    <row r="42" spans="2:9" ht="78" customHeight="1" outlineLevel="1" x14ac:dyDescent="0.25">
      <c r="B42" s="57" t="s">
        <v>312</v>
      </c>
      <c r="C42" s="58"/>
      <c r="D42" s="58"/>
      <c r="E42" s="58"/>
      <c r="F42" s="58"/>
      <c r="G42" s="58"/>
      <c r="H42" s="58"/>
      <c r="I42" s="58"/>
    </row>
    <row r="43" spans="2:9" ht="4.9000000000000004" customHeight="1" outlineLevel="1" x14ac:dyDescent="0.25"/>
    <row r="44" spans="2:9" ht="18" customHeight="1" outlineLevel="1" x14ac:dyDescent="0.25">
      <c r="B44" s="56" t="s">
        <v>9</v>
      </c>
      <c r="C44" s="56"/>
      <c r="D44" s="56"/>
      <c r="E44" s="56"/>
      <c r="F44" s="56"/>
      <c r="G44" s="56"/>
      <c r="H44" s="56"/>
      <c r="I44" s="56"/>
    </row>
    <row r="45" spans="2:9" ht="18" customHeight="1" outlineLevel="1" x14ac:dyDescent="0.25">
      <c r="B45" s="59" t="s">
        <v>14</v>
      </c>
      <c r="C45" s="59"/>
      <c r="D45" s="59"/>
      <c r="E45" s="59"/>
      <c r="F45" s="59" t="s">
        <v>57</v>
      </c>
      <c r="G45" s="59"/>
      <c r="H45" s="59"/>
      <c r="I45" s="59"/>
    </row>
    <row r="46" spans="2:9" ht="78" customHeight="1" outlineLevel="1" x14ac:dyDescent="0.25">
      <c r="B46" s="57" t="s">
        <v>313</v>
      </c>
      <c r="C46" s="58"/>
      <c r="D46" s="58"/>
      <c r="E46" s="58"/>
      <c r="F46" s="60"/>
      <c r="G46" s="60"/>
      <c r="H46" s="60"/>
      <c r="I46" s="60"/>
    </row>
    <row r="47" spans="2:9" ht="4.9000000000000004" customHeight="1" x14ac:dyDescent="0.25"/>
    <row r="48" spans="2:9" ht="24" customHeight="1" x14ac:dyDescent="0.25">
      <c r="B48" s="36" t="s">
        <v>50</v>
      </c>
      <c r="C48" s="36"/>
      <c r="D48" s="7" t="s">
        <v>58</v>
      </c>
      <c r="E48" s="15">
        <f>VLOOKUP($B48,'Recálculo ponderaciones'!$B:$G,6,0)</f>
        <v>0.1</v>
      </c>
      <c r="F48" s="61" t="s">
        <v>59</v>
      </c>
      <c r="G48" s="61"/>
      <c r="H48" s="55">
        <f>IF(OR('Ficha 2'!$G$65="No evaluado",'Ficha 2'!$G$65="N/A"),'Ficha 2'!$G$65,$E48*'Ficha 2'!$G$65)</f>
        <v>8.3333333333333343E-2</v>
      </c>
      <c r="I48" s="55"/>
    </row>
    <row r="49" spans="2:9" ht="4.9000000000000004" customHeight="1" thickBot="1" x14ac:dyDescent="0.3"/>
    <row r="50" spans="2:9" ht="18" customHeight="1" thickBot="1" x14ac:dyDescent="0.3">
      <c r="B50" s="5" t="s">
        <v>10</v>
      </c>
      <c r="C50" s="8" t="str">
        <f>IF(VLOOKUP($B48,'Ficha 2'!$B:$H,7,0)=B50,"ü","")</f>
        <v>ü</v>
      </c>
      <c r="D50" s="5" t="s">
        <v>55</v>
      </c>
      <c r="E50" s="8" t="str">
        <f>IF(VLOOKUP($B48,'Ficha 2'!$B:$H,7,0)=D50,"ü","")</f>
        <v/>
      </c>
      <c r="F50" s="5" t="s">
        <v>11</v>
      </c>
      <c r="G50" s="8" t="str">
        <f>IF(VLOOKUP($B48,'Ficha 2'!$B:$H,7,0)=F50,"ü","")</f>
        <v/>
      </c>
      <c r="H50" s="5" t="s">
        <v>15</v>
      </c>
      <c r="I50" s="8" t="str">
        <f>IF(VLOOKUP($B48,'Ficha 2'!$B:$H,7,0)=H50,"ü","")</f>
        <v/>
      </c>
    </row>
    <row r="51" spans="2:9" ht="4.9000000000000004" customHeight="1" x14ac:dyDescent="0.25"/>
    <row r="52" spans="2:9" ht="18" customHeight="1" outlineLevel="1" x14ac:dyDescent="0.25">
      <c r="B52" s="56" t="s">
        <v>56</v>
      </c>
      <c r="C52" s="56"/>
      <c r="D52" s="56"/>
      <c r="E52" s="56"/>
      <c r="F52" s="56"/>
      <c r="G52" s="56"/>
      <c r="H52" s="56"/>
      <c r="I52" s="56"/>
    </row>
    <row r="53" spans="2:9" ht="78" customHeight="1" outlineLevel="1" x14ac:dyDescent="0.25">
      <c r="B53" s="57" t="s">
        <v>314</v>
      </c>
      <c r="C53" s="58"/>
      <c r="D53" s="58"/>
      <c r="E53" s="58"/>
      <c r="F53" s="58"/>
      <c r="G53" s="58"/>
      <c r="H53" s="58"/>
      <c r="I53" s="58"/>
    </row>
    <row r="54" spans="2:9" ht="4.9000000000000004" customHeight="1" outlineLevel="1" x14ac:dyDescent="0.25"/>
    <row r="55" spans="2:9" ht="18" customHeight="1" outlineLevel="1" x14ac:dyDescent="0.25">
      <c r="B55" s="56" t="s">
        <v>9</v>
      </c>
      <c r="C55" s="56"/>
      <c r="D55" s="56"/>
      <c r="E55" s="56"/>
      <c r="F55" s="56"/>
      <c r="G55" s="56"/>
      <c r="H55" s="56"/>
      <c r="I55" s="56"/>
    </row>
    <row r="56" spans="2:9" ht="18" customHeight="1" outlineLevel="1" x14ac:dyDescent="0.25">
      <c r="B56" s="59" t="s">
        <v>14</v>
      </c>
      <c r="C56" s="59"/>
      <c r="D56" s="59"/>
      <c r="E56" s="59"/>
      <c r="F56" s="59" t="s">
        <v>57</v>
      </c>
      <c r="G56" s="59"/>
      <c r="H56" s="59"/>
      <c r="I56" s="59"/>
    </row>
    <row r="57" spans="2:9" ht="78" customHeight="1" outlineLevel="1" x14ac:dyDescent="0.25">
      <c r="B57" s="60"/>
      <c r="C57" s="60"/>
      <c r="D57" s="60"/>
      <c r="E57" s="60"/>
      <c r="F57" s="57" t="s">
        <v>315</v>
      </c>
      <c r="G57" s="58"/>
      <c r="H57" s="58"/>
      <c r="I57" s="58"/>
    </row>
    <row r="58" spans="2:9" ht="4.9000000000000004" customHeight="1" x14ac:dyDescent="0.25"/>
    <row r="59" spans="2:9" ht="24" customHeight="1" x14ac:dyDescent="0.25">
      <c r="B59" s="36" t="s">
        <v>52</v>
      </c>
      <c r="C59" s="36"/>
      <c r="D59" s="7" t="s">
        <v>58</v>
      </c>
      <c r="E59" s="15">
        <f>VLOOKUP($B59,'Recálculo ponderaciones'!$B:$G,6,0)</f>
        <v>0.2</v>
      </c>
      <c r="F59" s="61" t="s">
        <v>59</v>
      </c>
      <c r="G59" s="61"/>
      <c r="H59" s="55">
        <f>IF(OR('Ficha 2'!$G$74="No evaluado",'Ficha 2'!$G$74="N/A"),'Ficha 2'!$G$74,$E59*'Ficha 2'!$G$74)</f>
        <v>0.18000000000000002</v>
      </c>
      <c r="I59" s="55"/>
    </row>
    <row r="60" spans="2:9" ht="4.9000000000000004" customHeight="1" thickBot="1" x14ac:dyDescent="0.3"/>
    <row r="61" spans="2:9" ht="18" customHeight="1" thickBot="1" x14ac:dyDescent="0.3">
      <c r="B61" s="5" t="s">
        <v>10</v>
      </c>
      <c r="C61" s="8" t="str">
        <f>IF(VLOOKUP($B59,'Ficha 2'!$B:$H,7,0)=B61,"ü","")</f>
        <v>ü</v>
      </c>
      <c r="D61" s="5" t="s">
        <v>55</v>
      </c>
      <c r="E61" s="8" t="str">
        <f>IF(VLOOKUP($B59,'Ficha 2'!$B:$H,7,0)=D61,"ü","")</f>
        <v/>
      </c>
      <c r="F61" s="5" t="s">
        <v>11</v>
      </c>
      <c r="G61" s="8" t="str">
        <f>IF(VLOOKUP($B59,'Ficha 2'!$B:$H,7,0)=F61,"ü","")</f>
        <v/>
      </c>
      <c r="H61" s="5" t="s">
        <v>15</v>
      </c>
      <c r="I61" s="8" t="str">
        <f>IF(VLOOKUP($B59,'Ficha 2'!$B:$H,7,0)=H61,"ü","")</f>
        <v/>
      </c>
    </row>
    <row r="62" spans="2:9" ht="4.9000000000000004" customHeight="1" x14ac:dyDescent="0.25"/>
    <row r="63" spans="2:9" ht="18" customHeight="1" outlineLevel="1" x14ac:dyDescent="0.25">
      <c r="B63" s="56" t="s">
        <v>56</v>
      </c>
      <c r="C63" s="56"/>
      <c r="D63" s="56"/>
      <c r="E63" s="56"/>
      <c r="F63" s="56"/>
      <c r="G63" s="56"/>
      <c r="H63" s="56"/>
      <c r="I63" s="56"/>
    </row>
    <row r="64" spans="2:9" ht="78" customHeight="1" outlineLevel="1" x14ac:dyDescent="0.25">
      <c r="B64" s="57" t="s">
        <v>316</v>
      </c>
      <c r="C64" s="58"/>
      <c r="D64" s="58"/>
      <c r="E64" s="58"/>
      <c r="F64" s="58"/>
      <c r="G64" s="58"/>
      <c r="H64" s="58"/>
      <c r="I64" s="58"/>
    </row>
    <row r="65" spans="2:9" ht="4.9000000000000004" customHeight="1" outlineLevel="1" x14ac:dyDescent="0.25"/>
    <row r="66" spans="2:9" ht="18" customHeight="1" outlineLevel="1" x14ac:dyDescent="0.25">
      <c r="B66" s="56" t="s">
        <v>9</v>
      </c>
      <c r="C66" s="56"/>
      <c r="D66" s="56"/>
      <c r="E66" s="56"/>
      <c r="F66" s="56"/>
      <c r="G66" s="56"/>
      <c r="H66" s="56"/>
      <c r="I66" s="56"/>
    </row>
    <row r="67" spans="2:9" ht="18" customHeight="1" outlineLevel="1" x14ac:dyDescent="0.25">
      <c r="B67" s="59" t="s">
        <v>14</v>
      </c>
      <c r="C67" s="59"/>
      <c r="D67" s="59"/>
      <c r="E67" s="59"/>
      <c r="F67" s="59" t="s">
        <v>57</v>
      </c>
      <c r="G67" s="59"/>
      <c r="H67" s="59"/>
      <c r="I67" s="59"/>
    </row>
    <row r="68" spans="2:9" ht="78" customHeight="1" outlineLevel="1" x14ac:dyDescent="0.25">
      <c r="B68" s="57" t="s">
        <v>317</v>
      </c>
      <c r="C68" s="58"/>
      <c r="D68" s="58"/>
      <c r="E68" s="58"/>
      <c r="F68" s="62"/>
      <c r="G68" s="62"/>
      <c r="H68" s="62"/>
      <c r="I68" s="62"/>
    </row>
    <row r="69" spans="2:9" ht="4.9000000000000004" customHeight="1" x14ac:dyDescent="0.25"/>
    <row r="70" spans="2:9" ht="24" customHeight="1" x14ac:dyDescent="0.25">
      <c r="B70" s="36" t="s">
        <v>68</v>
      </c>
      <c r="C70" s="36"/>
      <c r="D70" s="7" t="s">
        <v>58</v>
      </c>
      <c r="E70" s="15">
        <f>VLOOKUP($B70,'Recálculo ponderaciones'!$B:$G,6,0)</f>
        <v>0.1</v>
      </c>
      <c r="F70" s="61" t="s">
        <v>59</v>
      </c>
      <c r="G70" s="61"/>
      <c r="H70" s="55">
        <f>IF(OR('Ficha 2'!$G$87="No evaluado",'Ficha 2'!$G$87="N/A"),'Ficha 2'!$G$87,$E70*'Ficha 2'!$G$87)</f>
        <v>0.1</v>
      </c>
      <c r="I70" s="55"/>
    </row>
    <row r="71" spans="2:9" ht="4.9000000000000004" customHeight="1" thickBot="1" x14ac:dyDescent="0.3"/>
    <row r="72" spans="2:9" ht="18" customHeight="1" thickBot="1" x14ac:dyDescent="0.3">
      <c r="B72" s="5" t="s">
        <v>10</v>
      </c>
      <c r="C72" s="8" t="str">
        <f>IF(VLOOKUP($B70,'Ficha 2'!$B:$H,7,0)=B72,"ü","")</f>
        <v>ü</v>
      </c>
      <c r="D72" s="5" t="s">
        <v>55</v>
      </c>
      <c r="E72" s="8" t="str">
        <f>IF(VLOOKUP($B70,'Ficha 2'!$B:$H,7,0)=D72,"ü","")</f>
        <v/>
      </c>
      <c r="F72" s="5" t="s">
        <v>11</v>
      </c>
      <c r="G72" s="8" t="str">
        <f>IF(VLOOKUP($B70,'Ficha 2'!$B:$H,7,0)=F72,"ü","")</f>
        <v/>
      </c>
      <c r="H72" s="5" t="s">
        <v>15</v>
      </c>
      <c r="I72" s="8" t="str">
        <f>IF(VLOOKUP($B70,'Ficha 2'!$B:$H,7,0)=H72,"ü","")</f>
        <v/>
      </c>
    </row>
    <row r="73" spans="2:9" ht="4.9000000000000004" customHeight="1" x14ac:dyDescent="0.25"/>
    <row r="74" spans="2:9" ht="18" customHeight="1" outlineLevel="1" x14ac:dyDescent="0.25">
      <c r="B74" s="56" t="s">
        <v>56</v>
      </c>
      <c r="C74" s="56"/>
      <c r="D74" s="56"/>
      <c r="E74" s="56"/>
      <c r="F74" s="56"/>
      <c r="G74" s="56"/>
      <c r="H74" s="56"/>
      <c r="I74" s="56"/>
    </row>
    <row r="75" spans="2:9" ht="78" customHeight="1" outlineLevel="1" x14ac:dyDescent="0.25">
      <c r="B75" s="57" t="s">
        <v>318</v>
      </c>
      <c r="C75" s="58"/>
      <c r="D75" s="58"/>
      <c r="E75" s="58"/>
      <c r="F75" s="58"/>
      <c r="G75" s="58"/>
      <c r="H75" s="58"/>
      <c r="I75" s="58"/>
    </row>
    <row r="76" spans="2:9" ht="4.9000000000000004" customHeight="1" outlineLevel="1" x14ac:dyDescent="0.25"/>
    <row r="77" spans="2:9" ht="18" customHeight="1" outlineLevel="1" x14ac:dyDescent="0.25">
      <c r="B77" s="56" t="s">
        <v>9</v>
      </c>
      <c r="C77" s="56"/>
      <c r="D77" s="56"/>
      <c r="E77" s="56"/>
      <c r="F77" s="56"/>
      <c r="G77" s="56"/>
      <c r="H77" s="56"/>
      <c r="I77" s="56"/>
    </row>
    <row r="78" spans="2:9" ht="18" customHeight="1" outlineLevel="1" x14ac:dyDescent="0.25">
      <c r="B78" s="59" t="s">
        <v>14</v>
      </c>
      <c r="C78" s="59"/>
      <c r="D78" s="59"/>
      <c r="E78" s="59"/>
      <c r="F78" s="59" t="s">
        <v>57</v>
      </c>
      <c r="G78" s="59"/>
      <c r="H78" s="59"/>
      <c r="I78" s="59"/>
    </row>
    <row r="79" spans="2:9" ht="78" customHeight="1" outlineLevel="1" x14ac:dyDescent="0.25">
      <c r="B79" s="57" t="s">
        <v>319</v>
      </c>
      <c r="C79" s="58"/>
      <c r="D79" s="58"/>
      <c r="E79" s="58"/>
      <c r="F79" s="60"/>
      <c r="G79" s="60"/>
      <c r="H79" s="60"/>
      <c r="I79" s="60"/>
    </row>
    <row r="80" spans="2:9" ht="4.9000000000000004" customHeight="1" x14ac:dyDescent="0.25"/>
    <row r="81" spans="2:9" ht="24" customHeight="1" x14ac:dyDescent="0.25">
      <c r="B81" s="54" t="s">
        <v>60</v>
      </c>
      <c r="C81" s="54"/>
      <c r="D81" s="55">
        <f>SUM(H4,H15,H26,H37,H48,H59,H70)</f>
        <v>0.90583333333333338</v>
      </c>
      <c r="E81" s="55"/>
      <c r="F81" s="36" t="str">
        <f>IF($D$81&gt;=0.9,"Consistente",IF($D$81&gt;=0.6,"Consistente con observaciones","Inconsistente"))</f>
        <v>Consistente</v>
      </c>
      <c r="G81" s="36"/>
      <c r="H81" s="36"/>
      <c r="I81" s="36"/>
    </row>
    <row r="82" spans="2:9" ht="18" customHeight="1" x14ac:dyDescent="0.25"/>
  </sheetData>
  <mergeCells count="74">
    <mergeCell ref="B23:E23"/>
    <mergeCell ref="H4:I4"/>
    <mergeCell ref="F4:G4"/>
    <mergeCell ref="B4:C4"/>
    <mergeCell ref="F15:G15"/>
    <mergeCell ref="H15:I15"/>
    <mergeCell ref="B8:I8"/>
    <mergeCell ref="B11:I11"/>
    <mergeCell ref="F12:I12"/>
    <mergeCell ref="B9:I9"/>
    <mergeCell ref="F13:I13"/>
    <mergeCell ref="B13:E13"/>
    <mergeCell ref="B2:I2"/>
    <mergeCell ref="B33:I33"/>
    <mergeCell ref="B59:C59"/>
    <mergeCell ref="B70:C70"/>
    <mergeCell ref="B37:C37"/>
    <mergeCell ref="B48:C48"/>
    <mergeCell ref="B63:I63"/>
    <mergeCell ref="B64:I64"/>
    <mergeCell ref="B66:I66"/>
    <mergeCell ref="B67:E67"/>
    <mergeCell ref="F67:I67"/>
    <mergeCell ref="B68:E68"/>
    <mergeCell ref="F68:I68"/>
    <mergeCell ref="B52:I52"/>
    <mergeCell ref="B53:I53"/>
    <mergeCell ref="B55:I55"/>
    <mergeCell ref="F59:G59"/>
    <mergeCell ref="B15:C15"/>
    <mergeCell ref="B12:E12"/>
    <mergeCell ref="F26:G26"/>
    <mergeCell ref="F37:G37"/>
    <mergeCell ref="F48:G48"/>
    <mergeCell ref="B30:I30"/>
    <mergeCell ref="B31:I31"/>
    <mergeCell ref="B35:E35"/>
    <mergeCell ref="F35:I35"/>
    <mergeCell ref="B19:I19"/>
    <mergeCell ref="B20:I20"/>
    <mergeCell ref="B22:I22"/>
    <mergeCell ref="F23:I23"/>
    <mergeCell ref="F24:I24"/>
    <mergeCell ref="B34:E34"/>
    <mergeCell ref="B24:E24"/>
    <mergeCell ref="F56:I56"/>
    <mergeCell ref="F57:I57"/>
    <mergeCell ref="B41:I41"/>
    <mergeCell ref="B42:I42"/>
    <mergeCell ref="B44:I44"/>
    <mergeCell ref="B45:E45"/>
    <mergeCell ref="F45:I45"/>
    <mergeCell ref="B46:E46"/>
    <mergeCell ref="F46:I46"/>
    <mergeCell ref="B56:E56"/>
    <mergeCell ref="F34:I34"/>
    <mergeCell ref="H26:I26"/>
    <mergeCell ref="B26:C26"/>
    <mergeCell ref="B81:C81"/>
    <mergeCell ref="D81:E81"/>
    <mergeCell ref="F81:I81"/>
    <mergeCell ref="H37:I37"/>
    <mergeCell ref="H48:I48"/>
    <mergeCell ref="H59:I59"/>
    <mergeCell ref="H70:I70"/>
    <mergeCell ref="B74:I74"/>
    <mergeCell ref="B75:I75"/>
    <mergeCell ref="B77:I77"/>
    <mergeCell ref="B78:E78"/>
    <mergeCell ref="F78:I78"/>
    <mergeCell ref="B79:E79"/>
    <mergeCell ref="F79:I79"/>
    <mergeCell ref="B57:E57"/>
    <mergeCell ref="F70:G7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DF470-7612-40C6-9745-F76E2579F392}">
  <dimension ref="A1:H10"/>
  <sheetViews>
    <sheetView showGridLines="0" zoomScaleNormal="100" workbookViewId="0">
      <selection activeCell="B9" sqref="B9:G9"/>
    </sheetView>
  </sheetViews>
  <sheetFormatPr baseColWidth="10" defaultColWidth="0" defaultRowHeight="0" customHeight="1" zeroHeight="1" x14ac:dyDescent="0.25"/>
  <cols>
    <col min="1" max="1" width="3.28515625" style="1" customWidth="1"/>
    <col min="2" max="2" width="17.7109375" style="1" customWidth="1"/>
    <col min="3" max="3" width="12.5703125" style="1" customWidth="1"/>
    <col min="4" max="4" width="17.7109375" style="1" customWidth="1"/>
    <col min="5" max="5" width="12.5703125" style="1" customWidth="1"/>
    <col min="6" max="6" width="17.7109375" style="1" customWidth="1"/>
    <col min="7" max="7" width="12.5703125" style="1" customWidth="1"/>
    <col min="8" max="8" width="3.28515625" style="1" customWidth="1"/>
    <col min="9" max="16384" width="11.5703125" style="1" hidden="1"/>
  </cols>
  <sheetData>
    <row r="1" spans="2:7" ht="4.9000000000000004" customHeight="1" x14ac:dyDescent="0.25"/>
    <row r="2" spans="2:7" ht="33" customHeight="1" x14ac:dyDescent="0.25">
      <c r="B2" s="35" t="s">
        <v>61</v>
      </c>
      <c r="C2" s="35"/>
      <c r="D2" s="35"/>
      <c r="E2" s="35"/>
      <c r="F2" s="35"/>
      <c r="G2" s="35"/>
    </row>
    <row r="3" spans="2:7" ht="4.9000000000000004" customHeight="1" x14ac:dyDescent="0.25"/>
    <row r="4" spans="2:7" ht="24" customHeight="1" x14ac:dyDescent="0.25">
      <c r="B4" s="36" t="s">
        <v>12</v>
      </c>
      <c r="C4" s="36"/>
      <c r="D4" s="61" t="s">
        <v>59</v>
      </c>
      <c r="E4" s="61"/>
      <c r="F4" s="55">
        <f>+'Ficha 3'!$D$81</f>
        <v>0.90583333333333338</v>
      </c>
      <c r="G4" s="55"/>
    </row>
    <row r="5" spans="2:7" ht="4.9000000000000004" customHeight="1" thickBot="1" x14ac:dyDescent="0.3"/>
    <row r="6" spans="2:7" ht="24" customHeight="1" thickBot="1" x14ac:dyDescent="0.3">
      <c r="B6" s="9" t="s">
        <v>62</v>
      </c>
      <c r="C6" s="8" t="str">
        <f>IF('Ficha 3'!$F$81=B6,"ü","")</f>
        <v>ü</v>
      </c>
      <c r="D6" s="9" t="s">
        <v>63</v>
      </c>
      <c r="E6" s="8" t="str">
        <f>IF('Ficha 3'!$F$81=D6,"ü","")</f>
        <v/>
      </c>
      <c r="F6" s="9" t="s">
        <v>13</v>
      </c>
      <c r="G6" s="8" t="str">
        <f>IF('Ficha 3'!$F$81=F6,"ü","")</f>
        <v/>
      </c>
    </row>
    <row r="7" spans="2:7" ht="4.9000000000000004" customHeight="1" x14ac:dyDescent="0.25"/>
    <row r="8" spans="2:7" ht="18" customHeight="1" x14ac:dyDescent="0.25">
      <c r="B8" s="56" t="s">
        <v>64</v>
      </c>
      <c r="C8" s="56"/>
      <c r="D8" s="56"/>
      <c r="E8" s="56"/>
      <c r="F8" s="56"/>
      <c r="G8" s="56"/>
    </row>
    <row r="9" spans="2:7" ht="409.5" customHeight="1" x14ac:dyDescent="0.25">
      <c r="B9" s="57" t="s">
        <v>334</v>
      </c>
      <c r="C9" s="58"/>
      <c r="D9" s="58"/>
      <c r="E9" s="58"/>
      <c r="F9" s="58"/>
      <c r="G9" s="58"/>
    </row>
    <row r="10" spans="2:7" ht="15" x14ac:dyDescent="0.25"/>
  </sheetData>
  <mergeCells count="6">
    <mergeCell ref="B9:G9"/>
    <mergeCell ref="B2:G2"/>
    <mergeCell ref="B4:C4"/>
    <mergeCell ref="D4:E4"/>
    <mergeCell ref="F4:G4"/>
    <mergeCell ref="B8:G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E75C9-6E76-446B-A32A-D1F5D193AA15}">
  <dimension ref="A1:U120"/>
  <sheetViews>
    <sheetView showGridLines="0" zoomScale="85" zoomScaleNormal="85" workbookViewId="0">
      <selection activeCell="D9" sqref="D9:I9"/>
    </sheetView>
  </sheetViews>
  <sheetFormatPr baseColWidth="10" defaultColWidth="0" defaultRowHeight="0" customHeight="1" zeroHeight="1" x14ac:dyDescent="0.25"/>
  <cols>
    <col min="1" max="1" width="3.28515625" style="1" customWidth="1"/>
    <col min="2" max="2" width="14.28515625" style="1" customWidth="1"/>
    <col min="3" max="3" width="34.7109375" style="1" bestFit="1" customWidth="1"/>
    <col min="4" max="4" width="30.140625" style="1" bestFit="1" customWidth="1"/>
    <col min="5" max="5" width="15.140625" style="1" bestFit="1" customWidth="1"/>
    <col min="6" max="6" width="12.85546875" style="1" bestFit="1" customWidth="1"/>
    <col min="7" max="7" width="16.28515625" style="1" bestFit="1" customWidth="1"/>
    <col min="8" max="8" width="14.85546875" style="1" bestFit="1" customWidth="1"/>
    <col min="9" max="9" width="14.5703125" style="1" bestFit="1" customWidth="1"/>
    <col min="10" max="10" width="19.7109375" style="1" bestFit="1" customWidth="1"/>
    <col min="11" max="11" width="15" style="1" bestFit="1" customWidth="1"/>
    <col min="12" max="12" width="17.42578125" style="1" bestFit="1" customWidth="1"/>
    <col min="13" max="13" width="18.42578125" style="1" bestFit="1" customWidth="1"/>
    <col min="14" max="14" width="18.42578125" style="1" customWidth="1"/>
    <col min="15" max="15" width="12.140625" style="1" bestFit="1" customWidth="1"/>
    <col min="16" max="16" width="19.7109375" style="1" bestFit="1" customWidth="1"/>
    <col min="17" max="17" width="17.28515625" style="1" bestFit="1" customWidth="1"/>
    <col min="18" max="18" width="3.28515625" style="1" customWidth="1"/>
    <col min="19" max="19" width="11.5703125" style="1" hidden="1" customWidth="1"/>
    <col min="20" max="21" width="0" style="1" hidden="1" customWidth="1"/>
    <col min="22" max="16384" width="11.5703125" style="1" hidden="1"/>
  </cols>
  <sheetData>
    <row r="1" spans="2:17" ht="4.9000000000000004" customHeight="1" x14ac:dyDescent="0.25"/>
    <row r="2" spans="2:17" ht="33" customHeight="1" x14ac:dyDescent="0.25">
      <c r="B2" s="35" t="s">
        <v>130</v>
      </c>
      <c r="C2" s="35"/>
      <c r="D2" s="35"/>
      <c r="E2" s="35"/>
      <c r="F2" s="35"/>
      <c r="G2" s="35"/>
      <c r="H2" s="35"/>
      <c r="I2" s="35"/>
      <c r="J2" s="35"/>
      <c r="K2" s="35"/>
      <c r="L2" s="35"/>
      <c r="M2" s="35"/>
      <c r="N2" s="35"/>
      <c r="O2" s="35"/>
      <c r="P2" s="35"/>
      <c r="Q2" s="35"/>
    </row>
    <row r="3" spans="2:17" ht="4.9000000000000004" customHeight="1" x14ac:dyDescent="0.25"/>
    <row r="4" spans="2:17" ht="24" customHeight="1" x14ac:dyDescent="0.25">
      <c r="B4" s="36" t="s">
        <v>18</v>
      </c>
      <c r="C4" s="36"/>
      <c r="D4" s="36"/>
      <c r="E4" s="36"/>
      <c r="F4" s="36"/>
      <c r="G4" s="36"/>
      <c r="H4" s="36"/>
      <c r="I4" s="36"/>
      <c r="J4" s="36"/>
      <c r="K4" s="36"/>
      <c r="L4" s="36"/>
      <c r="M4" s="36"/>
      <c r="N4" s="36"/>
      <c r="O4" s="36"/>
      <c r="P4" s="36"/>
      <c r="Q4" s="36"/>
    </row>
    <row r="5" spans="2:17" ht="4.9000000000000004" customHeight="1" x14ac:dyDescent="0.25"/>
    <row r="6" spans="2:17" ht="18" customHeight="1" x14ac:dyDescent="0.25">
      <c r="B6" s="65" t="s">
        <v>0</v>
      </c>
      <c r="C6" s="65"/>
      <c r="D6" s="28" t="s">
        <v>206</v>
      </c>
      <c r="E6" s="28"/>
      <c r="F6" s="28"/>
      <c r="G6" s="28"/>
      <c r="H6" s="28"/>
      <c r="I6" s="28"/>
      <c r="J6" s="28"/>
      <c r="K6" s="28"/>
      <c r="L6" s="28"/>
      <c r="M6" s="28"/>
      <c r="N6" s="28"/>
      <c r="O6" s="28"/>
      <c r="P6" s="28"/>
      <c r="Q6" s="28"/>
    </row>
    <row r="7" spans="2:17" ht="18" customHeight="1" x14ac:dyDescent="0.25">
      <c r="B7" s="65" t="s">
        <v>78</v>
      </c>
      <c r="C7" s="65"/>
      <c r="D7" s="28" t="s">
        <v>207</v>
      </c>
      <c r="E7" s="28"/>
      <c r="F7" s="28"/>
      <c r="G7" s="28"/>
      <c r="H7" s="28"/>
      <c r="I7" s="28"/>
      <c r="J7" s="28"/>
      <c r="K7" s="28"/>
      <c r="L7" s="28"/>
      <c r="M7" s="28"/>
      <c r="N7" s="28"/>
      <c r="O7" s="28"/>
      <c r="P7" s="28"/>
      <c r="Q7" s="28"/>
    </row>
    <row r="8" spans="2:17" ht="18" customHeight="1" x14ac:dyDescent="0.25">
      <c r="B8" s="65" t="s">
        <v>4</v>
      </c>
      <c r="C8" s="65"/>
      <c r="D8" s="28" t="s">
        <v>208</v>
      </c>
      <c r="E8" s="28"/>
      <c r="F8" s="28"/>
      <c r="G8" s="28"/>
      <c r="H8" s="28"/>
      <c r="I8" s="28"/>
      <c r="J8" s="28"/>
      <c r="K8" s="28"/>
      <c r="L8" s="28"/>
      <c r="M8" s="28"/>
      <c r="N8" s="28"/>
      <c r="O8" s="28"/>
      <c r="P8" s="28"/>
      <c r="Q8" s="28"/>
    </row>
    <row r="9" spans="2:17" ht="18" customHeight="1" x14ac:dyDescent="0.25">
      <c r="B9" s="65" t="s">
        <v>76</v>
      </c>
      <c r="C9" s="65"/>
      <c r="D9" s="28" t="s">
        <v>336</v>
      </c>
      <c r="E9" s="28"/>
      <c r="F9" s="28"/>
      <c r="G9" s="28"/>
      <c r="H9" s="28"/>
      <c r="I9" s="28"/>
      <c r="J9" s="65" t="s">
        <v>77</v>
      </c>
      <c r="K9" s="65"/>
      <c r="L9" s="28">
        <v>2025</v>
      </c>
      <c r="M9" s="28"/>
      <c r="N9" s="28"/>
      <c r="O9" s="28"/>
      <c r="P9" s="28"/>
      <c r="Q9" s="28"/>
    </row>
    <row r="10" spans="2:17" ht="4.9000000000000004" customHeight="1" x14ac:dyDescent="0.25"/>
    <row r="11" spans="2:17" s="11" customFormat="1" ht="42" customHeight="1" x14ac:dyDescent="0.25">
      <c r="B11" s="10" t="s">
        <v>114</v>
      </c>
      <c r="C11" s="10" t="s">
        <v>79</v>
      </c>
      <c r="D11" s="10" t="s">
        <v>80</v>
      </c>
      <c r="E11" s="10" t="s">
        <v>133</v>
      </c>
      <c r="F11" s="10" t="s">
        <v>134</v>
      </c>
      <c r="G11" s="10" t="s">
        <v>135</v>
      </c>
      <c r="H11" s="10" t="s">
        <v>81</v>
      </c>
      <c r="I11" s="10" t="s">
        <v>136</v>
      </c>
      <c r="J11" s="10" t="s">
        <v>82</v>
      </c>
      <c r="K11" s="10" t="s">
        <v>83</v>
      </c>
      <c r="L11" s="10" t="s">
        <v>84</v>
      </c>
      <c r="M11" s="10" t="s">
        <v>85</v>
      </c>
      <c r="N11" s="10" t="s">
        <v>86</v>
      </c>
      <c r="O11" s="10" t="s">
        <v>87</v>
      </c>
      <c r="P11" s="10" t="s">
        <v>88</v>
      </c>
      <c r="Q11" s="10" t="s">
        <v>89</v>
      </c>
    </row>
    <row r="12" spans="2:17" ht="4.9000000000000004" customHeight="1" x14ac:dyDescent="0.25"/>
    <row r="13" spans="2:17" s="11" customFormat="1" ht="93" customHeight="1" x14ac:dyDescent="0.25">
      <c r="B13" s="12" t="s">
        <v>209</v>
      </c>
      <c r="C13" s="12" t="s">
        <v>295</v>
      </c>
      <c r="D13" s="12" t="s">
        <v>296</v>
      </c>
      <c r="E13" s="12" t="s">
        <v>216</v>
      </c>
      <c r="F13" s="12" t="s">
        <v>216</v>
      </c>
      <c r="G13" s="12" t="s">
        <v>216</v>
      </c>
      <c r="H13" s="12" t="s">
        <v>216</v>
      </c>
      <c r="I13" s="12" t="s">
        <v>216</v>
      </c>
      <c r="J13" s="12" t="s">
        <v>216</v>
      </c>
      <c r="K13" s="12" t="s">
        <v>217</v>
      </c>
      <c r="L13" s="12" t="s">
        <v>216</v>
      </c>
      <c r="M13" s="12" t="s">
        <v>216</v>
      </c>
      <c r="N13" s="12" t="s">
        <v>216</v>
      </c>
      <c r="O13" s="12" t="s">
        <v>216</v>
      </c>
      <c r="P13" s="12" t="s">
        <v>216</v>
      </c>
      <c r="Q13" s="12" t="s">
        <v>297</v>
      </c>
    </row>
    <row r="14" spans="2:17" s="11" customFormat="1" ht="75" customHeight="1" x14ac:dyDescent="0.25">
      <c r="B14" s="12" t="s">
        <v>209</v>
      </c>
      <c r="C14" s="12" t="s">
        <v>298</v>
      </c>
      <c r="D14" s="12" t="s">
        <v>299</v>
      </c>
      <c r="E14" s="12" t="s">
        <v>216</v>
      </c>
      <c r="F14" s="12" t="s">
        <v>216</v>
      </c>
      <c r="G14" s="12" t="s">
        <v>216</v>
      </c>
      <c r="H14" s="12" t="s">
        <v>216</v>
      </c>
      <c r="I14" s="12" t="s">
        <v>216</v>
      </c>
      <c r="J14" s="12" t="s">
        <v>216</v>
      </c>
      <c r="K14" s="12" t="s">
        <v>216</v>
      </c>
      <c r="L14" s="12" t="s">
        <v>216</v>
      </c>
      <c r="M14" s="12" t="s">
        <v>216</v>
      </c>
      <c r="N14" s="12" t="s">
        <v>216</v>
      </c>
      <c r="O14" s="12" t="s">
        <v>216</v>
      </c>
      <c r="P14" s="12" t="s">
        <v>216</v>
      </c>
      <c r="Q14" s="12" t="s">
        <v>297</v>
      </c>
    </row>
    <row r="15" spans="2:17" s="11" customFormat="1" ht="40.15" customHeight="1" x14ac:dyDescent="0.25">
      <c r="B15" s="12" t="s">
        <v>209</v>
      </c>
      <c r="C15" s="12" t="s">
        <v>300</v>
      </c>
      <c r="D15" s="12" t="s">
        <v>301</v>
      </c>
      <c r="E15" s="12" t="s">
        <v>216</v>
      </c>
      <c r="F15" s="12" t="s">
        <v>216</v>
      </c>
      <c r="G15" s="12" t="s">
        <v>216</v>
      </c>
      <c r="H15" s="12" t="s">
        <v>216</v>
      </c>
      <c r="I15" s="12" t="s">
        <v>216</v>
      </c>
      <c r="J15" s="12" t="s">
        <v>216</v>
      </c>
      <c r="K15" s="12" t="s">
        <v>216</v>
      </c>
      <c r="L15" s="12" t="s">
        <v>216</v>
      </c>
      <c r="M15" s="12" t="s">
        <v>216</v>
      </c>
      <c r="N15" s="12" t="s">
        <v>216</v>
      </c>
      <c r="O15" s="12" t="s">
        <v>216</v>
      </c>
      <c r="P15" s="12" t="s">
        <v>216</v>
      </c>
      <c r="Q15" s="12" t="s">
        <v>297</v>
      </c>
    </row>
    <row r="16" spans="2:17" s="11" customFormat="1" ht="40.15" customHeight="1" x14ac:dyDescent="0.25">
      <c r="B16" s="12" t="s">
        <v>90</v>
      </c>
      <c r="C16" s="12" t="s">
        <v>302</v>
      </c>
      <c r="D16" s="12" t="s">
        <v>303</v>
      </c>
      <c r="E16" s="12" t="s">
        <v>216</v>
      </c>
      <c r="F16" s="12" t="s">
        <v>216</v>
      </c>
      <c r="G16" s="12" t="s">
        <v>216</v>
      </c>
      <c r="H16" s="12" t="s">
        <v>216</v>
      </c>
      <c r="I16" s="12" t="s">
        <v>216</v>
      </c>
      <c r="J16" s="12" t="s">
        <v>216</v>
      </c>
      <c r="K16" s="12" t="s">
        <v>216</v>
      </c>
      <c r="L16" s="12" t="s">
        <v>216</v>
      </c>
      <c r="M16" s="12" t="s">
        <v>216</v>
      </c>
      <c r="N16" s="12" t="s">
        <v>216</v>
      </c>
      <c r="O16" s="12" t="s">
        <v>216</v>
      </c>
      <c r="P16" s="12" t="s">
        <v>216</v>
      </c>
      <c r="Q16" s="12" t="s">
        <v>297</v>
      </c>
    </row>
    <row r="17" spans="2:17" ht="4.9000000000000004" customHeight="1" x14ac:dyDescent="0.25"/>
    <row r="18" spans="2:17" ht="18" customHeight="1" x14ac:dyDescent="0.25"/>
    <row r="19" spans="2:17" ht="18" customHeight="1" x14ac:dyDescent="0.25">
      <c r="B19" s="66" t="s">
        <v>172</v>
      </c>
      <c r="C19" s="66"/>
      <c r="D19" s="66"/>
      <c r="E19" s="66"/>
      <c r="F19" s="66"/>
      <c r="G19" s="66"/>
      <c r="H19" s="66"/>
      <c r="I19" s="66"/>
      <c r="J19" s="66"/>
      <c r="K19" s="66"/>
      <c r="L19" s="66"/>
      <c r="M19" s="66"/>
      <c r="N19" s="66"/>
      <c r="O19" s="66"/>
      <c r="P19" s="66"/>
      <c r="Q19" s="66"/>
    </row>
    <row r="20" spans="2:17" ht="18" customHeight="1" x14ac:dyDescent="0.25">
      <c r="B20" s="63" t="s">
        <v>173</v>
      </c>
      <c r="C20" s="63"/>
      <c r="D20" s="63"/>
      <c r="E20" s="63"/>
      <c r="F20" s="63"/>
      <c r="G20" s="63"/>
      <c r="H20" s="63"/>
      <c r="I20" s="63"/>
      <c r="J20" s="63"/>
      <c r="K20" s="63"/>
      <c r="L20" s="63"/>
      <c r="M20" s="63"/>
      <c r="N20" s="63"/>
      <c r="O20" s="63"/>
      <c r="P20" s="63"/>
      <c r="Q20" s="63"/>
    </row>
    <row r="21" spans="2:17" ht="18" customHeight="1" x14ac:dyDescent="0.25">
      <c r="B21" s="63" t="s">
        <v>174</v>
      </c>
      <c r="C21" s="63"/>
      <c r="D21" s="63"/>
      <c r="E21" s="63"/>
      <c r="F21" s="63"/>
      <c r="G21" s="63"/>
      <c r="H21" s="63"/>
      <c r="I21" s="63"/>
      <c r="J21" s="63"/>
      <c r="K21" s="63"/>
      <c r="L21" s="63"/>
      <c r="M21" s="63"/>
      <c r="N21" s="63"/>
      <c r="O21" s="63"/>
      <c r="P21" s="63"/>
      <c r="Q21" s="63"/>
    </row>
    <row r="22" spans="2:17" ht="18" customHeight="1" x14ac:dyDescent="0.25">
      <c r="B22" s="63" t="s">
        <v>175</v>
      </c>
      <c r="C22" s="63"/>
      <c r="D22" s="63"/>
      <c r="E22" s="63"/>
      <c r="F22" s="63"/>
      <c r="G22" s="63"/>
      <c r="H22" s="63"/>
      <c r="I22" s="63"/>
      <c r="J22" s="63"/>
      <c r="K22" s="63"/>
      <c r="L22" s="63"/>
      <c r="M22" s="63"/>
      <c r="N22" s="63"/>
      <c r="O22" s="63"/>
      <c r="P22" s="63"/>
      <c r="Q22" s="63"/>
    </row>
    <row r="23" spans="2:17" ht="18" customHeight="1" x14ac:dyDescent="0.25">
      <c r="B23" s="63" t="s">
        <v>176</v>
      </c>
      <c r="C23" s="63"/>
      <c r="D23" s="63"/>
      <c r="E23" s="63"/>
      <c r="F23" s="63"/>
      <c r="G23" s="63"/>
      <c r="H23" s="63"/>
      <c r="I23" s="63"/>
      <c r="J23" s="63"/>
      <c r="K23" s="63"/>
      <c r="L23" s="63"/>
      <c r="M23" s="63"/>
      <c r="N23" s="63"/>
      <c r="O23" s="63"/>
      <c r="P23" s="63"/>
      <c r="Q23" s="63"/>
    </row>
    <row r="24" spans="2:17" ht="18" customHeight="1" x14ac:dyDescent="0.25">
      <c r="B24" s="63" t="s">
        <v>177</v>
      </c>
      <c r="C24" s="63"/>
      <c r="D24" s="63"/>
      <c r="E24" s="63"/>
      <c r="F24" s="63"/>
      <c r="G24" s="63"/>
      <c r="H24" s="63"/>
      <c r="I24" s="63"/>
      <c r="J24" s="63"/>
      <c r="K24" s="63"/>
      <c r="L24" s="63"/>
      <c r="M24" s="63"/>
      <c r="N24" s="63"/>
      <c r="O24" s="63"/>
      <c r="P24" s="63"/>
      <c r="Q24" s="63"/>
    </row>
    <row r="25" spans="2:17" ht="18" customHeight="1" x14ac:dyDescent="0.25">
      <c r="B25" s="63" t="s">
        <v>178</v>
      </c>
      <c r="C25" s="63"/>
      <c r="D25" s="63"/>
      <c r="E25" s="63"/>
      <c r="F25" s="63"/>
      <c r="G25" s="63"/>
      <c r="H25" s="63"/>
      <c r="I25" s="63"/>
      <c r="J25" s="63"/>
      <c r="K25" s="63"/>
      <c r="L25" s="63"/>
      <c r="M25" s="63"/>
      <c r="N25" s="63"/>
      <c r="O25" s="63"/>
      <c r="P25" s="63"/>
      <c r="Q25" s="63"/>
    </row>
    <row r="26" spans="2:17" ht="18" customHeight="1" x14ac:dyDescent="0.25">
      <c r="B26" s="63" t="s">
        <v>179</v>
      </c>
      <c r="C26" s="63"/>
      <c r="D26" s="63"/>
      <c r="E26" s="63"/>
      <c r="F26" s="63"/>
      <c r="G26" s="63"/>
      <c r="H26" s="63"/>
      <c r="I26" s="63"/>
      <c r="J26" s="63"/>
      <c r="K26" s="63"/>
      <c r="L26" s="63"/>
      <c r="M26" s="63"/>
      <c r="N26" s="63"/>
      <c r="O26" s="63"/>
      <c r="P26" s="63"/>
      <c r="Q26" s="63"/>
    </row>
    <row r="27" spans="2:17" ht="18" customHeight="1" x14ac:dyDescent="0.25">
      <c r="B27" s="63" t="s">
        <v>180</v>
      </c>
      <c r="C27" s="63"/>
      <c r="D27" s="63"/>
      <c r="E27" s="63"/>
      <c r="F27" s="63"/>
      <c r="G27" s="63"/>
      <c r="H27" s="63"/>
      <c r="I27" s="63"/>
      <c r="J27" s="63"/>
      <c r="K27" s="63"/>
      <c r="L27" s="63"/>
      <c r="M27" s="63"/>
      <c r="N27" s="63"/>
      <c r="O27" s="63"/>
      <c r="P27" s="63"/>
      <c r="Q27" s="63"/>
    </row>
    <row r="28" spans="2:17" ht="18" customHeight="1" x14ac:dyDescent="0.25">
      <c r="B28" s="63" t="s">
        <v>181</v>
      </c>
      <c r="C28" s="63"/>
      <c r="D28" s="63"/>
      <c r="E28" s="63"/>
      <c r="F28" s="63"/>
      <c r="G28" s="63"/>
      <c r="H28" s="63"/>
      <c r="I28" s="63"/>
      <c r="J28" s="63"/>
      <c r="K28" s="63"/>
      <c r="L28" s="63"/>
      <c r="M28" s="63"/>
      <c r="N28" s="63"/>
      <c r="O28" s="63"/>
      <c r="P28" s="63"/>
      <c r="Q28" s="63"/>
    </row>
    <row r="29" spans="2:17" ht="18" customHeight="1" x14ac:dyDescent="0.25">
      <c r="B29" s="63" t="s">
        <v>182</v>
      </c>
      <c r="C29" s="63"/>
      <c r="D29" s="63"/>
      <c r="E29" s="63"/>
      <c r="F29" s="63"/>
      <c r="G29" s="63"/>
      <c r="H29" s="63"/>
      <c r="I29" s="63"/>
      <c r="J29" s="63"/>
      <c r="K29" s="63"/>
      <c r="L29" s="63"/>
      <c r="M29" s="63"/>
      <c r="N29" s="63"/>
      <c r="O29" s="63"/>
      <c r="P29" s="63"/>
      <c r="Q29" s="63"/>
    </row>
    <row r="30" spans="2:17" ht="18" customHeight="1" x14ac:dyDescent="0.25">
      <c r="B30" s="63" t="s">
        <v>183</v>
      </c>
      <c r="C30" s="63"/>
      <c r="D30" s="63"/>
      <c r="E30" s="63"/>
      <c r="F30" s="63"/>
      <c r="G30" s="63"/>
      <c r="H30" s="63"/>
      <c r="I30" s="63"/>
      <c r="J30" s="63"/>
      <c r="K30" s="63"/>
      <c r="L30" s="63"/>
      <c r="M30" s="63"/>
      <c r="N30" s="63"/>
      <c r="O30" s="63"/>
      <c r="P30" s="63"/>
      <c r="Q30" s="63"/>
    </row>
    <row r="31" spans="2:17" ht="18" customHeight="1" x14ac:dyDescent="0.25">
      <c r="B31" s="63" t="s">
        <v>184</v>
      </c>
      <c r="C31" s="63"/>
      <c r="D31" s="63"/>
      <c r="E31" s="63"/>
      <c r="F31" s="63"/>
      <c r="G31" s="63"/>
      <c r="H31" s="63"/>
      <c r="I31" s="63"/>
      <c r="J31" s="63"/>
      <c r="K31" s="63"/>
      <c r="L31" s="63"/>
      <c r="M31" s="63"/>
      <c r="N31" s="63"/>
      <c r="O31" s="63"/>
      <c r="P31" s="63"/>
      <c r="Q31" s="63"/>
    </row>
    <row r="32" spans="2:17" ht="18" customHeight="1" x14ac:dyDescent="0.25"/>
    <row r="33" spans="2:17" ht="18" customHeight="1" x14ac:dyDescent="0.25">
      <c r="B33" s="64" t="s">
        <v>92</v>
      </c>
      <c r="C33" s="64"/>
      <c r="D33" s="64"/>
      <c r="E33" s="64"/>
      <c r="F33" s="64"/>
      <c r="G33" s="64"/>
      <c r="H33" s="64"/>
      <c r="I33" s="64"/>
      <c r="J33" s="64"/>
      <c r="K33" s="64"/>
      <c r="L33" s="64"/>
      <c r="M33" s="64"/>
      <c r="N33" s="64"/>
      <c r="O33" s="64"/>
      <c r="P33" s="64"/>
      <c r="Q33" s="64"/>
    </row>
    <row r="34" spans="2:17" ht="18" customHeight="1" x14ac:dyDescent="0.25"/>
    <row r="35" spans="2:17" ht="18" customHeight="1" x14ac:dyDescent="0.25">
      <c r="E35" s="14"/>
    </row>
    <row r="36" spans="2:17" ht="18" customHeight="1" x14ac:dyDescent="0.25"/>
    <row r="37" spans="2:17" ht="18" customHeight="1" x14ac:dyDescent="0.25"/>
    <row r="38" spans="2:17" ht="18" customHeight="1" x14ac:dyDescent="0.25"/>
    <row r="39" spans="2:17" ht="18" customHeight="1" x14ac:dyDescent="0.25"/>
    <row r="40" spans="2:17" ht="18" customHeight="1" x14ac:dyDescent="0.25"/>
    <row r="41" spans="2:17" ht="18" customHeight="1" x14ac:dyDescent="0.25"/>
    <row r="42" spans="2:17" ht="18" customHeight="1" x14ac:dyDescent="0.25"/>
    <row r="43" spans="2:17" ht="18" customHeight="1" x14ac:dyDescent="0.25"/>
    <row r="44" spans="2:17" ht="18" customHeight="1" x14ac:dyDescent="0.25"/>
    <row r="45" spans="2:17" ht="18" customHeight="1" x14ac:dyDescent="0.25"/>
    <row r="46" spans="2:17" ht="18" customHeight="1" x14ac:dyDescent="0.25"/>
    <row r="47" spans="2:17" ht="18" customHeight="1" x14ac:dyDescent="0.25"/>
    <row r="48" spans="2:17"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sheetData>
  <mergeCells count="26">
    <mergeCell ref="B2:Q2"/>
    <mergeCell ref="B4:Q4"/>
    <mergeCell ref="B33:Q33"/>
    <mergeCell ref="J9:K9"/>
    <mergeCell ref="L9:Q9"/>
    <mergeCell ref="B6:C6"/>
    <mergeCell ref="B7:C7"/>
    <mergeCell ref="B8:C8"/>
    <mergeCell ref="B9:C9"/>
    <mergeCell ref="D7:Q7"/>
    <mergeCell ref="D6:Q6"/>
    <mergeCell ref="D8:Q8"/>
    <mergeCell ref="D9:I9"/>
    <mergeCell ref="B19:Q19"/>
    <mergeCell ref="B20:Q20"/>
    <mergeCell ref="B21:Q21"/>
    <mergeCell ref="B22:Q22"/>
    <mergeCell ref="B23:Q23"/>
    <mergeCell ref="B24:Q24"/>
    <mergeCell ref="B25:Q25"/>
    <mergeCell ref="B26:Q26"/>
    <mergeCell ref="B27:Q27"/>
    <mergeCell ref="B28:Q28"/>
    <mergeCell ref="B29:Q29"/>
    <mergeCell ref="B30:Q30"/>
    <mergeCell ref="B31:Q31"/>
  </mergeCells>
  <dataValidations count="4">
    <dataValidation type="list" allowBlank="1" showInputMessage="1" showErrorMessage="1" sqref="B13:B16" xr:uid="{B94CC527-CB42-49B7-8DD1-F0C129C56F9C}">
      <formula1>"Resultado final, Resultado intermedio, Resultado inmediato, Fin, Propósito, Producto"</formula1>
    </dataValidation>
    <dataValidation type="list" allowBlank="1" showInputMessage="1" showErrorMessage="1" sqref="E13:P16" xr:uid="{AFAE2E9A-09B8-4A77-B314-FF41F47CEA93}">
      <formula1>"Sí, No"</formula1>
    </dataValidation>
    <dataValidation type="list" allowBlank="1" showInputMessage="1" showErrorMessage="1" sqref="Q13:Q16" xr:uid="{71E463DA-68D3-4F7B-96A4-8ADEF5483FC1}">
      <formula1>"Ascendente, Descendente"</formula1>
    </dataValidation>
    <dataValidation type="list" allowBlank="1" showInputMessage="1" showErrorMessage="1" sqref="D7:Q7" xr:uid="{A094516D-6B79-41AA-B2AE-A72BEE599374}">
      <formula1>"Programa presupuestario orientado a resultados, Programa presupuestario institucional"</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02599-410C-4C11-81B6-D52521BBBD73}">
  <dimension ref="A1:U117"/>
  <sheetViews>
    <sheetView showGridLines="0" zoomScale="85" zoomScaleNormal="85" workbookViewId="0">
      <selection activeCell="D9" sqref="D9:F9"/>
    </sheetView>
  </sheetViews>
  <sheetFormatPr baseColWidth="10" defaultColWidth="0" defaultRowHeight="18" customHeight="1" zeroHeight="1" x14ac:dyDescent="0.25"/>
  <cols>
    <col min="1" max="1" width="3.28515625" style="1" customWidth="1"/>
    <col min="2" max="2" width="15.140625" style="1" customWidth="1"/>
    <col min="3" max="3" width="34.7109375" style="1" bestFit="1" customWidth="1"/>
    <col min="4" max="4" width="30.140625" style="1" bestFit="1" customWidth="1"/>
    <col min="5" max="5" width="15.28515625" style="1" customWidth="1"/>
    <col min="6" max="6" width="30.140625" style="1" bestFit="1" customWidth="1"/>
    <col min="7" max="7" width="17.28515625" style="1" bestFit="1" customWidth="1"/>
    <col min="8" max="8" width="30.140625" style="1" bestFit="1" customWidth="1"/>
    <col min="9" max="9" width="12.42578125" style="1" bestFit="1" customWidth="1"/>
    <col min="10" max="10" width="30.140625" style="1" bestFit="1" customWidth="1"/>
    <col min="11" max="11" width="30.140625" style="1" customWidth="1"/>
    <col min="12" max="12" width="3.28515625" style="1" customWidth="1"/>
    <col min="13" max="13" width="11.5703125" style="1" hidden="1" customWidth="1"/>
    <col min="14" max="16" width="0" style="1" hidden="1" customWidth="1"/>
    <col min="17" max="17" width="11.5703125" style="1" hidden="1" customWidth="1"/>
    <col min="18" max="21" width="0" style="1" hidden="1" customWidth="1"/>
    <col min="22" max="16384" width="11.5703125" style="1" hidden="1"/>
  </cols>
  <sheetData>
    <row r="1" spans="2:11" ht="4.9000000000000004" customHeight="1" x14ac:dyDescent="0.25"/>
    <row r="2" spans="2:11" ht="33" customHeight="1" x14ac:dyDescent="0.25">
      <c r="B2" s="35" t="s">
        <v>131</v>
      </c>
      <c r="C2" s="35"/>
      <c r="D2" s="35"/>
      <c r="E2" s="35"/>
      <c r="F2" s="35"/>
      <c r="G2" s="35"/>
      <c r="H2" s="35"/>
      <c r="I2" s="35"/>
      <c r="J2" s="35"/>
      <c r="K2" s="35"/>
    </row>
    <row r="3" spans="2:11" ht="4.9000000000000004" customHeight="1" x14ac:dyDescent="0.25"/>
    <row r="4" spans="2:11" ht="24" customHeight="1" x14ac:dyDescent="0.25">
      <c r="B4" s="36" t="s">
        <v>18</v>
      </c>
      <c r="C4" s="36"/>
      <c r="D4" s="36"/>
      <c r="E4" s="36"/>
      <c r="F4" s="36"/>
      <c r="G4" s="36"/>
      <c r="H4" s="36"/>
      <c r="I4" s="36"/>
      <c r="J4" s="36"/>
      <c r="K4" s="36"/>
    </row>
    <row r="5" spans="2:11" ht="4.9000000000000004" customHeight="1" x14ac:dyDescent="0.25"/>
    <row r="6" spans="2:11" ht="18" customHeight="1" x14ac:dyDescent="0.25">
      <c r="B6" s="65" t="s">
        <v>0</v>
      </c>
      <c r="C6" s="65"/>
      <c r="D6" s="28" t="s">
        <v>206</v>
      </c>
      <c r="E6" s="28"/>
      <c r="F6" s="28"/>
      <c r="G6" s="28"/>
      <c r="H6" s="28"/>
      <c r="I6" s="28"/>
      <c r="J6" s="28"/>
      <c r="K6" s="28"/>
    </row>
    <row r="7" spans="2:11" ht="18" customHeight="1" x14ac:dyDescent="0.25">
      <c r="B7" s="65" t="s">
        <v>78</v>
      </c>
      <c r="C7" s="65"/>
      <c r="D7" s="28" t="s">
        <v>207</v>
      </c>
      <c r="E7" s="28"/>
      <c r="F7" s="28"/>
      <c r="G7" s="28"/>
      <c r="H7" s="28"/>
      <c r="I7" s="28"/>
      <c r="J7" s="28"/>
      <c r="K7" s="28"/>
    </row>
    <row r="8" spans="2:11" ht="18" customHeight="1" x14ac:dyDescent="0.25">
      <c r="B8" s="65" t="s">
        <v>4</v>
      </c>
      <c r="C8" s="65"/>
      <c r="D8" s="28" t="s">
        <v>208</v>
      </c>
      <c r="E8" s="28"/>
      <c r="F8" s="28"/>
      <c r="G8" s="28"/>
      <c r="H8" s="28"/>
      <c r="I8" s="28"/>
      <c r="J8" s="28"/>
      <c r="K8" s="28"/>
    </row>
    <row r="9" spans="2:11" ht="18" customHeight="1" x14ac:dyDescent="0.25">
      <c r="B9" s="65" t="s">
        <v>76</v>
      </c>
      <c r="C9" s="65"/>
      <c r="D9" s="28" t="s">
        <v>336</v>
      </c>
      <c r="E9" s="28"/>
      <c r="F9" s="28"/>
      <c r="G9" s="65" t="s">
        <v>77</v>
      </c>
      <c r="H9" s="65"/>
      <c r="I9" s="28">
        <v>2025</v>
      </c>
      <c r="J9" s="28"/>
      <c r="K9" s="28"/>
    </row>
    <row r="10" spans="2:11" ht="4.9000000000000004" customHeight="1" x14ac:dyDescent="0.25"/>
    <row r="11" spans="2:11" s="11" customFormat="1" ht="60" customHeight="1" x14ac:dyDescent="0.25">
      <c r="B11" s="10" t="s">
        <v>114</v>
      </c>
      <c r="C11" s="10" t="s">
        <v>79</v>
      </c>
      <c r="D11" s="10" t="s">
        <v>93</v>
      </c>
      <c r="E11" s="10" t="s">
        <v>85</v>
      </c>
      <c r="F11" s="10" t="s">
        <v>56</v>
      </c>
      <c r="G11" s="10" t="s">
        <v>94</v>
      </c>
      <c r="H11" s="10" t="s">
        <v>56</v>
      </c>
      <c r="I11" s="10" t="s">
        <v>95</v>
      </c>
      <c r="J11" s="10" t="s">
        <v>56</v>
      </c>
      <c r="K11" s="10" t="s">
        <v>96</v>
      </c>
    </row>
    <row r="12" spans="2:11" ht="4.9000000000000004" customHeight="1" x14ac:dyDescent="0.25"/>
    <row r="13" spans="2:11" s="11" customFormat="1" ht="57.75" customHeight="1" x14ac:dyDescent="0.25">
      <c r="B13" s="12" t="s">
        <v>209</v>
      </c>
      <c r="C13" s="12" t="s">
        <v>210</v>
      </c>
      <c r="D13" s="20">
        <v>0.14460000000000001</v>
      </c>
      <c r="E13" s="12" t="s">
        <v>216</v>
      </c>
      <c r="F13" s="22" t="s">
        <v>218</v>
      </c>
      <c r="G13" s="12" t="s">
        <v>216</v>
      </c>
      <c r="H13" s="21" t="s">
        <v>221</v>
      </c>
      <c r="I13" s="12" t="s">
        <v>216</v>
      </c>
      <c r="J13" s="22" t="s">
        <v>222</v>
      </c>
      <c r="K13" s="12" t="s">
        <v>223</v>
      </c>
    </row>
    <row r="14" spans="2:11" s="11" customFormat="1" ht="46.5" customHeight="1" x14ac:dyDescent="0.25">
      <c r="B14" s="12" t="s">
        <v>209</v>
      </c>
      <c r="C14" s="12" t="s">
        <v>211</v>
      </c>
      <c r="D14" s="20">
        <v>0.14050000000000001</v>
      </c>
      <c r="E14" s="12" t="s">
        <v>216</v>
      </c>
      <c r="F14" s="21" t="s">
        <v>218</v>
      </c>
      <c r="G14" s="12" t="s">
        <v>216</v>
      </c>
      <c r="H14" s="21" t="s">
        <v>221</v>
      </c>
      <c r="I14" s="12" t="s">
        <v>216</v>
      </c>
      <c r="J14" s="22" t="s">
        <v>222</v>
      </c>
      <c r="K14" s="12"/>
    </row>
    <row r="15" spans="2:11" s="11" customFormat="1" ht="45.75" customHeight="1" x14ac:dyDescent="0.25">
      <c r="B15" s="12" t="s">
        <v>209</v>
      </c>
      <c r="C15" s="12" t="s">
        <v>212</v>
      </c>
      <c r="D15" s="20">
        <v>0.16250000000000001</v>
      </c>
      <c r="E15" s="12" t="s">
        <v>216</v>
      </c>
      <c r="F15" s="21" t="s">
        <v>218</v>
      </c>
      <c r="G15" s="12" t="s">
        <v>216</v>
      </c>
      <c r="H15" s="21" t="s">
        <v>221</v>
      </c>
      <c r="I15" s="12" t="s">
        <v>216</v>
      </c>
      <c r="J15" s="22" t="s">
        <v>222</v>
      </c>
      <c r="K15" s="12"/>
    </row>
    <row r="16" spans="2:11" s="11" customFormat="1" ht="46.5" customHeight="1" x14ac:dyDescent="0.25">
      <c r="B16" s="12" t="s">
        <v>90</v>
      </c>
      <c r="C16" s="12" t="s">
        <v>213</v>
      </c>
      <c r="D16" s="20">
        <v>6.4000000000000001E-2</v>
      </c>
      <c r="E16" s="12" t="s">
        <v>216</v>
      </c>
      <c r="F16" s="21" t="s">
        <v>218</v>
      </c>
      <c r="G16" s="12" t="s">
        <v>216</v>
      </c>
      <c r="H16" s="21" t="s">
        <v>221</v>
      </c>
      <c r="I16" s="12" t="s">
        <v>216</v>
      </c>
      <c r="J16" s="22" t="s">
        <v>222</v>
      </c>
      <c r="K16" s="12"/>
    </row>
    <row r="17" spans="2:17" s="11" customFormat="1" ht="42.75" customHeight="1" x14ac:dyDescent="0.25">
      <c r="B17" s="12" t="s">
        <v>90</v>
      </c>
      <c r="C17" s="12" t="s">
        <v>214</v>
      </c>
      <c r="D17" s="12" t="s">
        <v>215</v>
      </c>
      <c r="E17" s="12" t="s">
        <v>217</v>
      </c>
      <c r="F17" s="21" t="s">
        <v>219</v>
      </c>
      <c r="G17" s="12" t="s">
        <v>217</v>
      </c>
      <c r="H17" s="21" t="s">
        <v>219</v>
      </c>
      <c r="I17" s="12" t="s">
        <v>217</v>
      </c>
      <c r="J17" s="21" t="s">
        <v>219</v>
      </c>
      <c r="K17" s="21" t="s">
        <v>220</v>
      </c>
    </row>
    <row r="18" spans="2:17" ht="4.9000000000000004" customHeight="1" x14ac:dyDescent="0.25"/>
    <row r="19" spans="2:17" ht="18" customHeight="1" x14ac:dyDescent="0.25"/>
    <row r="20" spans="2:17" ht="18" customHeight="1" x14ac:dyDescent="0.25">
      <c r="B20" s="66" t="s">
        <v>172</v>
      </c>
      <c r="C20" s="66"/>
      <c r="D20" s="66"/>
      <c r="E20" s="66"/>
      <c r="F20" s="66"/>
      <c r="G20" s="66"/>
      <c r="H20" s="66"/>
      <c r="I20" s="66"/>
      <c r="J20" s="66"/>
      <c r="K20" s="66"/>
      <c r="L20" s="66"/>
      <c r="M20" s="66"/>
      <c r="N20" s="66"/>
      <c r="O20" s="66"/>
      <c r="P20" s="66"/>
      <c r="Q20" s="66"/>
    </row>
    <row r="21" spans="2:17" ht="18" customHeight="1" x14ac:dyDescent="0.25">
      <c r="B21" s="63" t="s">
        <v>185</v>
      </c>
      <c r="C21" s="63"/>
      <c r="D21" s="63"/>
      <c r="E21" s="63"/>
      <c r="F21" s="63"/>
      <c r="G21" s="63"/>
      <c r="H21" s="63"/>
      <c r="I21" s="63"/>
      <c r="J21" s="63"/>
      <c r="K21" s="63"/>
      <c r="L21" s="63"/>
      <c r="M21" s="63"/>
      <c r="N21" s="63"/>
      <c r="O21" s="63"/>
      <c r="P21" s="63"/>
      <c r="Q21" s="63"/>
    </row>
    <row r="22" spans="2:17" ht="18" customHeight="1" x14ac:dyDescent="0.25">
      <c r="B22" s="63" t="s">
        <v>186</v>
      </c>
      <c r="C22" s="63"/>
      <c r="D22" s="63"/>
      <c r="E22" s="63"/>
      <c r="F22" s="63"/>
      <c r="G22" s="63"/>
      <c r="H22" s="63"/>
      <c r="I22" s="63"/>
      <c r="J22" s="63"/>
      <c r="K22" s="63"/>
      <c r="L22" s="63"/>
      <c r="M22" s="63"/>
      <c r="N22" s="63"/>
      <c r="O22" s="63"/>
      <c r="P22" s="63"/>
      <c r="Q22" s="63"/>
    </row>
    <row r="23" spans="2:17" ht="18" customHeight="1" x14ac:dyDescent="0.25">
      <c r="B23" s="63" t="s">
        <v>187</v>
      </c>
      <c r="C23" s="63"/>
      <c r="D23" s="63"/>
      <c r="E23" s="63"/>
      <c r="F23" s="63"/>
      <c r="G23" s="63"/>
      <c r="H23" s="63"/>
      <c r="I23" s="63"/>
      <c r="J23" s="63"/>
      <c r="K23" s="63"/>
      <c r="L23" s="63"/>
      <c r="M23" s="63"/>
      <c r="N23" s="63"/>
      <c r="O23" s="63"/>
      <c r="P23" s="63"/>
      <c r="Q23" s="63"/>
    </row>
    <row r="24" spans="2:17" ht="18" customHeight="1" x14ac:dyDescent="0.25"/>
    <row r="25" spans="2:17" ht="18" customHeight="1" x14ac:dyDescent="0.25">
      <c r="B25" s="64" t="s">
        <v>92</v>
      </c>
      <c r="C25" s="64"/>
      <c r="D25" s="64"/>
      <c r="E25" s="64"/>
      <c r="F25" s="64"/>
      <c r="G25" s="64"/>
      <c r="H25" s="64"/>
      <c r="I25" s="64"/>
      <c r="J25" s="64"/>
      <c r="K25" s="64"/>
    </row>
    <row r="26" spans="2:17" ht="18" customHeight="1" x14ac:dyDescent="0.25"/>
    <row r="27" spans="2:17" ht="18" customHeight="1" x14ac:dyDescent="0.25"/>
    <row r="28" spans="2:17" ht="18" customHeight="1" x14ac:dyDescent="0.25"/>
    <row r="29" spans="2:17" ht="18" customHeight="1" x14ac:dyDescent="0.25"/>
    <row r="30" spans="2:17" ht="18" customHeight="1" x14ac:dyDescent="0.25"/>
    <row r="31" spans="2:17" ht="18" customHeight="1" x14ac:dyDescent="0.25"/>
    <row r="32" spans="2:17" ht="18" customHeight="1" x14ac:dyDescent="0.25"/>
    <row r="33" ht="18" customHeight="1" x14ac:dyDescent="0.25"/>
    <row r="34" ht="18" customHeight="1" x14ac:dyDescent="0.25"/>
    <row r="35" ht="18" customHeight="1" x14ac:dyDescent="0.25"/>
    <row r="36" ht="18" customHeight="1" x14ac:dyDescent="0.25"/>
    <row r="37" ht="18" customHeight="1" x14ac:dyDescent="0.25"/>
    <row r="38" ht="18" customHeight="1" x14ac:dyDescent="0.25"/>
    <row r="39" ht="18" customHeight="1" x14ac:dyDescent="0.25"/>
    <row r="40" ht="18" customHeight="1" x14ac:dyDescent="0.25"/>
    <row r="41" ht="18" customHeight="1" x14ac:dyDescent="0.25"/>
    <row r="42" ht="18" customHeight="1" x14ac:dyDescent="0.25"/>
    <row r="43" ht="18" customHeight="1" x14ac:dyDescent="0.25"/>
    <row r="44" ht="18" customHeight="1" x14ac:dyDescent="0.25"/>
    <row r="45" ht="18" customHeight="1" x14ac:dyDescent="0.25"/>
    <row r="46" ht="18" customHeight="1" x14ac:dyDescent="0.25"/>
    <row r="47" ht="18" customHeight="1" x14ac:dyDescent="0.25"/>
    <row r="48"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sheetData>
  <mergeCells count="17">
    <mergeCell ref="B25:K25"/>
    <mergeCell ref="I9:K9"/>
    <mergeCell ref="D9:F9"/>
    <mergeCell ref="B8:C8"/>
    <mergeCell ref="D8:K8"/>
    <mergeCell ref="B9:C9"/>
    <mergeCell ref="G9:H9"/>
    <mergeCell ref="B20:Q20"/>
    <mergeCell ref="B21:Q21"/>
    <mergeCell ref="B22:Q22"/>
    <mergeCell ref="B23:Q23"/>
    <mergeCell ref="B2:K2"/>
    <mergeCell ref="B4:K4"/>
    <mergeCell ref="B6:C6"/>
    <mergeCell ref="D6:K6"/>
    <mergeCell ref="B7:C7"/>
    <mergeCell ref="D7:K7"/>
  </mergeCells>
  <dataValidations count="3">
    <dataValidation type="list" allowBlank="1" showInputMessage="1" showErrorMessage="1" sqref="E13:E17 G13:G17 I13:I17" xr:uid="{4D36E187-B9FA-4AA0-AD48-2219DFDA4BA4}">
      <formula1>"Sí, No"</formula1>
    </dataValidation>
    <dataValidation type="list" allowBlank="1" showInputMessage="1" showErrorMessage="1" sqref="B13:B17" xr:uid="{7A20F5E9-F4F5-4098-B1A6-0EC4AAEFD138}">
      <formula1>"Resultado final, Resultado intermedio, Resultado inmediato, Fin, Propósito, Producto"</formula1>
    </dataValidation>
    <dataValidation type="list" allowBlank="1" showInputMessage="1" showErrorMessage="1" sqref="D7:K7" xr:uid="{0E940B0A-5C6A-4290-8D16-77895A0D9F91}">
      <formula1>"Programa presupuestario orientado a resultados, Programa presupuestario institucional"</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1ADA7-5732-46B0-A875-EA2021DA8254}">
  <dimension ref="A1:S115"/>
  <sheetViews>
    <sheetView showGridLines="0" zoomScale="85" zoomScaleNormal="85" workbookViewId="0">
      <selection activeCell="D9" sqref="D9:H9"/>
    </sheetView>
  </sheetViews>
  <sheetFormatPr baseColWidth="10" defaultColWidth="0" defaultRowHeight="18" customHeight="1" zeroHeight="1" x14ac:dyDescent="0.25"/>
  <cols>
    <col min="1" max="1" width="3.28515625" style="1" customWidth="1"/>
    <col min="2" max="2" width="34.7109375" style="1" customWidth="1"/>
    <col min="3" max="3" width="19.5703125" style="1" bestFit="1" customWidth="1"/>
    <col min="4" max="4" width="16" style="1" bestFit="1" customWidth="1"/>
    <col min="5" max="5" width="24.42578125" style="1" customWidth="1"/>
    <col min="6" max="6" width="45.7109375" style="1" customWidth="1"/>
    <col min="7" max="7" width="16.28515625" style="1" bestFit="1" customWidth="1"/>
    <col min="8" max="8" width="11.85546875" style="1" bestFit="1" customWidth="1"/>
    <col min="9" max="9" width="15" style="1" bestFit="1" customWidth="1"/>
    <col min="10" max="10" width="17.42578125" style="1" bestFit="1" customWidth="1"/>
    <col min="11" max="11" width="29" style="1" bestFit="1" customWidth="1"/>
    <col min="12" max="12" width="32.28515625" style="1" bestFit="1" customWidth="1"/>
    <col min="13" max="13" width="31.5703125" style="1" customWidth="1"/>
    <col min="14" max="14" width="3.28515625" style="1" customWidth="1"/>
    <col min="15" max="15" width="11.5703125" style="1" hidden="1" customWidth="1"/>
    <col min="16" max="19" width="0" style="1" hidden="1" customWidth="1"/>
    <col min="20" max="16384" width="11.5703125" style="1" hidden="1"/>
  </cols>
  <sheetData>
    <row r="1" spans="2:13" ht="4.9000000000000004" customHeight="1" x14ac:dyDescent="0.25"/>
    <row r="2" spans="2:13" ht="33" customHeight="1" x14ac:dyDescent="0.25">
      <c r="B2" s="35" t="s">
        <v>132</v>
      </c>
      <c r="C2" s="35"/>
      <c r="D2" s="35"/>
      <c r="E2" s="35"/>
      <c r="F2" s="35"/>
      <c r="G2" s="35"/>
      <c r="H2" s="35"/>
      <c r="I2" s="35"/>
      <c r="J2" s="35"/>
      <c r="K2" s="35"/>
      <c r="L2" s="35"/>
      <c r="M2" s="35"/>
    </row>
    <row r="3" spans="2:13" ht="4.9000000000000004" customHeight="1" x14ac:dyDescent="0.25"/>
    <row r="4" spans="2:13" ht="24" customHeight="1" x14ac:dyDescent="0.25">
      <c r="B4" s="36" t="s">
        <v>18</v>
      </c>
      <c r="C4" s="36"/>
      <c r="D4" s="36"/>
      <c r="E4" s="36"/>
      <c r="F4" s="36"/>
      <c r="G4" s="36"/>
      <c r="H4" s="36"/>
      <c r="I4" s="36"/>
      <c r="J4" s="36"/>
      <c r="K4" s="36"/>
      <c r="L4" s="36"/>
      <c r="M4" s="36"/>
    </row>
    <row r="5" spans="2:13" ht="4.9000000000000004" customHeight="1" x14ac:dyDescent="0.25"/>
    <row r="6" spans="2:13" ht="18" customHeight="1" x14ac:dyDescent="0.25">
      <c r="B6" s="65" t="s">
        <v>0</v>
      </c>
      <c r="C6" s="65"/>
      <c r="D6" s="67" t="s">
        <v>232</v>
      </c>
      <c r="E6" s="67"/>
      <c r="F6" s="67"/>
      <c r="G6" s="67"/>
      <c r="H6" s="67"/>
      <c r="I6" s="67"/>
      <c r="J6" s="67"/>
      <c r="K6" s="67"/>
      <c r="L6" s="67"/>
      <c r="M6" s="67"/>
    </row>
    <row r="7" spans="2:13" ht="18" customHeight="1" x14ac:dyDescent="0.25">
      <c r="B7" s="65" t="s">
        <v>78</v>
      </c>
      <c r="C7" s="65"/>
      <c r="D7" s="28" t="s">
        <v>207</v>
      </c>
      <c r="E7" s="28"/>
      <c r="F7" s="28"/>
      <c r="G7" s="28"/>
      <c r="H7" s="28"/>
      <c r="I7" s="28"/>
      <c r="J7" s="28"/>
      <c r="K7" s="28"/>
      <c r="L7" s="28"/>
      <c r="M7" s="28"/>
    </row>
    <row r="8" spans="2:13" ht="18" customHeight="1" x14ac:dyDescent="0.25">
      <c r="B8" s="65" t="s">
        <v>4</v>
      </c>
      <c r="C8" s="65"/>
      <c r="D8" s="67" t="s">
        <v>233</v>
      </c>
      <c r="E8" s="67"/>
      <c r="F8" s="67"/>
      <c r="G8" s="67"/>
      <c r="H8" s="67"/>
      <c r="I8" s="67"/>
      <c r="J8" s="67"/>
      <c r="K8" s="67"/>
      <c r="L8" s="67"/>
      <c r="M8" s="67"/>
    </row>
    <row r="9" spans="2:13" ht="18" customHeight="1" x14ac:dyDescent="0.25">
      <c r="B9" s="65" t="s">
        <v>76</v>
      </c>
      <c r="C9" s="65"/>
      <c r="D9" s="68" t="s">
        <v>335</v>
      </c>
      <c r="E9" s="69"/>
      <c r="F9" s="69"/>
      <c r="G9" s="69"/>
      <c r="H9" s="70"/>
      <c r="I9" s="67" t="s">
        <v>77</v>
      </c>
      <c r="J9" s="67"/>
      <c r="K9" s="71">
        <v>2025</v>
      </c>
      <c r="L9" s="71"/>
      <c r="M9" s="71"/>
    </row>
    <row r="10" spans="2:13" ht="4.9000000000000004" customHeight="1" x14ac:dyDescent="0.25"/>
    <row r="11" spans="2:13" s="11" customFormat="1" ht="42" customHeight="1" x14ac:dyDescent="0.25">
      <c r="B11" s="10" t="s">
        <v>99</v>
      </c>
      <c r="C11" s="10" t="s">
        <v>98</v>
      </c>
      <c r="D11" s="10" t="s">
        <v>97</v>
      </c>
      <c r="E11" s="10" t="s">
        <v>100</v>
      </c>
      <c r="F11" s="10" t="s">
        <v>101</v>
      </c>
      <c r="G11" s="10" t="s">
        <v>102</v>
      </c>
      <c r="H11" s="10" t="s">
        <v>103</v>
      </c>
      <c r="I11" s="10" t="s">
        <v>104</v>
      </c>
      <c r="J11" s="10" t="s">
        <v>105</v>
      </c>
      <c r="K11" s="10" t="s">
        <v>106</v>
      </c>
      <c r="L11" s="10" t="s">
        <v>107</v>
      </c>
      <c r="M11" s="10" t="s">
        <v>56</v>
      </c>
    </row>
    <row r="12" spans="2:13" ht="4.9000000000000004" customHeight="1" x14ac:dyDescent="0.25"/>
    <row r="13" spans="2:13" s="11" customFormat="1" ht="40.15" customHeight="1" x14ac:dyDescent="0.25">
      <c r="B13" s="12" t="s">
        <v>234</v>
      </c>
      <c r="C13" s="12" t="s">
        <v>235</v>
      </c>
      <c r="D13" s="12" t="s">
        <v>236</v>
      </c>
      <c r="E13" s="12" t="s">
        <v>290</v>
      </c>
      <c r="F13" s="12" t="s">
        <v>237</v>
      </c>
      <c r="G13" s="12" t="s">
        <v>238</v>
      </c>
      <c r="H13" s="12" t="s">
        <v>320</v>
      </c>
      <c r="I13" s="12" t="s">
        <v>239</v>
      </c>
      <c r="J13" s="12" t="s">
        <v>240</v>
      </c>
      <c r="K13" s="12" t="s">
        <v>217</v>
      </c>
      <c r="L13" s="12" t="s">
        <v>216</v>
      </c>
      <c r="M13" s="12" t="s">
        <v>241</v>
      </c>
    </row>
    <row r="14" spans="2:13" s="11" customFormat="1" ht="40.15" customHeight="1" x14ac:dyDescent="0.25">
      <c r="B14" s="12" t="s">
        <v>234</v>
      </c>
      <c r="C14" s="12" t="s">
        <v>242</v>
      </c>
      <c r="D14" s="12" t="s">
        <v>236</v>
      </c>
      <c r="E14" s="12" t="s">
        <v>290</v>
      </c>
      <c r="F14" s="12" t="s">
        <v>243</v>
      </c>
      <c r="G14" s="12" t="s">
        <v>244</v>
      </c>
      <c r="H14" s="12" t="s">
        <v>321</v>
      </c>
      <c r="I14" s="12" t="s">
        <v>239</v>
      </c>
      <c r="J14" s="12" t="s">
        <v>240</v>
      </c>
      <c r="K14" s="12" t="s">
        <v>217</v>
      </c>
      <c r="L14" s="12" t="s">
        <v>216</v>
      </c>
      <c r="M14" s="12" t="s">
        <v>245</v>
      </c>
    </row>
    <row r="15" spans="2:13" s="11" customFormat="1" ht="40.15" customHeight="1" x14ac:dyDescent="0.25">
      <c r="B15" s="12" t="s">
        <v>246</v>
      </c>
      <c r="C15" s="12" t="s">
        <v>247</v>
      </c>
      <c r="D15" s="12" t="s">
        <v>207</v>
      </c>
      <c r="E15" s="12" t="s">
        <v>294</v>
      </c>
      <c r="F15" s="12" t="s">
        <v>248</v>
      </c>
      <c r="G15" s="12" t="s">
        <v>249</v>
      </c>
      <c r="H15" s="12" t="s">
        <v>322</v>
      </c>
      <c r="I15" s="12" t="s">
        <v>239</v>
      </c>
      <c r="J15" s="12" t="s">
        <v>240</v>
      </c>
      <c r="K15" s="12" t="s">
        <v>216</v>
      </c>
      <c r="L15" s="12" t="s">
        <v>216</v>
      </c>
      <c r="M15" s="12" t="s">
        <v>250</v>
      </c>
    </row>
    <row r="16" spans="2:13" s="11" customFormat="1" ht="40.15" customHeight="1" x14ac:dyDescent="0.25">
      <c r="B16" s="12" t="s">
        <v>246</v>
      </c>
      <c r="C16" s="12" t="s">
        <v>251</v>
      </c>
      <c r="D16" s="12" t="s">
        <v>207</v>
      </c>
      <c r="E16" s="12" t="s">
        <v>291</v>
      </c>
      <c r="F16" s="12" t="s">
        <v>252</v>
      </c>
      <c r="G16" s="12" t="s">
        <v>249</v>
      </c>
      <c r="H16" s="12" t="s">
        <v>323</v>
      </c>
      <c r="I16" s="12" t="s">
        <v>239</v>
      </c>
      <c r="J16" s="12" t="s">
        <v>240</v>
      </c>
      <c r="K16" s="12" t="s">
        <v>216</v>
      </c>
      <c r="L16" s="12" t="s">
        <v>216</v>
      </c>
      <c r="M16" s="12" t="s">
        <v>250</v>
      </c>
    </row>
    <row r="17" spans="2:13" s="11" customFormat="1" ht="40.15" customHeight="1" x14ac:dyDescent="0.25">
      <c r="B17" s="12" t="s">
        <v>246</v>
      </c>
      <c r="C17" s="12" t="s">
        <v>253</v>
      </c>
      <c r="D17" s="12" t="s">
        <v>207</v>
      </c>
      <c r="E17" s="12" t="s">
        <v>292</v>
      </c>
      <c r="F17" s="12" t="s">
        <v>254</v>
      </c>
      <c r="G17" s="12" t="s">
        <v>255</v>
      </c>
      <c r="H17" s="12" t="s">
        <v>324</v>
      </c>
      <c r="I17" s="12" t="s">
        <v>239</v>
      </c>
      <c r="J17" s="12" t="s">
        <v>240</v>
      </c>
      <c r="K17" s="12" t="s">
        <v>216</v>
      </c>
      <c r="L17" s="12" t="s">
        <v>216</v>
      </c>
      <c r="M17" s="12" t="s">
        <v>250</v>
      </c>
    </row>
    <row r="18" spans="2:13" s="11" customFormat="1" ht="116.45" customHeight="1" x14ac:dyDescent="0.25">
      <c r="B18" s="12" t="s">
        <v>246</v>
      </c>
      <c r="C18" s="12" t="s">
        <v>256</v>
      </c>
      <c r="D18" s="12" t="s">
        <v>207</v>
      </c>
      <c r="E18" s="12" t="s">
        <v>293</v>
      </c>
      <c r="F18" s="23" t="s">
        <v>257</v>
      </c>
      <c r="G18" s="12" t="s">
        <v>258</v>
      </c>
      <c r="H18" s="12" t="s">
        <v>325</v>
      </c>
      <c r="I18" s="12" t="s">
        <v>239</v>
      </c>
      <c r="J18" s="12" t="s">
        <v>240</v>
      </c>
      <c r="K18" s="12" t="s">
        <v>216</v>
      </c>
      <c r="L18" s="12" t="s">
        <v>216</v>
      </c>
      <c r="M18" s="12" t="s">
        <v>250</v>
      </c>
    </row>
    <row r="19" spans="2:13" s="11" customFormat="1" ht="84.6" customHeight="1" x14ac:dyDescent="0.25">
      <c r="B19" s="12" t="s">
        <v>246</v>
      </c>
      <c r="C19" s="12" t="s">
        <v>259</v>
      </c>
      <c r="D19" s="12" t="s">
        <v>207</v>
      </c>
      <c r="E19" s="12" t="s">
        <v>293</v>
      </c>
      <c r="F19" s="24" t="s">
        <v>260</v>
      </c>
      <c r="G19" s="12" t="s">
        <v>258</v>
      </c>
      <c r="H19" s="12" t="s">
        <v>326</v>
      </c>
      <c r="I19" s="12" t="s">
        <v>239</v>
      </c>
      <c r="J19" s="12" t="s">
        <v>240</v>
      </c>
      <c r="K19" s="12" t="s">
        <v>216</v>
      </c>
      <c r="L19" s="12" t="s">
        <v>216</v>
      </c>
      <c r="M19" s="12" t="s">
        <v>250</v>
      </c>
    </row>
    <row r="20" spans="2:13" s="11" customFormat="1" ht="78.599999999999994" customHeight="1" x14ac:dyDescent="0.25">
      <c r="B20" s="12" t="s">
        <v>246</v>
      </c>
      <c r="C20" s="12" t="s">
        <v>261</v>
      </c>
      <c r="D20" s="12" t="s">
        <v>207</v>
      </c>
      <c r="E20" s="12" t="s">
        <v>293</v>
      </c>
      <c r="F20" s="24" t="s">
        <v>262</v>
      </c>
      <c r="G20" s="12" t="s">
        <v>263</v>
      </c>
      <c r="H20" s="26" t="s">
        <v>327</v>
      </c>
      <c r="I20" s="12" t="s">
        <v>239</v>
      </c>
      <c r="J20" s="12" t="s">
        <v>240</v>
      </c>
      <c r="K20" s="12" t="s">
        <v>216</v>
      </c>
      <c r="L20" s="12" t="s">
        <v>216</v>
      </c>
      <c r="M20" s="12" t="s">
        <v>250</v>
      </c>
    </row>
    <row r="21" spans="2:13" ht="4.9000000000000004" customHeight="1" x14ac:dyDescent="0.25"/>
    <row r="22" spans="2:13" ht="18" customHeight="1" x14ac:dyDescent="0.25"/>
    <row r="23" spans="2:13" ht="18" customHeight="1" x14ac:dyDescent="0.25"/>
    <row r="24" spans="2:13" ht="18" customHeight="1" x14ac:dyDescent="0.25"/>
    <row r="25" spans="2:13" ht="18" customHeight="1" x14ac:dyDescent="0.25"/>
    <row r="26" spans="2:13" ht="18" customHeight="1" x14ac:dyDescent="0.25"/>
    <row r="27" spans="2:13" ht="18" customHeight="1" x14ac:dyDescent="0.25"/>
    <row r="28" spans="2:13" ht="18" customHeight="1" x14ac:dyDescent="0.25"/>
    <row r="29" spans="2:13" ht="18" customHeight="1" x14ac:dyDescent="0.25"/>
    <row r="30" spans="2:13" ht="18" customHeight="1" x14ac:dyDescent="0.25"/>
    <row r="31" spans="2:13" ht="18" customHeight="1" x14ac:dyDescent="0.25"/>
    <row r="32" spans="2:13" ht="18" customHeight="1" x14ac:dyDescent="0.25"/>
    <row r="33" ht="18" customHeight="1" x14ac:dyDescent="0.25"/>
    <row r="34" ht="18" customHeight="1" x14ac:dyDescent="0.25"/>
    <row r="35" ht="18" customHeight="1" x14ac:dyDescent="0.25"/>
    <row r="36" ht="18" customHeight="1" x14ac:dyDescent="0.25"/>
    <row r="37" ht="18" customHeight="1" x14ac:dyDescent="0.25"/>
    <row r="38" ht="18" customHeight="1" x14ac:dyDescent="0.25"/>
    <row r="39" ht="18" customHeight="1" x14ac:dyDescent="0.25"/>
    <row r="40" ht="18" customHeight="1" x14ac:dyDescent="0.25"/>
    <row r="41" ht="18" customHeight="1" x14ac:dyDescent="0.25"/>
    <row r="42" ht="18" customHeight="1" x14ac:dyDescent="0.25"/>
    <row r="43" ht="18" customHeight="1" x14ac:dyDescent="0.25"/>
    <row r="44" ht="18" customHeight="1" x14ac:dyDescent="0.25"/>
    <row r="45" ht="18" customHeight="1" x14ac:dyDescent="0.25"/>
    <row r="46" ht="18" customHeight="1" x14ac:dyDescent="0.25"/>
    <row r="47" ht="18" customHeight="1" x14ac:dyDescent="0.25"/>
    <row r="48"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sheetData>
  <mergeCells count="12">
    <mergeCell ref="B2:M2"/>
    <mergeCell ref="B4:M4"/>
    <mergeCell ref="B6:C6"/>
    <mergeCell ref="D6:M6"/>
    <mergeCell ref="B7:C7"/>
    <mergeCell ref="D7:M7"/>
    <mergeCell ref="B8:C8"/>
    <mergeCell ref="D8:M8"/>
    <mergeCell ref="B9:C9"/>
    <mergeCell ref="D9:H9"/>
    <mergeCell ref="I9:J9"/>
    <mergeCell ref="K9:M9"/>
  </mergeCells>
  <dataValidations count="2">
    <dataValidation type="list" allowBlank="1" showInputMessage="1" showErrorMessage="1" sqref="K13:L20" xr:uid="{9C725CFB-B9C6-43B4-967C-68449A1E48DE}">
      <formula1>"Sí, No"</formula1>
    </dataValidation>
    <dataValidation type="list" allowBlank="1" showInputMessage="1" showErrorMessage="1" sqref="D7:M7" xr:uid="{400F405E-E2D0-41A8-81F4-B980306F8812}">
      <formula1>"Programa presupuestario orientado a resultados, Programa presupuestario institucional"</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D827F-CBEA-4E42-8921-CDF627680E43}">
  <dimension ref="B1:AO107"/>
  <sheetViews>
    <sheetView showGridLines="0" zoomScale="85" zoomScaleNormal="85" workbookViewId="0"/>
  </sheetViews>
  <sheetFormatPr baseColWidth="10" defaultColWidth="11.5703125" defaultRowHeight="0" customHeight="1" zeroHeight="1" x14ac:dyDescent="0.25"/>
  <cols>
    <col min="1" max="1" width="3.28515625" style="1" customWidth="1"/>
    <col min="2" max="2" width="14.28515625" style="1" customWidth="1"/>
    <col min="3" max="3" width="34.7109375" style="1" bestFit="1" customWidth="1"/>
    <col min="4" max="4" width="30.140625" style="1" bestFit="1" customWidth="1"/>
    <col min="5" max="5" width="15.140625" style="1" bestFit="1" customWidth="1"/>
    <col min="6" max="6" width="12.85546875" style="1" bestFit="1" customWidth="1"/>
    <col min="7" max="7" width="16.28515625" style="1" bestFit="1" customWidth="1"/>
    <col min="8" max="8" width="14.85546875" style="1" bestFit="1" customWidth="1"/>
    <col min="9" max="9" width="14.5703125" style="1" bestFit="1" customWidth="1"/>
    <col min="10" max="10" width="19.7109375" style="1" bestFit="1" customWidth="1"/>
    <col min="11" max="11" width="15" style="1" bestFit="1" customWidth="1"/>
    <col min="12" max="12" width="17.42578125" style="1" bestFit="1" customWidth="1"/>
    <col min="13" max="13" width="18.42578125" style="1" bestFit="1" customWidth="1"/>
    <col min="14" max="14" width="18.42578125" style="1" customWidth="1"/>
    <col min="15" max="15" width="12.140625" style="1" bestFit="1" customWidth="1"/>
    <col min="16" max="16" width="19.7109375" style="1" bestFit="1" customWidth="1"/>
    <col min="17" max="17" width="17.28515625" style="1" bestFit="1" customWidth="1"/>
    <col min="18" max="18" width="3.28515625" style="1" customWidth="1"/>
    <col min="19" max="19" width="16" style="1" customWidth="1"/>
    <col min="20" max="20" width="34.7109375" style="1" bestFit="1" customWidth="1"/>
    <col min="21" max="21" width="30.140625" style="1" bestFit="1" customWidth="1"/>
    <col min="22" max="22" width="15.28515625" style="1" customWidth="1"/>
    <col min="23" max="23" width="30.140625" style="1" bestFit="1" customWidth="1"/>
    <col min="24" max="24" width="29.42578125" style="1" bestFit="1" customWidth="1"/>
    <col min="25" max="25" width="30.140625" style="1" bestFit="1" customWidth="1"/>
    <col min="26" max="26" width="12.42578125" style="1" bestFit="1" customWidth="1"/>
    <col min="27" max="27" width="30.140625" style="1" bestFit="1" customWidth="1"/>
    <col min="28" max="28" width="25.28515625" style="1" bestFit="1" customWidth="1"/>
    <col min="29" max="29" width="3.28515625" style="1" customWidth="1"/>
    <col min="30" max="30" width="34.7109375" style="1" customWidth="1"/>
    <col min="31" max="31" width="19.5703125" style="1" bestFit="1" customWidth="1"/>
    <col min="32" max="32" width="16" style="1" bestFit="1" customWidth="1"/>
    <col min="33" max="33" width="14.140625" style="1" bestFit="1" customWidth="1"/>
    <col min="34" max="34" width="28.28515625" style="1" bestFit="1" customWidth="1"/>
    <col min="35" max="35" width="16.28515625" style="1" bestFit="1" customWidth="1"/>
    <col min="36" max="36" width="11.85546875" style="1" bestFit="1" customWidth="1"/>
    <col min="37" max="37" width="15" style="1" bestFit="1" customWidth="1"/>
    <col min="38" max="38" width="17.42578125" style="1" bestFit="1" customWidth="1"/>
    <col min="39" max="39" width="29" style="1" bestFit="1" customWidth="1"/>
    <col min="40" max="40" width="32.28515625" style="1" bestFit="1" customWidth="1"/>
    <col min="41" max="41" width="17.7109375" style="1" bestFit="1" customWidth="1"/>
    <col min="42" max="16384" width="11.5703125" style="1"/>
  </cols>
  <sheetData>
    <row r="1" spans="2:41" ht="4.9000000000000004" customHeight="1" x14ac:dyDescent="0.25"/>
    <row r="2" spans="2:41" ht="33" customHeight="1" x14ac:dyDescent="0.25">
      <c r="B2" s="35" t="s">
        <v>130</v>
      </c>
      <c r="C2" s="35"/>
      <c r="D2" s="35"/>
      <c r="E2" s="35"/>
      <c r="F2" s="35"/>
      <c r="G2" s="35"/>
      <c r="H2" s="35"/>
      <c r="I2" s="35"/>
      <c r="J2" s="35"/>
      <c r="K2" s="35"/>
      <c r="L2" s="35"/>
      <c r="M2" s="35"/>
      <c r="N2" s="35"/>
      <c r="O2" s="35"/>
      <c r="P2" s="35"/>
      <c r="Q2" s="35"/>
      <c r="S2" s="35" t="s">
        <v>131</v>
      </c>
      <c r="T2" s="35"/>
      <c r="U2" s="35"/>
      <c r="V2" s="35"/>
      <c r="W2" s="35"/>
      <c r="X2" s="35"/>
      <c r="Y2" s="35"/>
      <c r="Z2" s="35"/>
      <c r="AA2" s="35"/>
      <c r="AB2" s="35"/>
      <c r="AD2" s="35" t="s">
        <v>132</v>
      </c>
      <c r="AE2" s="35"/>
      <c r="AF2" s="35"/>
      <c r="AG2" s="35"/>
      <c r="AH2" s="35"/>
      <c r="AI2" s="35"/>
      <c r="AJ2" s="35"/>
      <c r="AK2" s="35"/>
      <c r="AL2" s="35"/>
      <c r="AM2" s="35"/>
      <c r="AN2" s="35"/>
      <c r="AO2" s="35"/>
    </row>
    <row r="3" spans="2:41" ht="4.9000000000000004" customHeight="1" x14ac:dyDescent="0.25"/>
    <row r="4" spans="2:41" ht="24" customHeight="1" x14ac:dyDescent="0.25">
      <c r="B4" s="36" t="s">
        <v>18</v>
      </c>
      <c r="C4" s="36"/>
      <c r="D4" s="36"/>
      <c r="E4" s="36"/>
      <c r="F4" s="36"/>
      <c r="G4" s="36"/>
      <c r="H4" s="36"/>
      <c r="I4" s="36"/>
      <c r="J4" s="36"/>
      <c r="K4" s="36"/>
      <c r="L4" s="36"/>
      <c r="M4" s="36"/>
      <c r="N4" s="36"/>
      <c r="O4" s="36"/>
      <c r="P4" s="36"/>
      <c r="Q4" s="36"/>
      <c r="S4" s="36" t="s">
        <v>18</v>
      </c>
      <c r="T4" s="36"/>
      <c r="U4" s="36"/>
      <c r="V4" s="36"/>
      <c r="W4" s="36"/>
      <c r="X4" s="36"/>
      <c r="Y4" s="36"/>
      <c r="Z4" s="36"/>
      <c r="AA4" s="36"/>
      <c r="AB4" s="36"/>
      <c r="AD4" s="36" t="s">
        <v>18</v>
      </c>
      <c r="AE4" s="36"/>
      <c r="AF4" s="36"/>
      <c r="AG4" s="36"/>
      <c r="AH4" s="36"/>
      <c r="AI4" s="36"/>
      <c r="AJ4" s="36"/>
      <c r="AK4" s="36"/>
      <c r="AL4" s="36"/>
      <c r="AM4" s="36"/>
      <c r="AN4" s="36"/>
      <c r="AO4" s="36"/>
    </row>
    <row r="5" spans="2:41" ht="4.9000000000000004" customHeight="1" x14ac:dyDescent="0.25"/>
    <row r="6" spans="2:41" ht="18" customHeight="1" x14ac:dyDescent="0.25">
      <c r="B6" s="65" t="s">
        <v>0</v>
      </c>
      <c r="C6" s="65"/>
      <c r="D6" s="28"/>
      <c r="E6" s="28"/>
      <c r="F6" s="28"/>
      <c r="G6" s="28"/>
      <c r="H6" s="28"/>
      <c r="I6" s="28"/>
      <c r="J6" s="28"/>
      <c r="K6" s="28"/>
      <c r="L6" s="28"/>
      <c r="M6" s="28"/>
      <c r="N6" s="28"/>
      <c r="O6" s="28"/>
      <c r="P6" s="28"/>
      <c r="Q6" s="28"/>
      <c r="S6" s="65" t="s">
        <v>0</v>
      </c>
      <c r="T6" s="65"/>
      <c r="U6" s="28"/>
      <c r="V6" s="28"/>
      <c r="W6" s="28"/>
      <c r="X6" s="28"/>
      <c r="Y6" s="28"/>
      <c r="Z6" s="28"/>
      <c r="AA6" s="28"/>
      <c r="AB6" s="28"/>
      <c r="AD6" s="65" t="s">
        <v>0</v>
      </c>
      <c r="AE6" s="65"/>
      <c r="AF6" s="65"/>
      <c r="AG6" s="65"/>
      <c r="AH6" s="65"/>
      <c r="AI6" s="65"/>
      <c r="AJ6" s="65"/>
      <c r="AK6" s="65"/>
      <c r="AL6" s="65"/>
      <c r="AM6" s="65"/>
      <c r="AN6" s="65"/>
      <c r="AO6" s="65"/>
    </row>
    <row r="7" spans="2:41" ht="18" customHeight="1" x14ac:dyDescent="0.25">
      <c r="B7" s="65" t="s">
        <v>78</v>
      </c>
      <c r="C7" s="65"/>
      <c r="D7" s="28"/>
      <c r="E7" s="28"/>
      <c r="F7" s="28"/>
      <c r="G7" s="28"/>
      <c r="H7" s="28"/>
      <c r="I7" s="28"/>
      <c r="J7" s="28"/>
      <c r="K7" s="28"/>
      <c r="L7" s="28"/>
      <c r="M7" s="28"/>
      <c r="N7" s="28"/>
      <c r="O7" s="28"/>
      <c r="P7" s="28"/>
      <c r="Q7" s="28"/>
      <c r="S7" s="65" t="s">
        <v>78</v>
      </c>
      <c r="T7" s="65"/>
      <c r="U7" s="28"/>
      <c r="V7" s="28"/>
      <c r="W7" s="28"/>
      <c r="X7" s="28"/>
      <c r="Y7" s="28"/>
      <c r="Z7" s="28"/>
      <c r="AA7" s="28"/>
      <c r="AB7" s="28"/>
      <c r="AD7" s="65" t="s">
        <v>78</v>
      </c>
      <c r="AE7" s="65"/>
      <c r="AF7" s="28"/>
      <c r="AG7" s="28"/>
      <c r="AH7" s="28"/>
      <c r="AI7" s="28"/>
      <c r="AJ7" s="28"/>
      <c r="AK7" s="28"/>
      <c r="AL7" s="28"/>
      <c r="AM7" s="28"/>
      <c r="AN7" s="28"/>
      <c r="AO7" s="28"/>
    </row>
    <row r="8" spans="2:41" ht="18" customHeight="1" x14ac:dyDescent="0.25">
      <c r="B8" s="65" t="s">
        <v>4</v>
      </c>
      <c r="C8" s="65"/>
      <c r="D8" s="28"/>
      <c r="E8" s="28"/>
      <c r="F8" s="28"/>
      <c r="G8" s="28"/>
      <c r="H8" s="28"/>
      <c r="I8" s="28"/>
      <c r="J8" s="28"/>
      <c r="K8" s="28"/>
      <c r="L8" s="28"/>
      <c r="M8" s="28"/>
      <c r="N8" s="28"/>
      <c r="O8" s="28"/>
      <c r="P8" s="28"/>
      <c r="Q8" s="28"/>
      <c r="S8" s="65" t="s">
        <v>4</v>
      </c>
      <c r="T8" s="65"/>
      <c r="U8" s="28"/>
      <c r="V8" s="28"/>
      <c r="W8" s="28"/>
      <c r="X8" s="28"/>
      <c r="Y8" s="28"/>
      <c r="Z8" s="28"/>
      <c r="AA8" s="28"/>
      <c r="AB8" s="28"/>
      <c r="AD8" s="65" t="s">
        <v>4</v>
      </c>
      <c r="AE8" s="65"/>
      <c r="AF8" s="65"/>
      <c r="AG8" s="65"/>
      <c r="AH8" s="65"/>
      <c r="AI8" s="65"/>
      <c r="AJ8" s="65"/>
      <c r="AK8" s="65"/>
      <c r="AL8" s="65"/>
      <c r="AM8" s="65"/>
      <c r="AN8" s="65"/>
      <c r="AO8" s="65"/>
    </row>
    <row r="9" spans="2:41" ht="18" customHeight="1" x14ac:dyDescent="0.25">
      <c r="B9" s="65" t="s">
        <v>76</v>
      </c>
      <c r="C9" s="65"/>
      <c r="D9" s="28"/>
      <c r="E9" s="28"/>
      <c r="F9" s="28"/>
      <c r="G9" s="28"/>
      <c r="H9" s="28"/>
      <c r="I9" s="28"/>
      <c r="J9" s="65" t="s">
        <v>77</v>
      </c>
      <c r="K9" s="65"/>
      <c r="L9" s="28"/>
      <c r="M9" s="28"/>
      <c r="N9" s="28"/>
      <c r="O9" s="28"/>
      <c r="P9" s="28"/>
      <c r="Q9" s="28"/>
      <c r="S9" s="65" t="s">
        <v>76</v>
      </c>
      <c r="T9" s="65"/>
      <c r="U9" s="28"/>
      <c r="V9" s="28"/>
      <c r="W9" s="28"/>
      <c r="X9" s="65" t="s">
        <v>77</v>
      </c>
      <c r="Y9" s="65"/>
      <c r="Z9" s="28"/>
      <c r="AA9" s="28"/>
      <c r="AB9" s="28"/>
      <c r="AD9" s="65" t="s">
        <v>76</v>
      </c>
      <c r="AE9" s="65"/>
      <c r="AF9" s="72"/>
      <c r="AG9" s="73"/>
      <c r="AH9" s="73"/>
      <c r="AI9" s="73"/>
      <c r="AJ9" s="74"/>
      <c r="AK9" s="65" t="s">
        <v>77</v>
      </c>
      <c r="AL9" s="65"/>
      <c r="AM9" s="75"/>
      <c r="AN9" s="75"/>
      <c r="AO9" s="75"/>
    </row>
    <row r="10" spans="2:41" ht="4.9000000000000004" customHeight="1" x14ac:dyDescent="0.25"/>
    <row r="11" spans="2:41" s="11" customFormat="1" ht="42" customHeight="1" x14ac:dyDescent="0.25">
      <c r="B11" s="10" t="s">
        <v>114</v>
      </c>
      <c r="C11" s="10" t="s">
        <v>79</v>
      </c>
      <c r="D11" s="10" t="s">
        <v>80</v>
      </c>
      <c r="E11" s="10" t="s">
        <v>133</v>
      </c>
      <c r="F11" s="10" t="s">
        <v>134</v>
      </c>
      <c r="G11" s="10" t="s">
        <v>135</v>
      </c>
      <c r="H11" s="10" t="s">
        <v>81</v>
      </c>
      <c r="I11" s="10" t="s">
        <v>136</v>
      </c>
      <c r="J11" s="10" t="s">
        <v>82</v>
      </c>
      <c r="K11" s="10" t="s">
        <v>83</v>
      </c>
      <c r="L11" s="10" t="s">
        <v>84</v>
      </c>
      <c r="M11" s="10" t="s">
        <v>85</v>
      </c>
      <c r="N11" s="10" t="s">
        <v>86</v>
      </c>
      <c r="O11" s="10" t="s">
        <v>87</v>
      </c>
      <c r="P11" s="10" t="s">
        <v>88</v>
      </c>
      <c r="Q11" s="10" t="s">
        <v>89</v>
      </c>
      <c r="S11" s="10" t="s">
        <v>114</v>
      </c>
      <c r="T11" s="10" t="s">
        <v>79</v>
      </c>
      <c r="U11" s="10" t="s">
        <v>93</v>
      </c>
      <c r="V11" s="10" t="s">
        <v>85</v>
      </c>
      <c r="W11" s="10" t="s">
        <v>56</v>
      </c>
      <c r="X11" s="10" t="s">
        <v>94</v>
      </c>
      <c r="Y11" s="10" t="s">
        <v>56</v>
      </c>
      <c r="Z11" s="10" t="s">
        <v>95</v>
      </c>
      <c r="AA11" s="10" t="s">
        <v>56</v>
      </c>
      <c r="AB11" s="10" t="s">
        <v>96</v>
      </c>
      <c r="AD11" s="10" t="s">
        <v>99</v>
      </c>
      <c r="AE11" s="10" t="s">
        <v>98</v>
      </c>
      <c r="AF11" s="10" t="s">
        <v>97</v>
      </c>
      <c r="AG11" s="10" t="s">
        <v>100</v>
      </c>
      <c r="AH11" s="10" t="s">
        <v>101</v>
      </c>
      <c r="AI11" s="10" t="s">
        <v>102</v>
      </c>
      <c r="AJ11" s="10" t="s">
        <v>103</v>
      </c>
      <c r="AK11" s="10" t="s">
        <v>104</v>
      </c>
      <c r="AL11" s="10" t="s">
        <v>105</v>
      </c>
      <c r="AM11" s="10" t="s">
        <v>106</v>
      </c>
      <c r="AN11" s="10" t="s">
        <v>107</v>
      </c>
      <c r="AO11" s="10" t="s">
        <v>56</v>
      </c>
    </row>
    <row r="12" spans="2:41" ht="4.9000000000000004" customHeight="1" x14ac:dyDescent="0.25"/>
    <row r="13" spans="2:41" s="11" customFormat="1" ht="40.15" customHeight="1" x14ac:dyDescent="0.25">
      <c r="B13" s="12" t="s">
        <v>108</v>
      </c>
      <c r="C13" s="12"/>
      <c r="D13" s="12"/>
      <c r="E13" s="12" t="s">
        <v>110</v>
      </c>
      <c r="F13" s="12" t="s">
        <v>110</v>
      </c>
      <c r="G13" s="12" t="s">
        <v>110</v>
      </c>
      <c r="H13" s="12" t="s">
        <v>110</v>
      </c>
      <c r="I13" s="12" t="s">
        <v>110</v>
      </c>
      <c r="J13" s="12" t="s">
        <v>110</v>
      </c>
      <c r="K13" s="12" t="s">
        <v>110</v>
      </c>
      <c r="L13" s="12" t="s">
        <v>110</v>
      </c>
      <c r="M13" s="12" t="s">
        <v>110</v>
      </c>
      <c r="N13" s="12" t="s">
        <v>110</v>
      </c>
      <c r="O13" s="12" t="s">
        <v>110</v>
      </c>
      <c r="P13" s="12" t="s">
        <v>110</v>
      </c>
      <c r="Q13" s="12" t="s">
        <v>111</v>
      </c>
      <c r="S13" s="12"/>
      <c r="T13" s="12"/>
      <c r="U13" s="12"/>
      <c r="V13" s="12" t="s">
        <v>110</v>
      </c>
      <c r="W13" s="12"/>
      <c r="X13" s="12" t="s">
        <v>110</v>
      </c>
      <c r="Y13" s="12"/>
      <c r="Z13" s="12" t="s">
        <v>110</v>
      </c>
      <c r="AA13" s="12"/>
      <c r="AB13" s="12"/>
      <c r="AD13" s="12"/>
      <c r="AE13" s="12"/>
      <c r="AF13" s="12"/>
      <c r="AG13" s="12"/>
      <c r="AH13" s="12"/>
      <c r="AI13" s="12"/>
      <c r="AJ13" s="12"/>
      <c r="AK13" s="12"/>
      <c r="AL13" s="12"/>
      <c r="AM13" s="12" t="s">
        <v>110</v>
      </c>
      <c r="AN13" s="12" t="s">
        <v>110</v>
      </c>
      <c r="AO13" s="12"/>
    </row>
    <row r="14" spans="2:41" s="11" customFormat="1" ht="40.15" customHeight="1" x14ac:dyDescent="0.25">
      <c r="B14" s="12" t="s">
        <v>90</v>
      </c>
      <c r="C14" s="12"/>
      <c r="D14" s="12"/>
      <c r="E14" s="12" t="s">
        <v>110</v>
      </c>
      <c r="F14" s="12" t="s">
        <v>110</v>
      </c>
      <c r="G14" s="12" t="s">
        <v>110</v>
      </c>
      <c r="H14" s="12" t="s">
        <v>110</v>
      </c>
      <c r="I14" s="12" t="s">
        <v>110</v>
      </c>
      <c r="J14" s="12" t="s">
        <v>110</v>
      </c>
      <c r="K14" s="12" t="s">
        <v>110</v>
      </c>
      <c r="L14" s="12" t="s">
        <v>110</v>
      </c>
      <c r="M14" s="12" t="s">
        <v>110</v>
      </c>
      <c r="N14" s="12" t="s">
        <v>110</v>
      </c>
      <c r="O14" s="12" t="s">
        <v>110</v>
      </c>
      <c r="P14" s="12" t="s">
        <v>110</v>
      </c>
      <c r="Q14" s="12" t="s">
        <v>111</v>
      </c>
      <c r="S14" s="12"/>
      <c r="T14" s="12"/>
      <c r="U14" s="12"/>
      <c r="V14" s="12" t="s">
        <v>110</v>
      </c>
      <c r="W14" s="12"/>
      <c r="X14" s="12" t="s">
        <v>110</v>
      </c>
      <c r="Y14" s="12"/>
      <c r="Z14" s="12" t="s">
        <v>110</v>
      </c>
      <c r="AA14" s="12"/>
      <c r="AB14" s="12"/>
      <c r="AD14" s="12"/>
      <c r="AE14" s="12"/>
      <c r="AF14" s="12"/>
      <c r="AG14" s="12"/>
      <c r="AH14" s="12"/>
      <c r="AI14" s="12"/>
      <c r="AJ14" s="12"/>
      <c r="AK14" s="12"/>
      <c r="AL14" s="12"/>
      <c r="AM14" s="12" t="s">
        <v>110</v>
      </c>
      <c r="AN14" s="12" t="s">
        <v>110</v>
      </c>
      <c r="AO14" s="12"/>
    </row>
    <row r="15" spans="2:41" s="11" customFormat="1" ht="40.15" customHeight="1" x14ac:dyDescent="0.25">
      <c r="B15" s="12" t="s">
        <v>109</v>
      </c>
      <c r="C15" s="12"/>
      <c r="D15" s="12"/>
      <c r="E15" s="12" t="s">
        <v>110</v>
      </c>
      <c r="F15" s="12" t="s">
        <v>110</v>
      </c>
      <c r="G15" s="12" t="s">
        <v>110</v>
      </c>
      <c r="H15" s="12" t="s">
        <v>110</v>
      </c>
      <c r="I15" s="12" t="s">
        <v>110</v>
      </c>
      <c r="J15" s="12" t="s">
        <v>110</v>
      </c>
      <c r="K15" s="12" t="s">
        <v>110</v>
      </c>
      <c r="L15" s="12" t="s">
        <v>110</v>
      </c>
      <c r="M15" s="12" t="s">
        <v>110</v>
      </c>
      <c r="N15" s="12" t="s">
        <v>110</v>
      </c>
      <c r="O15" s="12" t="s">
        <v>110</v>
      </c>
      <c r="P15" s="12" t="s">
        <v>110</v>
      </c>
      <c r="Q15" s="12" t="s">
        <v>111</v>
      </c>
      <c r="S15" s="12"/>
      <c r="T15" s="12"/>
      <c r="U15" s="12"/>
      <c r="V15" s="12" t="s">
        <v>110</v>
      </c>
      <c r="W15" s="12"/>
      <c r="X15" s="12" t="s">
        <v>110</v>
      </c>
      <c r="Y15" s="12"/>
      <c r="Z15" s="12" t="s">
        <v>110</v>
      </c>
      <c r="AA15" s="12"/>
      <c r="AB15" s="12"/>
      <c r="AD15" s="12"/>
      <c r="AE15" s="12"/>
      <c r="AF15" s="12"/>
      <c r="AG15" s="12"/>
      <c r="AH15" s="12"/>
      <c r="AI15" s="12"/>
      <c r="AJ15" s="12"/>
      <c r="AK15" s="12"/>
      <c r="AL15" s="12"/>
      <c r="AM15" s="12" t="s">
        <v>110</v>
      </c>
      <c r="AN15" s="12" t="s">
        <v>110</v>
      </c>
      <c r="AO15" s="12"/>
    </row>
    <row r="16" spans="2:41" s="11" customFormat="1" ht="40.15" customHeight="1" x14ac:dyDescent="0.25">
      <c r="B16" s="12" t="s">
        <v>91</v>
      </c>
      <c r="C16" s="12"/>
      <c r="D16" s="12"/>
      <c r="E16" s="12" t="s">
        <v>110</v>
      </c>
      <c r="F16" s="12" t="s">
        <v>110</v>
      </c>
      <c r="G16" s="12" t="s">
        <v>110</v>
      </c>
      <c r="H16" s="12" t="s">
        <v>110</v>
      </c>
      <c r="I16" s="12" t="s">
        <v>110</v>
      </c>
      <c r="J16" s="12" t="s">
        <v>110</v>
      </c>
      <c r="K16" s="12" t="s">
        <v>110</v>
      </c>
      <c r="L16" s="12" t="s">
        <v>110</v>
      </c>
      <c r="M16" s="12" t="s">
        <v>110</v>
      </c>
      <c r="N16" s="12" t="s">
        <v>110</v>
      </c>
      <c r="O16" s="12" t="s">
        <v>110</v>
      </c>
      <c r="P16" s="12" t="s">
        <v>110</v>
      </c>
      <c r="Q16" s="12" t="s">
        <v>111</v>
      </c>
      <c r="S16" s="12"/>
      <c r="T16" s="12"/>
      <c r="U16" s="12"/>
      <c r="V16" s="12" t="s">
        <v>110</v>
      </c>
      <c r="W16" s="12"/>
      <c r="X16" s="12" t="s">
        <v>110</v>
      </c>
      <c r="Y16" s="12"/>
      <c r="Z16" s="12" t="s">
        <v>110</v>
      </c>
      <c r="AA16" s="12"/>
      <c r="AB16" s="12"/>
      <c r="AD16" s="12"/>
      <c r="AE16" s="12"/>
      <c r="AF16" s="12"/>
      <c r="AG16" s="12"/>
      <c r="AH16" s="12"/>
      <c r="AI16" s="12"/>
      <c r="AJ16" s="12"/>
      <c r="AK16" s="12"/>
      <c r="AL16" s="12"/>
      <c r="AM16" s="12" t="s">
        <v>110</v>
      </c>
      <c r="AN16" s="12" t="s">
        <v>110</v>
      </c>
      <c r="AO16" s="12"/>
    </row>
    <row r="17" spans="5:5" ht="4.9000000000000004" customHeight="1" x14ac:dyDescent="0.25"/>
    <row r="18" spans="5:5" ht="18" customHeight="1" x14ac:dyDescent="0.25"/>
    <row r="19" spans="5:5" ht="18" customHeight="1" x14ac:dyDescent="0.25"/>
    <row r="20" spans="5:5" ht="18" customHeight="1" x14ac:dyDescent="0.25"/>
    <row r="21" spans="5:5" ht="18" customHeight="1" x14ac:dyDescent="0.25"/>
    <row r="22" spans="5:5" ht="18" customHeight="1" x14ac:dyDescent="0.25">
      <c r="E22" s="14"/>
    </row>
    <row r="23" spans="5:5" ht="18" customHeight="1" x14ac:dyDescent="0.25"/>
    <row r="24" spans="5:5" ht="18" customHeight="1" x14ac:dyDescent="0.25"/>
    <row r="25" spans="5:5" ht="18" customHeight="1" x14ac:dyDescent="0.25"/>
    <row r="26" spans="5:5" ht="18" customHeight="1" x14ac:dyDescent="0.25"/>
    <row r="27" spans="5:5" ht="18" customHeight="1" x14ac:dyDescent="0.25"/>
    <row r="28" spans="5:5" ht="18" customHeight="1" x14ac:dyDescent="0.25"/>
    <row r="29" spans="5:5" ht="18" customHeight="1" x14ac:dyDescent="0.25"/>
    <row r="30" spans="5:5" ht="18" customHeight="1" x14ac:dyDescent="0.25"/>
    <row r="31" spans="5:5" ht="18" customHeight="1" x14ac:dyDescent="0.25"/>
    <row r="32" spans="5:5" ht="18" customHeight="1" x14ac:dyDescent="0.25"/>
    <row r="33" ht="18" customHeight="1" x14ac:dyDescent="0.25"/>
    <row r="34" ht="18" customHeight="1" x14ac:dyDescent="0.25"/>
    <row r="35" ht="18" customHeight="1" x14ac:dyDescent="0.25"/>
    <row r="36" ht="18" customHeight="1" x14ac:dyDescent="0.25"/>
    <row r="37" ht="18" customHeight="1" x14ac:dyDescent="0.25"/>
    <row r="38" ht="18" customHeight="1" x14ac:dyDescent="0.25"/>
    <row r="39" ht="18" customHeight="1" x14ac:dyDescent="0.25"/>
    <row r="40" ht="18" customHeight="1" x14ac:dyDescent="0.25"/>
    <row r="41" ht="18" customHeight="1" x14ac:dyDescent="0.25"/>
    <row r="42" ht="18" customHeight="1" x14ac:dyDescent="0.25"/>
    <row r="43" ht="18" customHeight="1" x14ac:dyDescent="0.25"/>
    <row r="44" ht="18" customHeight="1" x14ac:dyDescent="0.25"/>
    <row r="45" ht="18" customHeight="1" x14ac:dyDescent="0.25"/>
    <row r="46" ht="18" customHeight="1" x14ac:dyDescent="0.25"/>
    <row r="47" ht="18" customHeight="1" x14ac:dyDescent="0.25"/>
    <row r="48"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sheetData>
  <mergeCells count="36">
    <mergeCell ref="AD8:AE8"/>
    <mergeCell ref="AF8:AO8"/>
    <mergeCell ref="AD9:AE9"/>
    <mergeCell ref="AF9:AJ9"/>
    <mergeCell ref="AK9:AL9"/>
    <mergeCell ref="AM9:AO9"/>
    <mergeCell ref="AD2:AO2"/>
    <mergeCell ref="AD4:AO4"/>
    <mergeCell ref="AD6:AE6"/>
    <mergeCell ref="AF6:AO6"/>
    <mergeCell ref="AD7:AE7"/>
    <mergeCell ref="AF7:AO7"/>
    <mergeCell ref="U8:AB8"/>
    <mergeCell ref="S9:T9"/>
    <mergeCell ref="U9:W9"/>
    <mergeCell ref="X9:Y9"/>
    <mergeCell ref="Z9:AB9"/>
    <mergeCell ref="S8:T8"/>
    <mergeCell ref="S2:AB2"/>
    <mergeCell ref="S4:AB4"/>
    <mergeCell ref="S6:T6"/>
    <mergeCell ref="U6:AB6"/>
    <mergeCell ref="S7:T7"/>
    <mergeCell ref="U7:AB7"/>
    <mergeCell ref="B8:C8"/>
    <mergeCell ref="D8:Q8"/>
    <mergeCell ref="B9:C9"/>
    <mergeCell ref="D9:I9"/>
    <mergeCell ref="J9:K9"/>
    <mergeCell ref="L9:Q9"/>
    <mergeCell ref="B2:Q2"/>
    <mergeCell ref="B4:Q4"/>
    <mergeCell ref="B6:C6"/>
    <mergeCell ref="D6:Q6"/>
    <mergeCell ref="B7:C7"/>
    <mergeCell ref="D7:Q7"/>
  </mergeCells>
  <dataValidations disablePrompts="1" count="2">
    <dataValidation type="list" allowBlank="1" showInputMessage="1" showErrorMessage="1" sqref="AF7:AO7 U7:AB7 D7:Q7" xr:uid="{1EA728C2-5D28-4508-B130-B148A778A793}">
      <formula1>"Programa presupuestario orientado a resultados, Programa presupuestario institucional"</formula1>
    </dataValidation>
    <dataValidation type="list" allowBlank="1" showInputMessage="1" showErrorMessage="1" sqref="S13:S16" xr:uid="{BB2ED70D-68D8-46C1-8BA3-591F036FFF2F}">
      <formula1>"Resultado final, Resultado intermedio, Resultado inmediato, Fin, Propósito, Producto"</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7D26B-9BC2-4C30-B0F9-9804B4B52B0D}">
  <dimension ref="B3:G11"/>
  <sheetViews>
    <sheetView showGridLines="0" workbookViewId="0"/>
  </sheetViews>
  <sheetFormatPr baseColWidth="10" defaultRowHeight="15" x14ac:dyDescent="0.25"/>
  <cols>
    <col min="4" max="4" width="19" bestFit="1" customWidth="1"/>
    <col min="5" max="5" width="21.5703125" bestFit="1" customWidth="1"/>
    <col min="6" max="7" width="21.7109375" bestFit="1" customWidth="1"/>
  </cols>
  <sheetData>
    <row r="3" spans="2:7" ht="18.75" x14ac:dyDescent="0.25">
      <c r="D3" s="7" t="s">
        <v>138</v>
      </c>
      <c r="E3" s="7" t="s">
        <v>139</v>
      </c>
      <c r="F3" s="16" t="s">
        <v>137</v>
      </c>
      <c r="G3" s="16" t="s">
        <v>137</v>
      </c>
    </row>
    <row r="4" spans="2:7" ht="18.75" x14ac:dyDescent="0.25">
      <c r="B4" s="36" t="s">
        <v>32</v>
      </c>
      <c r="C4" s="36"/>
      <c r="D4" s="6">
        <v>0.2</v>
      </c>
      <c r="E4" s="6">
        <f>+'Ficha 2'!G4</f>
        <v>0.95</v>
      </c>
      <c r="F4" s="17">
        <f t="shared" ref="F4:F9" si="0">IF(OR($E4="No evaluado",$E4="N/A"),$E4,D4)</f>
        <v>0.2</v>
      </c>
      <c r="G4" s="17">
        <f>IFERROR(($D$11*$F4)/$F$11,$F4)</f>
        <v>0.2</v>
      </c>
    </row>
    <row r="5" spans="2:7" ht="18.75" x14ac:dyDescent="0.25">
      <c r="B5" s="36" t="s">
        <v>36</v>
      </c>
      <c r="C5" s="36"/>
      <c r="D5" s="6">
        <v>0.2</v>
      </c>
      <c r="E5" s="6">
        <f>+'Ficha 2'!G17</f>
        <v>0.95</v>
      </c>
      <c r="F5" s="17">
        <f t="shared" si="0"/>
        <v>0.2</v>
      </c>
      <c r="G5" s="17">
        <f t="shared" ref="G5:G10" si="1">IFERROR(($D$11*$F5)/$F$11,$F5)</f>
        <v>0.2</v>
      </c>
    </row>
    <row r="6" spans="2:7" ht="18.75" x14ac:dyDescent="0.25">
      <c r="B6" s="36" t="s">
        <v>44</v>
      </c>
      <c r="C6" s="36"/>
      <c r="D6" s="6">
        <v>0.1</v>
      </c>
      <c r="E6" s="6">
        <f>+'Ficha 2'!G41</f>
        <v>0.875</v>
      </c>
      <c r="F6" s="17">
        <f t="shared" si="0"/>
        <v>0.1</v>
      </c>
      <c r="G6" s="17">
        <f t="shared" si="1"/>
        <v>0.1</v>
      </c>
    </row>
    <row r="7" spans="2:7" ht="18.75" x14ac:dyDescent="0.25">
      <c r="B7" s="36" t="s">
        <v>46</v>
      </c>
      <c r="C7" s="36"/>
      <c r="D7" s="6">
        <v>0.1</v>
      </c>
      <c r="E7" s="6">
        <f>+'Ficha 2'!G52</f>
        <v>0.75</v>
      </c>
      <c r="F7" s="17">
        <f t="shared" si="0"/>
        <v>0.1</v>
      </c>
      <c r="G7" s="17">
        <f t="shared" si="1"/>
        <v>0.1</v>
      </c>
    </row>
    <row r="8" spans="2:7" ht="18.75" x14ac:dyDescent="0.25">
      <c r="B8" s="36" t="s">
        <v>50</v>
      </c>
      <c r="C8" s="36"/>
      <c r="D8" s="6">
        <v>0.1</v>
      </c>
      <c r="E8" s="6">
        <f>+'Ficha 2'!G65</f>
        <v>0.83333333333333337</v>
      </c>
      <c r="F8" s="17">
        <f t="shared" si="0"/>
        <v>0.1</v>
      </c>
      <c r="G8" s="17">
        <f t="shared" si="1"/>
        <v>0.1</v>
      </c>
    </row>
    <row r="9" spans="2:7" ht="18.75" x14ac:dyDescent="0.25">
      <c r="B9" s="36" t="s">
        <v>52</v>
      </c>
      <c r="C9" s="36"/>
      <c r="D9" s="6">
        <v>0.2</v>
      </c>
      <c r="E9" s="6">
        <f>+'Ficha 2'!G74</f>
        <v>0.9</v>
      </c>
      <c r="F9" s="17">
        <f t="shared" si="0"/>
        <v>0.2</v>
      </c>
      <c r="G9" s="17">
        <f t="shared" si="1"/>
        <v>0.2</v>
      </c>
    </row>
    <row r="10" spans="2:7" ht="18.75" x14ac:dyDescent="0.25">
      <c r="B10" s="36" t="s">
        <v>68</v>
      </c>
      <c r="C10" s="36"/>
      <c r="D10" s="6">
        <v>0.1</v>
      </c>
      <c r="E10" s="6">
        <f>+'Ficha 2'!G87</f>
        <v>1</v>
      </c>
      <c r="F10" s="17">
        <f>IF(OR($E10="No evaluado",$E10="N/A"),$E10,D10)</f>
        <v>0.1</v>
      </c>
      <c r="G10" s="17">
        <f t="shared" si="1"/>
        <v>0.1</v>
      </c>
    </row>
    <row r="11" spans="2:7" ht="18.75" x14ac:dyDescent="0.25">
      <c r="D11" s="6">
        <f>SUM(D4:D10)</f>
        <v>0.99999999999999989</v>
      </c>
      <c r="E11" s="6"/>
      <c r="F11" s="17">
        <f>SUM(F4:F10)</f>
        <v>0.99999999999999989</v>
      </c>
      <c r="G11" s="17">
        <f>SUM(G4:G10)</f>
        <v>0.99999999999999989</v>
      </c>
    </row>
  </sheetData>
  <mergeCells count="7">
    <mergeCell ref="B10:C10"/>
    <mergeCell ref="B4:C4"/>
    <mergeCell ref="B5:C5"/>
    <mergeCell ref="B6:C6"/>
    <mergeCell ref="B7:C7"/>
    <mergeCell ref="B8:C8"/>
    <mergeCell ref="B9:C9"/>
  </mergeCells>
  <pageMargins left="0.7" right="0.7" top="0.75" bottom="0.75" header="0.3" footer="0.3"/>
</worksheet>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Ficha 1</vt:lpstr>
      <vt:lpstr>Ficha 2</vt:lpstr>
      <vt:lpstr>Ficha 3</vt:lpstr>
      <vt:lpstr>Ficha 4</vt:lpstr>
      <vt:lpstr>Anexo B</vt:lpstr>
      <vt:lpstr>Anexo C</vt:lpstr>
      <vt:lpstr>Anexo D</vt:lpstr>
      <vt:lpstr>Anexos guía</vt:lpstr>
      <vt:lpstr>Recálculo ponderaciones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M.Terrero de L.</dc:creator>
  <cp:lastModifiedBy>Benny Galan R.</cp:lastModifiedBy>
  <dcterms:created xsi:type="dcterms:W3CDTF">2020-04-02T16:54:47Z</dcterms:created>
  <dcterms:modified xsi:type="dcterms:W3CDTF">2025-08-12T12:16:14Z</dcterms:modified>
</cp:coreProperties>
</file>