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dgprd-my.sharepoint.com/personal/elachapel_digepres_gob_do/Documents/Escritorio/DIGEPRES-ESTHER LACHAPEL/Evaluacion de Programa 2024/Alfabetización inicial/Version 2/"/>
    </mc:Choice>
  </mc:AlternateContent>
  <xr:revisionPtr revIDLastSave="492" documentId="8_{256C0E21-C9A4-4F28-8473-0D8BEFD349D0}" xr6:coauthVersionLast="47" xr6:coauthVersionMax="47" xr10:uidLastSave="{7B68E702-6046-4268-8963-80C3BF2A03B9}"/>
  <bookViews>
    <workbookView xWindow="-23148" yWindow="-108" windowWidth="23256" windowHeight="12456" activeTab="1" xr2:uid="{00000000-000D-0000-FFFF-FFFF00000000}"/>
  </bookViews>
  <sheets>
    <sheet name="Ficha 1" sheetId="5" r:id="rId1"/>
    <sheet name="Ficha 2" sheetId="6" r:id="rId2"/>
    <sheet name="Ficha 3" sheetId="7" r:id="rId3"/>
    <sheet name="Ficha 4" sheetId="8" r:id="rId4"/>
    <sheet name="Anexo B" sheetId="11" r:id="rId5"/>
    <sheet name="Anexo C" sheetId="12" r:id="rId6"/>
    <sheet name="Anexo D" sheetId="13" r:id="rId7"/>
    <sheet name="Anexos guía" sheetId="15" r:id="rId8"/>
    <sheet name="Asignación" sheetId="17" r:id="rId9"/>
    <sheet name="Recálculo ponderaciones" sheetId="16"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6" l="1"/>
  <c r="G87" i="6"/>
  <c r="H87" i="6" s="1"/>
  <c r="G74" i="6"/>
  <c r="H74" i="6" s="1"/>
  <c r="G65" i="6"/>
  <c r="H65" i="6" s="1"/>
  <c r="G52" i="6"/>
  <c r="H52" i="6" s="1"/>
  <c r="G41" i="6"/>
  <c r="H41" i="6" s="1"/>
  <c r="G17" i="6"/>
  <c r="H17" i="6" s="1"/>
  <c r="G4" i="6"/>
  <c r="H4" i="6" s="1"/>
  <c r="E4" i="16" l="1"/>
  <c r="F4" i="16" s="1"/>
  <c r="E5" i="16"/>
  <c r="F5" i="16" s="1"/>
  <c r="E6" i="16"/>
  <c r="F6" i="16" s="1"/>
  <c r="E7" i="16"/>
  <c r="F7" i="16" s="1"/>
  <c r="E8" i="16"/>
  <c r="F8" i="16" s="1"/>
  <c r="E9" i="16"/>
  <c r="F9" i="16" s="1"/>
  <c r="E10" i="16"/>
  <c r="F10" i="16" s="1"/>
  <c r="G6" i="7"/>
  <c r="G72" i="7"/>
  <c r="I39" i="7"/>
  <c r="I61" i="7"/>
  <c r="I50" i="7"/>
  <c r="I28" i="7"/>
  <c r="I17" i="7"/>
  <c r="F11" i="16" l="1"/>
  <c r="G8" i="16" s="1"/>
  <c r="E48" i="7" s="1"/>
  <c r="H48" i="7" s="1"/>
  <c r="I72" i="7"/>
  <c r="E72" i="7"/>
  <c r="C72" i="7"/>
  <c r="C39" i="7"/>
  <c r="C61" i="7"/>
  <c r="E39" i="7"/>
  <c r="E61" i="7"/>
  <c r="G39" i="7"/>
  <c r="G61" i="7"/>
  <c r="C28" i="7"/>
  <c r="C50" i="7"/>
  <c r="E28" i="7"/>
  <c r="E50" i="7"/>
  <c r="G50" i="7"/>
  <c r="G28" i="7"/>
  <c r="E17" i="7"/>
  <c r="C17" i="7"/>
  <c r="G17" i="7"/>
  <c r="I6" i="7"/>
  <c r="C6" i="7"/>
  <c r="E6" i="7"/>
  <c r="G7" i="16" l="1"/>
  <c r="E37" i="7" s="1"/>
  <c r="H37" i="7" s="1"/>
  <c r="G9" i="16"/>
  <c r="E59" i="7" s="1"/>
  <c r="H59" i="7" s="1"/>
  <c r="G10" i="16"/>
  <c r="E70" i="7" s="1"/>
  <c r="H70" i="7" s="1"/>
  <c r="G4" i="16"/>
  <c r="E4" i="7" s="1"/>
  <c r="H4" i="7" s="1"/>
  <c r="G5" i="16"/>
  <c r="E15" i="7" s="1"/>
  <c r="H15" i="7" s="1"/>
  <c r="G6" i="16"/>
  <c r="E26" i="7" s="1"/>
  <c r="H26" i="7" s="1"/>
  <c r="D81" i="7" l="1"/>
  <c r="F81" i="7" s="1"/>
  <c r="C6" i="8" s="1"/>
  <c r="G11" i="16"/>
  <c r="E6" i="8" l="1"/>
  <c r="F4" i="8"/>
  <c r="G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Gisselle Lisselotte Beras Vasquez</author>
    <author>tc={02BBD3C5-C161-44CD-ABF2-A439446E3110}</author>
    <author>tc={675FEFCF-7C86-424C-9511-48E09D3934E7}</author>
  </authors>
  <commentList>
    <comment ref="B6" authorId="0" shapeId="0" xr:uid="{119C336C-F7BF-45A2-A830-BA950D073DD1}">
      <text>
        <r>
          <rPr>
            <sz val="9"/>
            <color indexed="81"/>
            <rFont val="Tahoma"/>
            <family val="2"/>
          </rPr>
          <t>En la respuesta se deben incluir las causas contenidas en el modelo explicativo, así como una breve valoración de por qué son o no las causas principales.</t>
        </r>
      </text>
    </comment>
    <comment ref="B8" authorId="0" shapeId="0" xr:uid="{09711D85-792A-41AE-94A2-B771DC4BB5B8}">
      <text>
        <r>
          <rPr>
            <sz val="9"/>
            <color indexed="81"/>
            <rFont val="Tahoma"/>
            <family val="2"/>
          </rPr>
          <t>En la respuesta se deben incluir las principales causas y efectos del problema señalados en el diagnóstico. Adicionalmente, se valorará la vigencia del diagnóstico y, en su caso, se propondrán sugerencias para mejorarlo. “Todo” se refiere al 90% o más (en términos de valor).</t>
        </r>
      </text>
    </comment>
    <comment ref="B10" authorId="0" shapeId="0" xr:uid="{069B0BD0-C2CC-423B-AA23-8E6B044F0C89}">
      <text>
        <r>
          <rPr>
            <sz val="9"/>
            <color indexed="81"/>
            <rFont val="Tahoma"/>
            <family val="2"/>
          </rPr>
          <t>En la respuesta se debe incluir la intervención que supone el programa. En caso de que exista evidencia nacional o internacional se debe incluir la referencia de los estudios o de los documentos consultados. Las fuentes de información mínimas a utilizar deben ser documentos oficiales y/o diagnósticos.</t>
        </r>
      </text>
    </comment>
    <comment ref="G11" authorId="1" shapeId="0" xr:uid="{02BBD3C5-C161-44CD-ABF2-A439446E3110}">
      <text>
        <t>[Comentario encadenado]
Su versión de Excel le permite leer este comentario encadenado; sin embargo, las ediciones que se apliquen se quitarán si el archivo se abre en una versión más reciente de Excel. Más información: https://go.microsoft.com/fwlink/?linkid=870924
Comentario:
    Era un 2</t>
      </text>
    </comment>
    <comment ref="B14" authorId="0" shapeId="0" xr:uid="{6F793528-AE59-494A-9445-A2C821BE7C45}">
      <text>
        <r>
          <rPr>
            <sz val="9"/>
            <color indexed="81"/>
            <rFont val="Tahoma"/>
            <family val="2"/>
          </rPr>
          <t>En la respuesta se deben incluir las actividades del programa, el perfil de los beneficiarios y la localidad en la que habitan, así como los argumentos que justifiquen la congruencia entre las actividades del programa y el diagnóstico del problema.</t>
        </r>
      </text>
    </comment>
    <comment ref="B21" authorId="0" shapeId="0" xr:uid="{90577105-E380-4853-9073-DA9C8D330B8E}">
      <text>
        <r>
          <rPr>
            <sz val="9"/>
            <color indexed="81"/>
            <rFont val="Tahoma"/>
            <family val="2"/>
          </rPr>
          <t>En la respuesta se debe justificar por qué se considera que crean las condiciones necesarias y suficientes para lograr los productos del programa, especificando las actividades que no cumplen y por qué, en caso de que sea necesario. Se deben incluir las oportunidades de mejora detectadas en las actividades.</t>
        </r>
      </text>
    </comment>
    <comment ref="B22" authorId="2" shapeId="0" xr:uid="{675FEFCF-7C86-424C-9511-48E09D3934E7}">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Considerar si lo señalado en rojo debe quedarse o no
Respuesta:
    He colocado una propuesta.</t>
      </text>
    </comment>
    <comment ref="B23" authorId="0" shapeId="0" xr:uid="{DD4736BA-5EC0-4EEC-B84B-5888ADBA480B}">
      <text>
        <r>
          <rPr>
            <sz val="9"/>
            <color indexed="81"/>
            <rFont val="Tahoma"/>
            <family val="2"/>
          </rPr>
          <t>La respuesta debe contener el resultado inmediato o los resultados inmediatos, los productos y los supuestos a nivel de productos para cada uno.
Si aplica, se deben especificar los supuestos que no estén relacionados con los productos correspondientes y/o los productos que no estén relacionados con el resultado inmediato correspondiente.
Se debe justificar por qué se considera que los productos crean las condiciones necesarias y suficientes para lograr el resultado inmediato. Se deben incluir las oportunidades de mejora detectadas en los productos.</t>
        </r>
      </text>
    </comment>
    <comment ref="B25" authorId="0" shapeId="0" xr:uid="{139940FD-33B5-47D6-97F1-89FF702DA5EA}">
      <text>
        <r>
          <rPr>
            <sz val="9"/>
            <color indexed="81"/>
            <rFont val="Tahoma"/>
            <family val="2"/>
          </rPr>
          <t>La respuesta debe contener el resultado final, el resultado inmediato o los resultados inmediatos y los supuestos para cada uno. Se debe justificar por qué se considera que el resultado inmediato crea o no las condiciones necesarias y suficientes para lograr el resultado final.</t>
        </r>
      </text>
    </comment>
    <comment ref="B27" authorId="0" shapeId="0" xr:uid="{FED46E77-5DC8-4915-B0E3-C6D585FF6B4A}">
      <text>
        <r>
          <rPr>
            <sz val="9"/>
            <color indexed="81"/>
            <rFont val="Tahoma"/>
            <family val="2"/>
          </rPr>
          <t>En la respuesta se debe incluir el resultado final con sus indicadores, metas y métodos de verificación.
Si aplica, se debe explicar por qué las variables no guardan coherencia entre sí y/o por qué las variables guardan o no coherencia con el resultado final. Si aplica, se debe explicar por qué Los métodos de verificación no permiten calcular el avance de los indicadores y metas.</t>
        </r>
      </text>
    </comment>
    <comment ref="B29" authorId="0" shapeId="0" xr:uid="{8E0D5B6F-6164-4FC9-ACE5-9556A6D0D58D}">
      <text>
        <r>
          <rPr>
            <sz val="9"/>
            <color indexed="81"/>
            <rFont val="Tahoma"/>
            <family val="2"/>
          </rPr>
          <t>En la respuesta se debe incluir el resultado o los resultados inmediatos con sus indicadores, metas y métodos de verificación.
Si aplica, se debe explicar por qué las variables no guardan coherencia entre sí y/o por qué las variables guardan o no coherencia con el resultado inmediato correspondiente. Si aplica, se debe explicar por qué Los métodos de verificación no permiten calcular el avance de los indicadores y metas correspondientes.</t>
        </r>
      </text>
    </comment>
    <comment ref="B31" authorId="0" shapeId="0" xr:uid="{96C5171D-64CE-4DF5-9674-DEE36E16F21F}">
      <text>
        <r>
          <rPr>
            <sz val="9"/>
            <color indexed="81"/>
            <rFont val="Tahoma"/>
            <family val="2"/>
          </rPr>
          <t>En la respuesta se debe analizar la relación existente entre los productos con sus indicadores, metas y métodos de verificación. Si aplica, se debe explicar por qué las variables no guardan coherencia entre sí y/o por qué las variables guardan o no coherencia con el producto correspondiente. Si aplica, se debe explicar por qué Los métodos de verificación no permiten calcular el avance de los indicadores y metas correspondientes.</t>
        </r>
      </text>
    </comment>
    <comment ref="B36" authorId="0" shapeId="0" xr:uid="{6F5DF4B9-4394-4C84-95F6-876CD17851E5}">
      <text>
        <r>
          <rPr>
            <sz val="9"/>
            <color indexed="81"/>
            <rFont val="Tahoma"/>
            <family val="2"/>
          </rPr>
          <t>En la respuesta se debe incluir la propuesta programática y la política o políticas públicas coherentes con esta, y explicar por qué dicha política está o no relacionada con el problema que se pretende resolver.
Explicar cómo los productos y actividades son coherentes o no con la institución que los ejecutará. Se deben incluir las oportunidades de mejora detectadas en la propuesta programática.</t>
        </r>
      </text>
    </comment>
    <comment ref="B38" authorId="0" shapeId="0" xr:uid="{D5774FCD-00D0-4D5E-8326-1C8639FE0D09}">
      <text>
        <r>
          <rPr>
            <sz val="9"/>
            <color indexed="81"/>
            <rFont val="Tahoma"/>
            <family val="2"/>
          </rPr>
          <t>Para determinar si un producto es repetido debe considerarse la caracterización del producto en general, que incluye qué se entrega, a quién se entrega, dónde se entrega, etc.
Los productos sustitutos tienen caracterizaciones semejantes, por lo que se consideran repetidos. En cambio, los productos complementarios son distintos entre sí, pero aportan al logro de un resultado desde perspectivas diferentes.</t>
        </r>
      </text>
    </comment>
    <comment ref="B43" authorId="0" shapeId="0" xr:uid="{6B19CA3B-6570-4805-B5FF-1C3E6BDEC571}">
      <text>
        <r>
          <rPr>
            <sz val="9"/>
            <color indexed="81"/>
            <rFont val="Tahoma"/>
            <family val="2"/>
          </rPr>
          <t>En la respuesta se debe incluir el costo por beneficiario o producto. Si hay alternativas de menor costo, se deben explicar cuáles son o por qué se considera que hay costos sobrevaluados. Se debe especificar si los costos para cada año estimado son razonables.</t>
        </r>
      </text>
    </comment>
    <comment ref="B45" authorId="0" shapeId="0" xr:uid="{5AFC8A28-9688-44C4-A390-278B7ADF2C2D}">
      <text>
        <r>
          <rPr>
            <sz val="9"/>
            <color indexed="81"/>
            <rFont val="Tahoma"/>
            <family val="2"/>
          </rPr>
          <t>En la respuesta se deben incluir los plazos programados para cada producto. Si aplica, se debe explicar cuáles son los productos que no son posibles de alcanzar en los plazos programados con los costos estimados y sus argumentos correspondientes.</t>
        </r>
      </text>
    </comment>
    <comment ref="B47" authorId="0" shapeId="0" xr:uid="{5102F4F5-1851-4DD1-AF36-622271E6D34D}">
      <text>
        <r>
          <rPr>
            <sz val="9"/>
            <color indexed="81"/>
            <rFont val="Tahoma"/>
            <family val="2"/>
          </rPr>
          <t>En la respuesta se debe incluir el costeo para cada componente de la cadena de valor. Si aplica, se debe justificar por qué no es posible entregar alguno de los componentes en el plazo establecido con los costos estimados.</t>
        </r>
      </text>
    </comment>
    <comment ref="B49" authorId="0" shapeId="0" xr:uid="{53A0D867-B519-4B28-A9FC-A5BEBA2AFFA6}">
      <text>
        <r>
          <rPr>
            <sz val="9"/>
            <color indexed="81"/>
            <rFont val="Tahoma"/>
            <family val="2"/>
          </rPr>
          <t xml:space="preserve">En la respuesta se debe incluir, de forma resumida, la propuesta de seguimiento y los mecanismos para la obtención oportuna de información. Se deben incluir las oportunidades de mejora detectadas para el seguimiento.
</t>
        </r>
        <r>
          <rPr>
            <b/>
            <sz val="9"/>
            <color indexed="81"/>
            <rFont val="Tahoma"/>
            <family val="2"/>
          </rPr>
          <t>La respuesta a esta pregunta debe ser consistente con la respuesta a la pregunta 4.5.</t>
        </r>
      </text>
    </comment>
    <comment ref="B54" authorId="0" shapeId="0" xr:uid="{1ACAEE3C-0981-432D-9BDC-6DA139C9E366}">
      <text>
        <r>
          <rPr>
            <sz val="9"/>
            <color indexed="81"/>
            <rFont val="Tahoma"/>
            <family val="2"/>
          </rPr>
          <t>Se deben incluir las oportunidades de mejora detectadas para el seguimiento. En la respuesta se debe explicar de forma breve cómo el modelo de gestión permite alcanzar el resultado inmediato. Se debe realizar, de forma breve, una valoración de si el resultado inmediato contempla los factores causales indirectos más importantes.</t>
        </r>
      </text>
    </comment>
    <comment ref="B56" authorId="0" shapeId="0" xr:uid="{4288A5D5-DD89-4EC0-A968-745ED5D91AA8}">
      <text>
        <r>
          <rPr>
            <sz val="9"/>
            <color indexed="81"/>
            <rFont val="Tahoma"/>
            <family val="2"/>
          </rPr>
          <t>En la respuesta se debe hacer una valoración breve sobre si el modelo de gestión permite alcanzar los productos propuestos, así como si es posible alcanzarlos en los plazos establecidos.</t>
        </r>
      </text>
    </comment>
    <comment ref="B58" authorId="0" shapeId="0" xr:uid="{FE134C93-0956-4F21-A5F2-66A9FA287AD0}">
      <text>
        <r>
          <rPr>
            <sz val="9"/>
            <color indexed="81"/>
            <rFont val="Tahoma"/>
            <family val="2"/>
          </rPr>
          <t>En la respuesta se debe realizar una breve valoración sobre aquellas actividades que permiten el logro de los productos en el plazo estimado, así como aquellas que no.</t>
        </r>
      </text>
    </comment>
    <comment ref="B60" authorId="0" shapeId="0" xr:uid="{8E7B050E-4BF9-42E7-91FE-E4C753B5BAB1}">
      <text>
        <r>
          <rPr>
            <sz val="9"/>
            <color indexed="81"/>
            <rFont val="Tahoma"/>
            <family val="2"/>
          </rPr>
          <t>En la respuesta se deben incluir los recursos humanos para cada uno de los productos planteados. Se debe explicar de forma breve si los recursos humanos son o no los necesarios para el logro de los productos.</t>
        </r>
      </text>
    </comment>
    <comment ref="B62" authorId="0" shapeId="0" xr:uid="{5C754212-EB81-444C-87B1-CA6270784579}">
      <text>
        <r>
          <rPr>
            <sz val="9"/>
            <color indexed="81"/>
            <rFont val="Tahoma"/>
            <family val="2"/>
          </rPr>
          <t xml:space="preserve">En la respuesta se debe incluir los periodos de medición establecidos en la propuesta de seguimiento, así como los indicadores.
Se debe hacer una valoración de forma breve de cómo los indicadores propuestos permiten medir o no el logro de los productos y sus efectos en los beneficiarios.
</t>
        </r>
        <r>
          <rPr>
            <b/>
            <sz val="9"/>
            <color indexed="81"/>
            <rFont val="Tahoma"/>
            <family val="2"/>
          </rPr>
          <t>La respuesta a esta pregunta debe ser consistente con las respuestas a las preguntas 3.4 y 6.3.</t>
        </r>
      </text>
    </comment>
    <comment ref="B67" authorId="0" shapeId="0" xr:uid="{342D1737-F5B4-485E-B38E-2DA1C260BC2B}">
      <text>
        <r>
          <rPr>
            <sz val="9"/>
            <color indexed="81"/>
            <rFont val="Tahoma"/>
            <family val="2"/>
          </rPr>
          <t>En la respuesta se deben incluir los productos o servicios, así como los supuestos que permitirán o no la ejecución prolongada en el tiempo y que se mantengan los resultados o finalidad del programa.
En caso de que exista evidencia nacional o internacional se debe incluir la referencia de los estudios o de los documentos.</t>
        </r>
      </text>
    </comment>
    <comment ref="B69" authorId="0" shapeId="0" xr:uid="{2E353F0F-76DA-449C-8660-3B9AC62CACEC}">
      <text>
        <r>
          <rPr>
            <sz val="9"/>
            <color indexed="81"/>
            <rFont val="Tahoma"/>
            <family val="2"/>
          </rPr>
          <t>En la respuesta se deben incluir los beneficiarios. Se debe explicar por qué se prevé que la participación de los beneficiarios sea a corto, mediano o largo plazo.</t>
        </r>
      </text>
    </comment>
    <comment ref="B71" authorId="0" shapeId="0" xr:uid="{45C8806D-4E0B-4571-B1DC-48CFD0528309}">
      <text>
        <r>
          <rPr>
            <sz val="9"/>
            <color indexed="81"/>
            <rFont val="Tahoma"/>
            <family val="2"/>
          </rPr>
          <t>En la respuesta se debe incluir una breve valoración del tipo de institucionalidad pública bajo la que se ofrece el programa.
La institucionalidad pública en que se ofrece el programa se refiere a que cada producto que lo compone sea entregado por la o las instituciones correspondientes según su naturaleza y misión.</t>
        </r>
      </text>
    </comment>
    <comment ref="B76" authorId="0" shapeId="0" xr:uid="{F117FC3B-4EC5-4AAC-85C8-E026F5375C93}">
      <text>
        <r>
          <rPr>
            <sz val="9"/>
            <color indexed="81"/>
            <rFont val="Tahoma"/>
            <family val="2"/>
          </rPr>
          <t>En la respuesta se deben incluir los resultados esperados del programa, así como una breve explicación de cómo los resultados esperados facilitarán la evaluación futura del programa.</t>
        </r>
      </text>
    </comment>
    <comment ref="B78" authorId="0" shapeId="0" xr:uid="{F183558B-2A50-4FF7-B8BA-1DB124E1D73A}">
      <text>
        <r>
          <rPr>
            <sz val="9"/>
            <color indexed="81"/>
            <rFont val="Tahoma"/>
            <family val="2"/>
          </rPr>
          <t>En la respuesta se debe explicar cómo la operacionalización de los productos facilita o no el monitoreo del programa.</t>
        </r>
      </text>
    </comment>
    <comment ref="B80" authorId="0" shapeId="0" xr:uid="{54FB7A6B-BD6E-4B96-B98B-F46C0B263BC5}">
      <text>
        <r>
          <rPr>
            <b/>
            <sz val="9"/>
            <color indexed="81"/>
            <rFont val="Tahoma"/>
            <family val="2"/>
          </rPr>
          <t>La respuesta a esta pregunta debe ser consistente con la respuesta a la pregunta 4.5.</t>
        </r>
      </text>
    </comment>
    <comment ref="B82" authorId="0" shapeId="0" xr:uid="{E73F8B61-D984-40F2-83E9-892054C503FA}">
      <text>
        <r>
          <rPr>
            <sz val="9"/>
            <color indexed="81"/>
            <rFont val="Tahoma"/>
            <family val="2"/>
          </rPr>
          <t>En la respuesta se deben explicar las áreas de mejora de las fichas técnicas de los indicadores.</t>
        </r>
      </text>
    </comment>
    <comment ref="B84" authorId="0" shapeId="0" xr:uid="{F83C6351-FC57-4B53-8812-1EF7928443F3}">
      <text>
        <r>
          <rPr>
            <sz val="9"/>
            <color indexed="81"/>
            <rFont val="Tahoma"/>
            <family val="2"/>
          </rPr>
          <t>En la respuesta se deben indicar las metas establecidas para cada indicador. Se debe realizar una valoración de forma breve sobre cómo los plazos y recursos humanos y financieros del programa permiten o no el logro de las metas establecidas.</t>
        </r>
      </text>
    </comment>
    <comment ref="B89" authorId="0" shapeId="0" xr:uid="{7DDEA5C4-3E73-4C0B-8256-50DD67D49C25}">
      <text>
        <r>
          <rPr>
            <sz val="9"/>
            <color indexed="81"/>
            <rFont val="Tahoma"/>
            <family val="2"/>
          </rPr>
          <t xml:space="preserve">En la respuesta se deben establecer los mecanismos de transparencia con los que cuenta el programa y la periodicidad en que deben ser actualizados, en caso de que esté definida.
</t>
        </r>
        <r>
          <rPr>
            <b/>
            <sz val="9"/>
            <color indexed="81"/>
            <rFont val="Tahoma"/>
            <family val="2"/>
          </rPr>
          <t>La respuesta a esta pregunta debe ser consistente con la respuesta a la pregunta 7.2</t>
        </r>
        <r>
          <rPr>
            <sz val="9"/>
            <color indexed="81"/>
            <rFont val="Tahoma"/>
            <family val="2"/>
          </rPr>
          <t>.</t>
        </r>
      </text>
    </comment>
    <comment ref="B91" authorId="0" shapeId="0" xr:uid="{BEC1621E-482E-4F91-A3D5-4C768A95F19A}">
      <text>
        <r>
          <rPr>
            <sz val="9"/>
            <color indexed="81"/>
            <rFont val="Tahoma"/>
            <family val="2"/>
          </rPr>
          <t xml:space="preserve">En la respuesta se deben señalar las características con las que cuenta el procedimiento para la ejecución del programa. Asimismo, se deben incluir las oportunidades de mejora detectadas en el procedimiento de ejecución.
</t>
        </r>
        <r>
          <rPr>
            <b/>
            <sz val="9"/>
            <color indexed="81"/>
            <rFont val="Tahoma"/>
            <family val="2"/>
          </rPr>
          <t>La respuesta a esta pregunta debe ser consistente con la respuesta a la pregunta 7.1.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tc={C1BE49CB-D1DF-4A53-9839-943455D1DDE9}</author>
  </authors>
  <commentList>
    <comment ref="C13" authorId="0" shapeId="0" xr:uid="{C1BE49CB-D1DF-4A53-9839-943455D1DDE9}">
      <text>
        <t>[Comentario encadenado]
Su versión de Excel le permite leer este comentario encadenado; sin embargo, las ediciones que se apliquen se quitarán si el archivo se abre en una versión más reciente de Excel. Más información: https://go.microsoft.com/fwlink/?linkid=870924
Comentario:
    Fortalecimiento de las capacidades de los docentes a través de la estrategia de formación continua situada y centrada en el aprendizaje</t>
      </text>
    </comment>
  </commentList>
</comments>
</file>

<file path=xl/sharedStrings.xml><?xml version="1.0" encoding="utf-8"?>
<sst xmlns="http://schemas.openxmlformats.org/spreadsheetml/2006/main" count="789" uniqueCount="343">
  <si>
    <t>Ficha 1: Antecedentes del programa</t>
  </si>
  <si>
    <t>1. Información general</t>
  </si>
  <si>
    <t>Nombre del programa:</t>
  </si>
  <si>
    <t>Alfabetización inicial oportuna</t>
  </si>
  <si>
    <t>Institución responsable:</t>
  </si>
  <si>
    <t>Ministerio de Educación (MINERD)</t>
  </si>
  <si>
    <t>Población objetivo y cantidad:</t>
  </si>
  <si>
    <t>Condición o aspecto de interés:</t>
  </si>
  <si>
    <t>Bajo nivel de alfabetización oportuna (lectura, escritura y matemática)</t>
  </si>
  <si>
    <t>Año de inicio:</t>
  </si>
  <si>
    <t>Presupuesto aprobado:</t>
  </si>
  <si>
    <t xml:space="preserve">Otras instituciones involucradas: </t>
  </si>
  <si>
    <t>Instituto Nacional de Formación y Capacitación del Magisterio (INAFOCAM)</t>
  </si>
  <si>
    <t>Objetivos de desarrollo (END/PNPSP) a los que contribuye el programa</t>
  </si>
  <si>
    <t>END: 2.1.1 Implantar y garantizar un sistema educativo nacional de calidad, que capacite para el aprendizaje continuo a lo largo de la vida, propicie el desarrollo humano y un ejercicio progresivo de ciudadanía responsable, en el marco de valores morales y principios éticos consistentes con el desarrollo sostenible y la equidad de género.
PNPSP: 5. Hacia una educación de calidad con equidad: Garantizar una educación de calidad, inclusiva, con equidad e igualitaria, capaz de generar aprendizajes pertinentes y relevantes, que permitan un desarrollo personal y colectivo de los estudiantes; que desarrolle la empleabilidad de estos y la conciencia ciudadana, bajo un nuevo modelo educativo.</t>
  </si>
  <si>
    <t>2. Diagnóstico</t>
  </si>
  <si>
    <t>2.1 Describa, en forma muy concreta, el problema identificado y caracterizado en el diagnóstico</t>
  </si>
  <si>
    <t>Los bajos resultados de aprendizaje de los estudiantes dominicanos en lectura, escritura y matemática evidencian la existencia de una crisis educativa importante, a pesar de los esfuerzos que se han realizado y las mejoras que presenta el sistema educativo en los últimos años.</t>
  </si>
  <si>
    <t>2.2 Señale las causas del problema</t>
  </si>
  <si>
    <t xml:space="preserve">• Poca integración familiar en el proceso de aprendizaje.
• Bajo nivel socioeconómico y cultural.
• Poca compresión lectora.
• Poca compresión matemática.
• Deficiente formación docente.
• Deficiente gestión pedagógica en los centros educativos.
• Falta de acompañamiento y supervisión de la práctica docente. </t>
  </si>
  <si>
    <t>2.3 Señale los efectos del problema</t>
  </si>
  <si>
    <t>• Problemas emocionales y baja autoestima en el niño.
• Incremento de las cifras de deserción escolar.
• Alta tasa de sobreedad.
• Costos para el sistema escolar y para la sociedad en recursos desperdiciados.
• Necesidad de programas de alfabetización correctiva y de adultos.
• Pérdida de las posibles contribuciones de la persona a su comunidad.</t>
  </si>
  <si>
    <t>2.4 Señale las características de la población afectada por el problema (potencial)</t>
  </si>
  <si>
    <t>•  Estudiantes de primer ciclo del nivel primario comprende los grados de primero a tercero, en este se realiza el proceso de alfabetización inicial en el desarrollo de la Unidad Pedagógica.
• Ubicación geográfica de la población a nivel nacional.</t>
  </si>
  <si>
    <t>2.5 Señale la situación de la oferta pública (bienes y servicios) existente para solucionar el problema</t>
  </si>
  <si>
    <t xml:space="preserve">Existen actualmente productos complementarios en las estructuras programáticas del INAFOCAM y el MINERD.
• Docentes reciben programas de formación continua en alfabetización inicial.
• Niños y niñas del primer ciclo de primaria reciben entrenamiento en comprensión lectora y escritura.
• Niños y niñas del primer ciclo de primaria reciben entrenamiento en matemáticas.
</t>
  </si>
  <si>
    <t>2.6 Señale la demanda de bienes y servicios estimada en el diagnóstico, entendiendo por demanda la cantidad de bienes y servicios requerida por la población potencial</t>
  </si>
  <si>
    <t>2.7 Indique el déficit de bienes y servicios estimado en el diagnóstico</t>
  </si>
  <si>
    <t>3. Alternativas de intervención</t>
  </si>
  <si>
    <t>3.1 Identifique las distintas intervenciones programáticas señaladas en la propuesta de diseño del programa</t>
  </si>
  <si>
    <t>3.2 Señale los elementos que justifican la elección de las intervenciones escogidas</t>
  </si>
  <si>
    <t>4. Estrategia de intervención</t>
  </si>
  <si>
    <t>4.1 Describa la cobertura del programa en términos de su población beneficiaria, localización y duración (de ser posible, desagregada por características como sexo, grupos de edad, etc.)</t>
  </si>
  <si>
    <t>4.2 Señale los mecanismos de selección de la población atendida</t>
  </si>
  <si>
    <t>4.3 Indique si los criterios de elegibilidad de los beneficiarios están claramente especificados y sistematizados, y si son públicos y congruentes con la población objetivo</t>
  </si>
  <si>
    <t>4.4 Señale si los procedimientos para ser beneficiario del programa cuentan con formatos definidos y disponibles para la población objetivo</t>
  </si>
  <si>
    <t>4.5 Escriba el o los resultado(s) final(es), intermedio(s) e inmediato(s) del programa, según aplique</t>
  </si>
  <si>
    <r>
      <rPr>
        <b/>
        <sz val="11"/>
        <color theme="1"/>
        <rFont val="Avenir Next LT Pro"/>
        <family val="2"/>
      </rPr>
      <t>Resultados Intermedios</t>
    </r>
    <r>
      <rPr>
        <sz val="11"/>
        <color theme="1"/>
        <rFont val="Avenir Next LT Pro"/>
        <family val="2"/>
      </rPr>
      <t xml:space="preserve">
• Aumentar el nivel de aprendizaje en lectura y escritura en los estudiantes del primer ciclo del nivel primario
• Aumentar el nivel de aprendizaje en matemáticas en los estudiantes del primer ciclo del nivel primario
• Mejorar las competencias relacionadas a estrategias didácticas en los docentes del nivel primario
</t>
    </r>
    <r>
      <rPr>
        <b/>
        <sz val="11"/>
        <color theme="1"/>
        <rFont val="Avenir Next LT Pro"/>
        <family val="2"/>
      </rPr>
      <t>Resultados Inmediatos</t>
    </r>
    <r>
      <rPr>
        <sz val="11"/>
        <color theme="1"/>
        <rFont val="Avenir Next LT Pro"/>
        <family val="2"/>
      </rPr>
      <t xml:space="preserve">
• Aumentar el nivel de aprendizaje en lectura y escritura en los estudiantes de segundo grado del nivel primario
• Aumentar el nivel de aprendizaje en resolución de problemas matemáticos en los estudiantes de segundo grado del nivel primario</t>
    </r>
  </si>
  <si>
    <t>4.6 Escriba la finalidad y el propósito del programa, según aplique</t>
  </si>
  <si>
    <t xml:space="preserve">El programa tiene como objetivo mejorar los niveles de aprendizaje de la lectura, la escritura y el pensamiento lógico matemático de los niños y niñas en la etapa oportuna que es el primer ciclo del nivel primario. </t>
  </si>
  <si>
    <t>4.7 Señale los productos del programa</t>
  </si>
  <si>
    <t>4.8 Señale las actividades para cada producto</t>
  </si>
  <si>
    <t>4.9 Describa los principales elementos de gestión del programa (insumos, flujo del proceso, etc.)</t>
  </si>
  <si>
    <r>
      <t xml:space="preserve"> Elementos del modelo de gestión del programa de alfabetización:
</t>
    </r>
    <r>
      <rPr>
        <b/>
        <sz val="11"/>
        <color theme="1"/>
        <rFont val="Avenir Next LT Pro"/>
        <family val="2"/>
      </rPr>
      <t>1. Liderazgo y dirección:</t>
    </r>
    <r>
      <rPr>
        <sz val="11"/>
        <color theme="1"/>
        <rFont val="Avenir Next LT Pro"/>
        <family val="2"/>
      </rPr>
      <t xml:space="preserve">
• Equipo directivo: Designación de un equipo de liderazgo con claras responsabilidades y roles definidos para supervisar y dirigir el programa.
• Coordinación: Establecimiento de mecanismos efectivos de coordinación entre todos los niveles involucrados (directivos escolares, docentes, personal de apoyo).
</t>
    </r>
    <r>
      <rPr>
        <b/>
        <sz val="11"/>
        <color theme="1"/>
        <rFont val="Avenir Next LT Pro"/>
        <family val="2"/>
      </rPr>
      <t>2. Planificación estratégica:</t>
    </r>
    <r>
      <rPr>
        <sz val="11"/>
        <color theme="1"/>
        <rFont val="Avenir Next LT Pro"/>
        <family val="2"/>
      </rPr>
      <t xml:space="preserve">
• Definición de objetivos: Establecimiento de metas claras y medibles para la mejora de la alfabetización en el primer ciclo del nivel primario.
• Desarrollo de estrategias: Diseño de estrategias pedagógicas y didácticas adaptadas a las necesidades específicas de los estudiantes y del contexto escolar.
</t>
    </r>
    <r>
      <rPr>
        <b/>
        <sz val="11"/>
        <color theme="1"/>
        <rFont val="Avenir Next LT Pro"/>
        <family val="2"/>
      </rPr>
      <t>3. Recursos y logística:</t>
    </r>
    <r>
      <rPr>
        <sz val="11"/>
        <color theme="1"/>
        <rFont val="Avenir Next LT Pro"/>
        <family val="2"/>
      </rPr>
      <t xml:space="preserve">
• Asignación de recursos: Asegurar la disponibilidad de recursos físicos (materiales educativos, libros, tecnología) y humanos (docentes capacitados, personal de apoyo).
• Logística: Establecer procesos eficientes para la distribución y gestión de recursos dentro de las escuelas participantes en el Programa.
</t>
    </r>
    <r>
      <rPr>
        <b/>
        <sz val="11"/>
        <color theme="1"/>
        <rFont val="Avenir Next LT Pro"/>
        <family val="2"/>
      </rPr>
      <t>4. Gestión del talento humano:</t>
    </r>
    <r>
      <rPr>
        <sz val="11"/>
        <color theme="1"/>
        <rFont val="Avenir Next LT Pro"/>
        <family val="2"/>
      </rPr>
      <t xml:space="preserve">
• Capacitación y desarrollo: Implementar programas de formación continua para docentes y personal educativo en técnicas efectivas de alfabetización y enseñanza.
• Motivación y reconocimiento: Establecer incentivos y reconocimientos para el personal que demuestre excelencia en la implementación del Programa.
</t>
    </r>
    <r>
      <rPr>
        <b/>
        <sz val="11"/>
        <color theme="1"/>
        <rFont val="Avenir Next LT Pro"/>
        <family val="2"/>
      </rPr>
      <t>5. Monitoreo y evaluación:</t>
    </r>
    <r>
      <rPr>
        <sz val="11"/>
        <color theme="1"/>
        <rFont val="Avenir Next LT Pro"/>
        <family val="2"/>
      </rPr>
      <t xml:space="preserve">
• Indicadores de desempeño: Establecer indicadores claros para medir el progreso y el impacto del Programa en la mejora de habilidades de lectura, escritura y Matemática.
• Sistemas de seguimiento: Implementar sistemas regulares de monitoreo para evaluar el cumplimiento de metas y estrategias según los resultados obtenidos.
</t>
    </r>
    <r>
      <rPr>
        <b/>
        <sz val="11"/>
        <color theme="1"/>
        <rFont val="Avenir Next LT Pro"/>
        <family val="2"/>
      </rPr>
      <t>6. Comunicación y participación comunitaria:</t>
    </r>
    <r>
      <rPr>
        <sz val="11"/>
        <color theme="1"/>
        <rFont val="Avenir Next LT Pro"/>
        <family val="2"/>
      </rPr>
      <t xml:space="preserve">
• Comunicación efectiva: Establecer canales de comunicación claros y abiertos con las familias de los estudiantes, la comunidad escolar y otros stakeholders.
• Involucramiento comunitario: Fomentar la participación activa de la comunidad en el apoyo y fortalecimiento del Programa de alfabetización.
</t>
    </r>
    <r>
      <rPr>
        <b/>
        <sz val="11"/>
        <color theme="1"/>
        <rFont val="Avenir Next LT Pro"/>
        <family val="2"/>
      </rPr>
      <t>7. Gestión de riesgos y continuidad:</t>
    </r>
    <r>
      <rPr>
        <sz val="11"/>
        <color theme="1"/>
        <rFont val="Avenir Next LT Pro"/>
        <family val="2"/>
      </rPr>
      <t xml:space="preserve">
• Identificación de riesgos: Analizar y anticipar posibles obstáculos que puedan afectar la implementación del Programa.
• Plan de contingencia: Desarrollar un plan de acción para mitigar riesgos y asegurar la continuidad del Programa frente a situaciones adversas.</t>
    </r>
  </si>
  <si>
    <t>4.10 Describa el sistema de seguimiento propuesto</t>
  </si>
  <si>
    <t>Para garantizar el cumplimiento de las metas y asegurar los resultados establecidos en el programa presupuestario orientado a resultados, se propone lo siguiente:
• Utilizar el sistema de planificación y monitoreo para realizar el seguimiento a productos, indicadores, actividades y presupuesto programado para facilitar el seguimiento y mantener sistematizado los avances del programa.
• Que las unidades ejecutoras tengan la responsabilidad de reportar en el sistema u otros mecanismos los avances cualitativos y cuantitativos de la ejecución del programa.
• El seguimiento del programa estará a cargo del Viceministro de Planificación y Desarrollo Educativo del MINERD, en coordinación con la Dirección de Planificación del INAFOCAM.
• Realizar encuentros con los responsables e involucrados en el proyecto para analizar los avances y destrabar obstáculos identificados en la consecución de las metas, con frecuencia bimensual y a requerimiento.
• La responsabilidad de elaborar y publicar los informes de seguimiento y desempeño del programa estará bajo la responsabilidad de la Dirección de Planes, Programas y Proyectos. 
• Las evaluaciones anuales del programa estarán bajo la conducción del Instituto Dominicano de Evaluación e Investigación de la Calidad (IDEICE).</t>
  </si>
  <si>
    <t>4.11 Presupuesto aprobado por producto y actividad</t>
  </si>
  <si>
    <t>Ficha 2: Criterios evaluativos</t>
  </si>
  <si>
    <t>1. Pertinencia</t>
  </si>
  <si>
    <t>1.1 ¿El modelo explicativo reúne efectivamente las principales o más relevantes causas del problema?</t>
  </si>
  <si>
    <t xml:space="preserve">El programa ha desarrollado las principales causas que impactan en las deficiencias para el aprendizaje de alfabetización y matemáticas sustentado en las evidencias internacionales. 
Causas del programa:
• Poca integración familiar en el proceso de aprendizaje
• Bajo nivel socioeconómico y cultural
• Poca compresión lectora
• Poca compresión matemática
• Deficiente formación docente
• Deficiente gestión pedagógica en los centros educativos 
• Falta de acompañamiento y supervisión de la práctica docente 
</t>
  </si>
  <si>
    <r>
      <rPr>
        <b/>
        <sz val="11"/>
        <color theme="1"/>
        <rFont val="Avenir Next LT Pro"/>
        <family val="2"/>
      </rPr>
      <t>0</t>
    </r>
    <r>
      <rPr>
        <sz val="11"/>
        <color theme="1"/>
        <rFont val="Avenir Next LT Pro"/>
        <family val="2"/>
      </rPr>
      <t xml:space="preserve">
• El programa no cuenta con un modelo explicativo o este no cumple con todos los criterios correspondientes a la puntuación 1.
</t>
    </r>
    <r>
      <rPr>
        <b/>
        <sz val="11"/>
        <color theme="1"/>
        <rFont val="Avenir Next LT Pro"/>
        <family val="2"/>
      </rPr>
      <t>1</t>
    </r>
    <r>
      <rPr>
        <sz val="11"/>
        <color theme="1"/>
        <rFont val="Avenir Next LT Pro"/>
        <family val="2"/>
      </rPr>
      <t xml:space="preserve">
• El programa cuenta con un modelo explicativo,
• El modelo no explica las causas del problema.
</t>
    </r>
    <r>
      <rPr>
        <b/>
        <sz val="11"/>
        <color theme="1"/>
        <rFont val="Avenir Next LT Pro"/>
        <family val="2"/>
      </rPr>
      <t xml:space="preserve">2
</t>
    </r>
    <r>
      <rPr>
        <sz val="11"/>
        <color theme="1"/>
        <rFont val="Avenir Next LT Pro"/>
        <family val="2"/>
      </rPr>
      <t xml:space="preserve">• El programa cuenta con un modelo explicativo,
• El modelo explica las causas del problema, pero no las más relevantes.
</t>
    </r>
    <r>
      <rPr>
        <b/>
        <sz val="11"/>
        <color theme="1"/>
        <rFont val="Avenir Next LT Pro"/>
        <family val="2"/>
      </rPr>
      <t xml:space="preserve">3
</t>
    </r>
    <r>
      <rPr>
        <sz val="11"/>
        <color theme="1"/>
        <rFont val="Avenir Next LT Pro"/>
        <family val="2"/>
      </rPr>
      <t xml:space="preserve">• El programa cuenta con un modelo explicativo,
• El modelo explica las causas más relevantes del problema.
</t>
    </r>
    <r>
      <rPr>
        <b/>
        <sz val="11"/>
        <color theme="1"/>
        <rFont val="Avenir Next LT Pro"/>
        <family val="2"/>
      </rPr>
      <t xml:space="preserve">4
</t>
    </r>
    <r>
      <rPr>
        <sz val="11"/>
        <color theme="1"/>
        <rFont val="Avenir Next LT Pro"/>
        <family val="2"/>
      </rPr>
      <t>• El programa cuenta con un modelo explicativo,
• El modelo explica las causas más relevantes del problema,
• La información proviene de fuentes recientes y confiables.</t>
    </r>
  </si>
  <si>
    <t>1.2 ¿La información que se aporta en el diagnóstico permite explicar las relaciones de causa-efecto?</t>
  </si>
  <si>
    <t xml:space="preserve">
El programa cuenta con un diagnóstico del problema al que atiende y el diagnóstico explica todas las relaciones de causa-efecto. 
Causas del programa:
• Poca integración familiar en el proceso de aprendizaje
• Bajo nivel socioeconómico y cultural
• Poca compresión lectora
• Poca compresión matemática
• Deficiente formación docente
• Deficiente gestión pedagógica en los centros educativos 
• Falta de acompañamiento y supervisión de la práctica docente 
Efectos del programa: 
• Problemas emocionales y baja autoestima en el niño.
• Incremento de las cifras de deserción escolar.
• Alta tasa de sobreedad.
• Costos para el sistema escolar y para la sociedad en recursos desperdiciados.
• Necesidad de programas de alfabetización correctiva y de adultos.
• Pérdida de las posibles contribuciones de la persona a su comunidad.
</t>
  </si>
  <si>
    <r>
      <rPr>
        <b/>
        <sz val="11"/>
        <color theme="1"/>
        <rFont val="Avenir Next LT Pro"/>
        <family val="2"/>
      </rPr>
      <t>0</t>
    </r>
    <r>
      <rPr>
        <sz val="11"/>
        <color theme="1"/>
        <rFont val="Avenir Next LT Pro"/>
        <family val="2"/>
      </rPr>
      <t xml:space="preserve">
• El programa no cuenta con un diagnóstico del problema al que atiende o este no cumple con todos los criterios correspondientes a la puntuación 1.
</t>
    </r>
    <r>
      <rPr>
        <b/>
        <sz val="11"/>
        <color theme="1"/>
        <rFont val="Avenir Next LT Pro"/>
        <family val="2"/>
      </rPr>
      <t>1</t>
    </r>
    <r>
      <rPr>
        <sz val="11"/>
        <color theme="1"/>
        <rFont val="Avenir Next LT Pro"/>
        <family val="2"/>
      </rPr>
      <t xml:space="preserve">
• El programa cuenta con un diagnóstico del problema al que atiende,
• El diagnóstico no explica todas las relaciones causa-efecto.
</t>
    </r>
    <r>
      <rPr>
        <b/>
        <sz val="11"/>
        <color theme="1"/>
        <rFont val="Avenir Next LT Pro"/>
        <family val="2"/>
      </rPr>
      <t xml:space="preserve">2
</t>
    </r>
    <r>
      <rPr>
        <sz val="11"/>
        <color theme="1"/>
        <rFont val="Avenir Next LT Pro"/>
        <family val="2"/>
      </rPr>
      <t xml:space="preserve">• El programa cuenta con un diagnóstico del problema al que atiende,
• El diagnóstico explica todas las causas del problema, pero no todos sus efectos, o todos los efectos, pero no todas las causas.
</t>
    </r>
    <r>
      <rPr>
        <b/>
        <sz val="11"/>
        <color theme="1"/>
        <rFont val="Avenir Next LT Pro"/>
        <family val="2"/>
      </rPr>
      <t xml:space="preserve">3
</t>
    </r>
    <r>
      <rPr>
        <sz val="11"/>
        <color theme="1"/>
        <rFont val="Avenir Next LT Pro"/>
        <family val="2"/>
      </rPr>
      <t xml:space="preserve">• El programa cuenta con un diagnóstico del problema al que atiende,
• El diagnóstico explica todas las relaciones de causa-efecto.
</t>
    </r>
    <r>
      <rPr>
        <b/>
        <sz val="11"/>
        <color theme="1"/>
        <rFont val="Avenir Next LT Pro"/>
        <family val="2"/>
      </rPr>
      <t xml:space="preserve">4
</t>
    </r>
    <r>
      <rPr>
        <sz val="11"/>
        <color theme="1"/>
        <rFont val="Avenir Next LT Pro"/>
        <family val="2"/>
      </rPr>
      <t>• El programa cuenta con un diagnóstico del problema al que atiende,
• El diagnóstico explica todas las relaciones de causa-efecto,
• El programa señala un plazo para la revisión y actualización de su diagnóstico en algún documento.</t>
    </r>
  </si>
  <si>
    <t>1.3 ¿La intervención que supone el programa se hace a nivel de las causas del problema señaladas en el diagnóstico?</t>
  </si>
  <si>
    <r>
      <rPr>
        <b/>
        <sz val="11"/>
        <color theme="1"/>
        <rFont val="Avenir Next LT Pro"/>
        <family val="2"/>
      </rPr>
      <t>0</t>
    </r>
    <r>
      <rPr>
        <sz val="11"/>
        <color theme="1"/>
        <rFont val="Avenir Next LT Pro"/>
        <family val="2"/>
      </rPr>
      <t xml:space="preserve">
• La intervención que supone el programa no se hace a nivel de las causas del problema señaladas en el diagnóstico o este no cumple con todos los criterios correspondientes a la puntuación 1.
</t>
    </r>
    <r>
      <rPr>
        <b/>
        <sz val="11"/>
        <color theme="1"/>
        <rFont val="Avenir Next LT Pro"/>
        <family val="2"/>
      </rPr>
      <t>1</t>
    </r>
    <r>
      <rPr>
        <sz val="11"/>
        <color theme="1"/>
        <rFont val="Avenir Next LT Pro"/>
        <family val="2"/>
      </rPr>
      <t xml:space="preserve">
• La intervención que supone el programa se hace a nivel de las causas del problema señaladas en el diagnóstico,
• La intervención por realizar no está desarrollada de forma específica y clara.
</t>
    </r>
    <r>
      <rPr>
        <b/>
        <sz val="11"/>
        <color theme="1"/>
        <rFont val="Avenir Next LT Pro"/>
        <family val="2"/>
      </rPr>
      <t xml:space="preserve">2
</t>
    </r>
    <r>
      <rPr>
        <sz val="11"/>
        <color theme="1"/>
        <rFont val="Avenir Next LT Pro"/>
        <family val="2"/>
      </rPr>
      <t xml:space="preserve">• La intervención que supone el programa se hace a nivel de las causas del problema señaladas en el diagnóstico,
• La intervención por realizar está desarrollada de forma específica y clara.
</t>
    </r>
    <r>
      <rPr>
        <b/>
        <sz val="11"/>
        <color theme="1"/>
        <rFont val="Avenir Next LT Pro"/>
        <family val="2"/>
      </rPr>
      <t xml:space="preserve">3
</t>
    </r>
    <r>
      <rPr>
        <sz val="11"/>
        <color theme="1"/>
        <rFont val="Avenir Next LT Pro"/>
        <family val="2"/>
      </rPr>
      <t xml:space="preserve">• La intervención que supone el programa se hace a nivel de las causas del problema señaladas en el diagnóstico,
• La intervención por realizar está desarrollada de forma específica y clara,
• Existe(n) evidencia(s) (local, nacional o internacional) de los efectos positivos atribuibles a los beneficios o los apoyos otorgados a la población objetivo descritos en la intervención del programa.
</t>
    </r>
    <r>
      <rPr>
        <b/>
        <sz val="11"/>
        <color theme="1"/>
        <rFont val="Avenir Next LT Pro"/>
        <family val="2"/>
      </rPr>
      <t xml:space="preserve">4
</t>
    </r>
    <r>
      <rPr>
        <sz val="11"/>
        <color theme="1"/>
        <rFont val="Avenir Next LT Pro"/>
        <family val="2"/>
      </rPr>
      <t>• La intervención que supone el programa se hace a nivel de las causas del problema señaladas en el diagnóstico,
• La intervención por realizar está desarrollada de forma específica y clara,
• Existe(n) evidencia(s) (local, nacional o internacional) de los efectos positivos atribuibles a los beneficios o los apoyos otorgados a la población objetivo descritos en la intervención del programa,
• Existe(n) evidencia(s) (nacional o internacional) de que la intervención es más eficaz para atender la problemática que otras alternativas.</t>
    </r>
  </si>
  <si>
    <t>1.4 ¿El resultado final o finalidad del programa da cuenta de una solución o mitigación del problema o necesidad detectada en el diagnóstico?</t>
  </si>
  <si>
    <t>En el diseño del programa no se contempla un resultado final.
Se recomienda consultar con el Ministerio de Economía, Planificación y Desarrollo si hay un resultado e indicador de alguna política pública que esté relacionado con el objetivo del programa. En caso de que exista, puede ser utilizado como resultado final.</t>
  </si>
  <si>
    <t>N/A</t>
  </si>
  <si>
    <r>
      <rPr>
        <b/>
        <sz val="11"/>
        <color theme="1"/>
        <rFont val="Avenir Next LT Pro"/>
        <family val="2"/>
      </rPr>
      <t>0</t>
    </r>
    <r>
      <rPr>
        <sz val="11"/>
        <color theme="1"/>
        <rFont val="Avenir Next LT Pro"/>
        <family val="2"/>
      </rPr>
      <t xml:space="preserve">
• No fue establecido un resultado final o finalidad del programa o este no cumple con todos los criterios correspondientes a la puntuación 1.
</t>
    </r>
    <r>
      <rPr>
        <b/>
        <sz val="11"/>
        <color theme="1"/>
        <rFont val="Avenir Next LT Pro"/>
        <family val="2"/>
      </rPr>
      <t>1</t>
    </r>
    <r>
      <rPr>
        <sz val="11"/>
        <color theme="1"/>
        <rFont val="Avenir Next LT Pro"/>
        <family val="2"/>
      </rPr>
      <t xml:space="preserve">
•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1 de las siguientes características: (i) la población objetivo en quien se reflejará el cambio, (ii) la magnitud del cambio esperado, con línea base y meta, (iii) el periodo en que se logrará el cambio, con año base y meta.
</t>
    </r>
    <r>
      <rPr>
        <b/>
        <sz val="11"/>
        <color theme="1"/>
        <rFont val="Avenir Next LT Pro"/>
        <family val="2"/>
      </rPr>
      <t xml:space="preserve">2
</t>
    </r>
    <r>
      <rPr>
        <sz val="11"/>
        <color theme="1"/>
        <rFont val="Avenir Next LT Pro"/>
        <family val="2"/>
      </rPr>
      <t xml:space="preserve">•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2 de las siguientes características: (i) la población objetivo en quien se reflejará el cambio, (ii) la magnitud del cambio esperado, con línea base y meta, (iii) el periodo en que se logrará el cambio, con año base y meta.
</t>
    </r>
    <r>
      <rPr>
        <b/>
        <sz val="11"/>
        <color theme="1"/>
        <rFont val="Avenir Next LT Pro"/>
        <family val="2"/>
      </rPr>
      <t xml:space="preserve">3
</t>
    </r>
    <r>
      <rPr>
        <sz val="11"/>
        <color theme="1"/>
        <rFont val="Avenir Next LT Pro"/>
        <family val="2"/>
      </rPr>
      <t xml:space="preserve">•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las siguientes 3 características: (i) la población objetivo en quien se reflejará el cambio, (ii) la magnitud del cambio esperado, con línea base y meta, (iii) el periodo en que se logrará el cambio, con año base y meta.
</t>
    </r>
    <r>
      <rPr>
        <b/>
        <sz val="11"/>
        <color theme="1"/>
        <rFont val="Avenir Next LT Pro"/>
        <family val="2"/>
      </rPr>
      <t xml:space="preserve">4
</t>
    </r>
    <r>
      <rPr>
        <sz val="11"/>
        <color theme="1"/>
        <rFont val="Avenir Next LT Pro"/>
        <family val="2"/>
      </rPr>
      <t>•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las siguientes 3 características: (i) la población objetivo en quien se reflejará el cambio, (ii) la magnitud del cambio esperado, con línea base y meta, (iii) el periodo en que se logrará el cambio, con año base y meta.
• El resultado final o finalidad del programa está claramente especificado, es decir, no existe ambigüedad en su redacción.</t>
    </r>
  </si>
  <si>
    <t>1.5 ¿Las actividades del programa son adecuadas al perfil de los beneficiarios y la localidad en que habitan?</t>
  </si>
  <si>
    <r>
      <rPr>
        <b/>
        <sz val="11"/>
        <color theme="1"/>
        <rFont val="Avenir Next LT Pro"/>
        <family val="2"/>
      </rPr>
      <t>0</t>
    </r>
    <r>
      <rPr>
        <sz val="11"/>
        <color theme="1"/>
        <rFont val="Avenir Next LT Pro"/>
        <family val="2"/>
      </rPr>
      <t xml:space="preserve">
• No hay información sobre el perfil de los beneficiarios o este no cumple con todos los criterios correspondientes a la puntuación 1.
</t>
    </r>
    <r>
      <rPr>
        <b/>
        <sz val="11"/>
        <color theme="1"/>
        <rFont val="Avenir Next LT Pro"/>
        <family val="2"/>
      </rPr>
      <t>1</t>
    </r>
    <r>
      <rPr>
        <sz val="11"/>
        <color theme="1"/>
        <rFont val="Avenir Next LT Pro"/>
        <family val="2"/>
      </rPr>
      <t xml:space="preserve">
• Las características de los beneficiarios están descritas de forma incompleta.
• Las actividades del programa son adecuadas al perfil definido de los beneficiarios, pero no a la localidad en la que habitan.
</t>
    </r>
    <r>
      <rPr>
        <b/>
        <sz val="11"/>
        <color theme="1"/>
        <rFont val="Avenir Next LT Pro"/>
        <family val="2"/>
      </rPr>
      <t xml:space="preserve">2
</t>
    </r>
    <r>
      <rPr>
        <sz val="11"/>
        <color theme="1"/>
        <rFont val="Avenir Next LT Pro"/>
        <family val="2"/>
      </rPr>
      <t xml:space="preserve">• Las características de los beneficiarios están descritas de forma incompleta.
• Las actividades del programa son adecuadas al perfil definido de los beneficiarios y la localidad en la que habitan.
</t>
    </r>
    <r>
      <rPr>
        <b/>
        <sz val="11"/>
        <color theme="1"/>
        <rFont val="Avenir Next LT Pro"/>
        <family val="2"/>
      </rPr>
      <t xml:space="preserve">3
</t>
    </r>
    <r>
      <rPr>
        <sz val="11"/>
        <color theme="1"/>
        <rFont val="Avenir Next LT Pro"/>
        <family val="2"/>
      </rPr>
      <t xml:space="preserve">• Las características de los beneficiarios están claramente descritas,
• Las actividades del programa son adecuadas al perfil de los beneficiarios y la localidad en la que habitan.
</t>
    </r>
    <r>
      <rPr>
        <b/>
        <sz val="11"/>
        <color theme="1"/>
        <rFont val="Avenir Next LT Pro"/>
        <family val="2"/>
      </rPr>
      <t xml:space="preserve">4
</t>
    </r>
    <r>
      <rPr>
        <sz val="11"/>
        <color theme="1"/>
        <rFont val="Avenir Next LT Pro"/>
        <family val="2"/>
      </rPr>
      <t>• Las características de los beneficiarios están claramente descritas,
• Las actividades del programa son adecuadas al perfil de los beneficiarios y la localidad en la que habitan,
• Las actividades del programa son congruentes con el diseño y diagnóstico del problema.</t>
    </r>
  </si>
  <si>
    <t>2. Coherencia</t>
  </si>
  <si>
    <t>2.1 Coherencia interna</t>
  </si>
  <si>
    <t>2.1.1 ¿Las actividades junto con los supuestos a nivel de actividades crean las condiciones necesarias y suficientes para lograr los productos propuestos por el programa?</t>
  </si>
  <si>
    <r>
      <rPr>
        <b/>
        <sz val="11"/>
        <color theme="1"/>
        <rFont val="Avenir Next LT Pro"/>
        <family val="2"/>
      </rPr>
      <t>0</t>
    </r>
    <r>
      <rPr>
        <sz val="11"/>
        <color theme="1"/>
        <rFont val="Avenir Next LT Pro"/>
        <family val="2"/>
      </rPr>
      <t xml:space="preserve">
• Los productos del programa no cuentan con actividades y supuestos de actividades o este no cumple con todos los criterios correspondientes a la puntuación 1.
</t>
    </r>
    <r>
      <rPr>
        <b/>
        <sz val="11"/>
        <color theme="1"/>
        <rFont val="Avenir Next LT Pro"/>
        <family val="2"/>
      </rPr>
      <t>1</t>
    </r>
    <r>
      <rPr>
        <sz val="11"/>
        <color theme="1"/>
        <rFont val="Avenir Next LT Pro"/>
        <family val="2"/>
      </rPr>
      <t xml:space="preserve">
• Cada producto del programa cuenta con actividades y supuestos de actividades,
• Solamente del 0 al 49% de las actividades planteadas son necesarias para lograr los productos del programa; el resto es prescindible.
</t>
    </r>
    <r>
      <rPr>
        <b/>
        <sz val="11"/>
        <color theme="1"/>
        <rFont val="Avenir Next LT Pro"/>
        <family val="2"/>
      </rPr>
      <t xml:space="preserve">2
</t>
    </r>
    <r>
      <rPr>
        <sz val="11"/>
        <color theme="1"/>
        <rFont val="Avenir Next LT Pro"/>
        <family val="2"/>
      </rPr>
      <t xml:space="preserve">• Cada producto del programa cuenta con actividades y supuestos de actividades,
• Las actividades junto con los supuestos crean las condiciones para lograr los productos del programa,
• Solamente del 50 al 69% de las actividades planteadas son necesarias para lograr los productos del programa; el resto es prescindible.
</t>
    </r>
    <r>
      <rPr>
        <b/>
        <sz val="11"/>
        <color theme="1"/>
        <rFont val="Avenir Next LT Pro"/>
        <family val="2"/>
      </rPr>
      <t xml:space="preserve">3
</t>
    </r>
    <r>
      <rPr>
        <sz val="11"/>
        <color theme="1"/>
        <rFont val="Avenir Next LT Pro"/>
        <family val="2"/>
      </rPr>
      <t xml:space="preserve">• Cada producto del programa cuenta con actividades y supuestos de actividades,
• Las actividades junto con los supuestos crean las condiciones para lograr los productos del programa,
• Solamente del 70 al 84% de las actividades planteadas son necesarias para lograr los productos del programa; el resto es prescindible.
</t>
    </r>
    <r>
      <rPr>
        <b/>
        <sz val="11"/>
        <color theme="1"/>
        <rFont val="Avenir Next LT Pro"/>
        <family val="2"/>
      </rPr>
      <t xml:space="preserve">4
</t>
    </r>
    <r>
      <rPr>
        <sz val="11"/>
        <color theme="1"/>
        <rFont val="Avenir Next LT Pro"/>
        <family val="2"/>
      </rPr>
      <t>• Cada producto del programa cuenta con actividades y supuestos de actividades,
• Las actividades junto con los supuestos crean las condiciones para lograr los productos del programa,
• Solamente del 85 al 100% de las actividades planteadas son necesarias para lograr los productos del programa.</t>
    </r>
  </si>
  <si>
    <t>2.1.2 ¿Los productos junto con los supuestos a nivel de producto crean las condiciones necesarias y suficientes para lograr el resultado inmediato o propósito buscado?</t>
  </si>
  <si>
    <r>
      <rPr>
        <b/>
        <sz val="11"/>
        <color theme="1"/>
        <rFont val="Avenir Next LT Pro"/>
        <family val="2"/>
      </rPr>
      <t>0</t>
    </r>
    <r>
      <rPr>
        <sz val="11"/>
        <color theme="1"/>
        <rFont val="Avenir Next LT Pro"/>
        <family val="2"/>
      </rPr>
      <t xml:space="preserve">
• El resultado inmediato no cuenta con productos y supuestos de productos para ser logrado o este no cumple con todos los criterios correspondientes a la puntuación 1.
</t>
    </r>
    <r>
      <rPr>
        <b/>
        <sz val="11"/>
        <color theme="1"/>
        <rFont val="Avenir Next LT Pro"/>
        <family val="2"/>
      </rPr>
      <t>1</t>
    </r>
    <r>
      <rPr>
        <sz val="11"/>
        <color theme="1"/>
        <rFont val="Avenir Next LT Pro"/>
        <family val="2"/>
      </rPr>
      <t xml:space="preserve">
• Cada resultado inmediato cuenta con productos y supuestos de productos,
• No todos los supuestos están relacionados con los productos a los que corresponden.
</t>
    </r>
    <r>
      <rPr>
        <b/>
        <sz val="11"/>
        <color theme="1"/>
        <rFont val="Avenir Next LT Pro"/>
        <family val="2"/>
      </rPr>
      <t xml:space="preserve">2
</t>
    </r>
    <r>
      <rPr>
        <sz val="11"/>
        <color theme="1"/>
        <rFont val="Avenir Next LT Pro"/>
        <family val="2"/>
      </rPr>
      <t xml:space="preserve">• Cada resultado inmediato cuenta con productos y supuestos de productos,
• Todos los supuestos están relacionados con los productos a los que corresponden,
• No todos los productos están relacionados al resultado inmediato al que corresponden.
</t>
    </r>
    <r>
      <rPr>
        <b/>
        <sz val="11"/>
        <color theme="1"/>
        <rFont val="Avenir Next LT Pro"/>
        <family val="2"/>
      </rPr>
      <t xml:space="preserve">3
• </t>
    </r>
    <r>
      <rPr>
        <sz val="11"/>
        <color theme="1"/>
        <rFont val="Avenir Next LT Pro"/>
        <family val="2"/>
      </rPr>
      <t xml:space="preserve">Cada resultado inmediato cuenta con productos y supuestos de productos,
• Todos los supuestos están relacionados con los productos a los que corresponden,
• Todos los productos están relacionados al resultado inmediato al que corresponden,
• Los productos y los supuestos planteados no crean las condiciones necesarias y suficientes para el logro del resultado inmediato.
</t>
    </r>
    <r>
      <rPr>
        <b/>
        <sz val="11"/>
        <color theme="1"/>
        <rFont val="Avenir Next LT Pro"/>
        <family val="2"/>
      </rPr>
      <t xml:space="preserve">4
</t>
    </r>
    <r>
      <rPr>
        <sz val="11"/>
        <color theme="1"/>
        <rFont val="Avenir Next LT Pro"/>
        <family val="2"/>
      </rPr>
      <t>• Cada resultado inmediato cuenta con productos y supuestos de productos,
• Todos los supuestos están relacionados con los productos a los que corresponden,
• Todos los productos están relacionados al resultado inmediato al que corresponden,
• Los productos y los supuestos planteados crean las condiciones necesarias y suficientes para el logro del resultado inmediato.</t>
    </r>
  </si>
  <si>
    <t>2.1.3 ¿El resultado inmediato o propósito junto con los supuestos a nivel de resultado inmediato o propósito crean las condiciones necesarias y suficientes para alcanzar el resultado final o finalidad propuesto?</t>
  </si>
  <si>
    <r>
      <rPr>
        <b/>
        <sz val="11"/>
        <color theme="1"/>
        <rFont val="Avenir Next LT Pro"/>
        <family val="2"/>
      </rPr>
      <t>0</t>
    </r>
    <r>
      <rPr>
        <sz val="11"/>
        <color theme="1"/>
        <rFont val="Avenir Next LT Pro"/>
        <family val="2"/>
      </rPr>
      <t xml:space="preserve">
• El resultado final no cuenta con un resultado inmediato y supuestos de resultados inmediatos para ser logrado o este no cumple con todos los criterios correspondientes a la puntuación 1.
</t>
    </r>
    <r>
      <rPr>
        <b/>
        <sz val="11"/>
        <color theme="1"/>
        <rFont val="Avenir Next LT Pro"/>
        <family val="2"/>
      </rPr>
      <t>1</t>
    </r>
    <r>
      <rPr>
        <sz val="11"/>
        <color theme="1"/>
        <rFont val="Avenir Next LT Pro"/>
        <family val="2"/>
      </rPr>
      <t xml:space="preserve">
• Cada resultado inmediato cuenta con supuestos definidos,
• No todos los supuestos están relacionados con el resultado inmediato a los que corresponden.
</t>
    </r>
    <r>
      <rPr>
        <b/>
        <sz val="11"/>
        <color theme="1"/>
        <rFont val="Avenir Next LT Pro"/>
        <family val="2"/>
      </rPr>
      <t xml:space="preserve">2
</t>
    </r>
    <r>
      <rPr>
        <sz val="11"/>
        <color theme="1"/>
        <rFont val="Avenir Next LT Pro"/>
        <family val="2"/>
      </rPr>
      <t xml:space="preserve">• Cada resultado inmediato cuenta con supuestos definidos,
• Todos los supuestos están relacionados con el resultado inmediato a los que corresponden,
• No todos los resultados inmediatos están relacionados al resultado final al que corresponden.
</t>
    </r>
    <r>
      <rPr>
        <b/>
        <sz val="11"/>
        <color theme="1"/>
        <rFont val="Avenir Next LT Pro"/>
        <family val="2"/>
      </rPr>
      <t xml:space="preserve">3
</t>
    </r>
    <r>
      <rPr>
        <sz val="11"/>
        <color theme="1"/>
        <rFont val="Avenir Next LT Pro"/>
        <family val="2"/>
      </rPr>
      <t xml:space="preserve">• Cada resultado inmediato cuenta con supuestos definidos,
• Todos los supuestos están relacionados con el resultado inmediato a los que corresponden,
• Todos los resultados inmediatos están relacionados al resultado final al que corresponden,
• Los resultados inmediatos y los supuestos planteados no crean las condiciones necesarias y suficientes para el logro del resultado final.
</t>
    </r>
    <r>
      <rPr>
        <b/>
        <sz val="11"/>
        <color theme="1"/>
        <rFont val="Avenir Next LT Pro"/>
        <family val="2"/>
      </rPr>
      <t xml:space="preserve">4
</t>
    </r>
    <r>
      <rPr>
        <sz val="11"/>
        <color theme="1"/>
        <rFont val="Avenir Next LT Pro"/>
        <family val="2"/>
      </rPr>
      <t>• Cada resultado inmediato cuenta con supuestos definidos,
• Todos los supuestos están relacionados con el resultado inmediato a los que corresponden,
• Todos los resultados inmediatos están relacionados al resultado final al que corresponden,
• Los resultados inmediatos y los supuestos planteados crean las condiciones necesarias y suficientes para el logro del resultado final.</t>
    </r>
  </si>
  <si>
    <t>2.1.4 En relación con el resultado final o finalidad, ¿corresponde lógicamente la operacionalización horizontal (indicadores, metas, fuentes de verificación)?</t>
  </si>
  <si>
    <r>
      <rPr>
        <sz val="11"/>
        <color theme="1"/>
        <rFont val="Avenir Next LT Pro"/>
        <family val="2"/>
      </rPr>
      <t>En el diseño del programa no se contempla un resultado final.</t>
    </r>
    <r>
      <rPr>
        <sz val="11"/>
        <color rgb="FFFF0000"/>
        <rFont val="Avenir Next LT Pro"/>
        <family val="2"/>
      </rPr>
      <t xml:space="preserve">
</t>
    </r>
    <r>
      <rPr>
        <sz val="11"/>
        <rFont val="Avenir Next LT Pro"/>
        <family val="2"/>
      </rPr>
      <t>Se recomienda consultar con el Ministerio de Economía, Planificación y Desarrollo si hay un resultado e indicador de alguna política pública que esté relacionado con el objetivo del programa. En caso de que exista, puede ser utilizado como resultado final.</t>
    </r>
  </si>
  <si>
    <r>
      <rPr>
        <b/>
        <sz val="11"/>
        <color theme="1"/>
        <rFont val="Avenir Next LT Pro"/>
        <family val="2"/>
      </rPr>
      <t>0</t>
    </r>
    <r>
      <rPr>
        <sz val="11"/>
        <color theme="1"/>
        <rFont val="Avenir Next LT Pro"/>
        <family val="2"/>
      </rPr>
      <t xml:space="preserve">
• El resultado final no contiene indicadores, metas ni métodos de verificación o este no cumple con todos los criterios correspondientes a la puntuación 1.
</t>
    </r>
    <r>
      <rPr>
        <b/>
        <sz val="11"/>
        <color theme="1"/>
        <rFont val="Avenir Next LT Pro"/>
        <family val="2"/>
      </rPr>
      <t>1</t>
    </r>
    <r>
      <rPr>
        <sz val="11"/>
        <color theme="1"/>
        <rFont val="Avenir Next LT Pro"/>
        <family val="2"/>
      </rPr>
      <t xml:space="preserve">
• El resultado final contiene indicadores, metas y métodos de verificación,
• Las variables no guardan coherencia entre sí.
</t>
    </r>
    <r>
      <rPr>
        <b/>
        <sz val="11"/>
        <color theme="1"/>
        <rFont val="Avenir Next LT Pro"/>
        <family val="2"/>
      </rPr>
      <t xml:space="preserve">2
</t>
    </r>
    <r>
      <rPr>
        <sz val="11"/>
        <color theme="1"/>
        <rFont val="Avenir Next LT Pro"/>
        <family val="2"/>
      </rPr>
      <t xml:space="preserve">• El resultado final contiene indicadores, metas y métodos de verificación,
• Las tres variables guardan coherencia entre sí,
• Alguna de las variables no guarda coherencia con el resultado final.
</t>
    </r>
    <r>
      <rPr>
        <b/>
        <sz val="11"/>
        <color theme="1"/>
        <rFont val="Avenir Next LT Pro"/>
        <family val="2"/>
      </rPr>
      <t xml:space="preserve">3
</t>
    </r>
    <r>
      <rPr>
        <sz val="11"/>
        <color theme="1"/>
        <rFont val="Avenir Next LT Pro"/>
        <family val="2"/>
      </rPr>
      <t xml:space="preserve">• El resultado final contiene indicadores, metas y métodos de verificación,
• Las tres variables guardan coherencia entre sí,
• Las tres variables guardan coherencia con el resultado final,
• Los métodos de verificación no permiten obtener la información necesaria para calcular el avance de los indicadores y las metas.
</t>
    </r>
    <r>
      <rPr>
        <b/>
        <sz val="11"/>
        <color theme="1"/>
        <rFont val="Avenir Next LT Pro"/>
        <family val="2"/>
      </rPr>
      <t xml:space="preserve">4
</t>
    </r>
    <r>
      <rPr>
        <sz val="11"/>
        <color theme="1"/>
        <rFont val="Avenir Next LT Pro"/>
        <family val="2"/>
      </rPr>
      <t>• El resultado final contiene indicadores, metas y métodos de verificación,
• Las tres variables guardan coherencia entre sí,
• Las tres variables guardan coherencia con el resultado final,
• Los métodos de verificación permiten obtener la información necesaria para calcular el avance de los indicadores y las metas.</t>
    </r>
  </si>
  <si>
    <t>2.1.5 En relación con el resultado inmediato o propósito, ¿corresponde lógicamente la operacionalización horizontal (indicadores, metas, fuentes de verificación)?</t>
  </si>
  <si>
    <r>
      <rPr>
        <b/>
        <sz val="11"/>
        <color theme="1"/>
        <rFont val="Avenir Next LT Pro"/>
        <family val="2"/>
      </rPr>
      <t>0</t>
    </r>
    <r>
      <rPr>
        <sz val="11"/>
        <color theme="1"/>
        <rFont val="Avenir Next LT Pro"/>
        <family val="2"/>
      </rPr>
      <t xml:space="preserve">
• Alguno de los resultados inmediatos no contiene indicadores, metas ni métodos de verificación o este no cumple con todos los criterios correspondientes a la puntuación 1.
</t>
    </r>
    <r>
      <rPr>
        <b/>
        <sz val="11"/>
        <color theme="1"/>
        <rFont val="Avenir Next LT Pro"/>
        <family val="2"/>
      </rPr>
      <t>1</t>
    </r>
    <r>
      <rPr>
        <sz val="11"/>
        <color theme="1"/>
        <rFont val="Avenir Next LT Pro"/>
        <family val="2"/>
      </rPr>
      <t xml:space="preserve">
• El o los resultados inmediatos contienen indicadores, metas y métodos de verificación,
• Las variables no guardan coherencia entre sí.
</t>
    </r>
    <r>
      <rPr>
        <b/>
        <sz val="11"/>
        <color theme="1"/>
        <rFont val="Avenir Next LT Pro"/>
        <family val="2"/>
      </rPr>
      <t xml:space="preserve">2
</t>
    </r>
    <r>
      <rPr>
        <sz val="11"/>
        <color theme="1"/>
        <rFont val="Avenir Next LT Pro"/>
        <family val="2"/>
      </rPr>
      <t xml:space="preserve">• El o los resultados inmediatos contienen indicadores, metas y métodos de verificación,
• Las variables no guardan coherencia entre sí,
• Alguna de las variables no guarda coherencia con el resultado inmediato al que corresponde.
</t>
    </r>
    <r>
      <rPr>
        <b/>
        <sz val="11"/>
        <color theme="1"/>
        <rFont val="Avenir Next LT Pro"/>
        <family val="2"/>
      </rPr>
      <t xml:space="preserve">3
</t>
    </r>
    <r>
      <rPr>
        <sz val="11"/>
        <color theme="1"/>
        <rFont val="Avenir Next LT Pro"/>
        <family val="2"/>
      </rPr>
      <t xml:space="preserve">• El o los resultados inmediatos contienen indicadores, metas y métodos de verificación,
• Las variables guardan coherencia entre sí,
• Las tres variables guardan coherencia con el resultado inmediato al que corresponde,
• Los métodos de verificación no permiten obtener la información necesaria para calcular el avance de los indicadores y las metas.
</t>
    </r>
    <r>
      <rPr>
        <b/>
        <sz val="11"/>
        <color theme="1"/>
        <rFont val="Avenir Next LT Pro"/>
        <family val="2"/>
      </rPr>
      <t xml:space="preserve">4
</t>
    </r>
    <r>
      <rPr>
        <sz val="11"/>
        <color theme="1"/>
        <rFont val="Avenir Next LT Pro"/>
        <family val="2"/>
      </rPr>
      <t>• El o los resultados inmediatos contienen indicadores, metas y métodos de verificación,
• Las variables guardan coherencia entre sí,
• Las tres variables guardan coherencia con el resultado inmediato al que corresponde,
• Los métodos de verificación permiten obtener la información necesaria para calcular el avance de los indicadores y las metas.</t>
    </r>
  </si>
  <si>
    <t>2.1.6 En relación con los productos, ¿corresponde lógicamente la operacionalización horizontal (indicadores, metas, fuentes de verificación)?</t>
  </si>
  <si>
    <r>
      <rPr>
        <b/>
        <sz val="11"/>
        <color theme="1"/>
        <rFont val="Avenir Next LT Pro"/>
        <family val="2"/>
      </rPr>
      <t>0</t>
    </r>
    <r>
      <rPr>
        <sz val="11"/>
        <color theme="1"/>
        <rFont val="Avenir Next LT Pro"/>
        <family val="2"/>
      </rPr>
      <t xml:space="preserve">
• Alguno de los productos no contiene indicadores, metas ni métodos de verificación o este no cumple con todos los criterios correspondientes a la puntuación 1.
</t>
    </r>
    <r>
      <rPr>
        <b/>
        <sz val="11"/>
        <color theme="1"/>
        <rFont val="Avenir Next LT Pro"/>
        <family val="2"/>
      </rPr>
      <t>1</t>
    </r>
    <r>
      <rPr>
        <sz val="11"/>
        <color theme="1"/>
        <rFont val="Avenir Next LT Pro"/>
        <family val="2"/>
      </rPr>
      <t xml:space="preserve">
• Todos los productos contienen indicadores, metas y métodos de verificación,
• Las variables de algunos de los productos no guardan coherencia entre sí.
</t>
    </r>
    <r>
      <rPr>
        <b/>
        <sz val="11"/>
        <color theme="1"/>
        <rFont val="Avenir Next LT Pro"/>
        <family val="2"/>
      </rPr>
      <t xml:space="preserve">2
</t>
    </r>
    <r>
      <rPr>
        <sz val="11"/>
        <color theme="1"/>
        <rFont val="Avenir Next LT Pro"/>
        <family val="2"/>
      </rPr>
      <t xml:space="preserve">• Todos los productos contienen indicadores, metas y métodos de verificación,
• Las variables guardan coherencia entre sí para cada uno de los productos,
• Alguna de las variables no guarda coherencia con el producto al que corresponde.
</t>
    </r>
    <r>
      <rPr>
        <b/>
        <sz val="11"/>
        <color theme="1"/>
        <rFont val="Avenir Next LT Pro"/>
        <family val="2"/>
      </rPr>
      <t xml:space="preserve">3
</t>
    </r>
    <r>
      <rPr>
        <sz val="11"/>
        <color theme="1"/>
        <rFont val="Avenir Next LT Pro"/>
        <family val="2"/>
      </rPr>
      <t xml:space="preserve">• Todos los productos contienen indicadores, metas y métodos de verificación,
• Las variables guardan coherencia entre sí para cada uno de los productos,
• Las tres variables guardan coherencia con el producto al que corresponden,
• Los métodos de verificación no permiten obtener la información necesaria para calcular el avance de los indicadores y las metas.
</t>
    </r>
    <r>
      <rPr>
        <b/>
        <sz val="11"/>
        <color theme="1"/>
        <rFont val="Avenir Next LT Pro"/>
        <family val="2"/>
      </rPr>
      <t xml:space="preserve">4
</t>
    </r>
    <r>
      <rPr>
        <sz val="11"/>
        <color theme="1"/>
        <rFont val="Avenir Next LT Pro"/>
        <family val="2"/>
      </rPr>
      <t>• Todos los productos contienen indicadores, metas y métodos de verificación,
• Las variables guardan coherencia entre sí para cada uno de los productos,
• Las tres variables guardan coherencia con el producto al que corresponden,
• Los métodos de verificación permiten obtener la información necesaria para calcular el avance de los indicadores y las metas.</t>
    </r>
  </si>
  <si>
    <t>2.1 Coherencia externa</t>
  </si>
  <si>
    <t>2.2.1 ¿La propuesta programática es coherente con políticas públicas específicas y generales que orientan la acción pública?</t>
  </si>
  <si>
    <r>
      <rPr>
        <b/>
        <sz val="11"/>
        <color theme="1"/>
        <rFont val="Avenir Next LT Pro"/>
        <family val="2"/>
      </rPr>
      <t>0</t>
    </r>
    <r>
      <rPr>
        <sz val="11"/>
        <color theme="1"/>
        <rFont val="Avenir Next LT Pro"/>
        <family val="2"/>
      </rPr>
      <t xml:space="preserve">
• La propuesta programática no está relacionada con alguna política pública social o este no cumple con todos los criterios correspondientes a la puntuación 1.
</t>
    </r>
    <r>
      <rPr>
        <b/>
        <sz val="11"/>
        <color theme="1"/>
        <rFont val="Avenir Next LT Pro"/>
        <family val="2"/>
      </rPr>
      <t>1</t>
    </r>
    <r>
      <rPr>
        <sz val="11"/>
        <color theme="1"/>
        <rFont val="Avenir Next LT Pro"/>
        <family val="2"/>
      </rPr>
      <t xml:space="preserve">
• La propuesta programática es coherente con alguna o varias políticas públicas sociales generales y/o específicas,
• La política pública con la que se relacionada la propuesta programática no guarda coherencia con el problema que se pretende resolver.
</t>
    </r>
    <r>
      <rPr>
        <b/>
        <sz val="11"/>
        <color theme="1"/>
        <rFont val="Avenir Next LT Pro"/>
        <family val="2"/>
      </rPr>
      <t xml:space="preserve">2
</t>
    </r>
    <r>
      <rPr>
        <sz val="11"/>
        <color theme="1"/>
        <rFont val="Avenir Next LT Pro"/>
        <family val="2"/>
      </rPr>
      <t xml:space="preserve">• La propuesta programática es coherente con alguna o varias políticas públicas sociales generales y/o específicas,
• La política pública con la que se relacionada la propuesta programática guarda coherencia con el problema que se pretende resolver,
• Los productos y actividades planteados en la propuesta programática no son coherentes con la naturaleza de la institución que los ejecutaría.
</t>
    </r>
    <r>
      <rPr>
        <b/>
        <sz val="11"/>
        <color theme="1"/>
        <rFont val="Avenir Next LT Pro"/>
        <family val="2"/>
      </rPr>
      <t xml:space="preserve">3
</t>
    </r>
    <r>
      <rPr>
        <sz val="11"/>
        <color theme="1"/>
        <rFont val="Avenir Next LT Pro"/>
        <family val="2"/>
      </rPr>
      <t xml:space="preserve">• La propuesta programática es coherente con alguna o varias políticas públicas sociales generales y/o específicas,
• La política pública con la que se relacionada la propuesta programática guarda coherencia con el problema que se pretende resolver,
• Los productos y actividades planteados en la propuesta programática son coherentes con la naturaleza de la institución que los ejecutaría,
• La propuesta programática es susceptible a mejoras.
</t>
    </r>
    <r>
      <rPr>
        <b/>
        <sz val="11"/>
        <color theme="1"/>
        <rFont val="Avenir Next LT Pro"/>
        <family val="2"/>
      </rPr>
      <t xml:space="preserve">4
</t>
    </r>
    <r>
      <rPr>
        <sz val="11"/>
        <color theme="1"/>
        <rFont val="Avenir Next LT Pro"/>
        <family val="2"/>
      </rPr>
      <t>• La propuesta programática es coherente con alguna o varias políticas públicas sociales generales y/o específicas,
• La política pública con la que se relaciona la propuesta programática guarda coherencia con el problema que se pretende resolver,
• Los productos y actividades planteados en la propuesta programática son coherentes con la naturaleza de la institución que los ejecutaría,
• La propuesta programática no necesita mejoras.</t>
    </r>
  </si>
  <si>
    <t>2.2.2 ¿El programa se inserta adecuadamente en el conjunto de la oferta pública, extra e intrainstitucional?</t>
  </si>
  <si>
    <r>
      <rPr>
        <b/>
        <sz val="11"/>
        <color theme="1"/>
        <rFont val="Avenir Next LT Pro"/>
        <family val="2"/>
      </rPr>
      <t>0</t>
    </r>
    <r>
      <rPr>
        <sz val="11"/>
        <color theme="1"/>
        <rFont val="Avenir Next LT Pro"/>
        <family val="2"/>
      </rPr>
      <t xml:space="preserve">
• No se cuenta con un análisis de la oferta relacionada con el programa o este no cumple con todos los criterios correspondientes a la puntuación 1.
</t>
    </r>
    <r>
      <rPr>
        <b/>
        <sz val="11"/>
        <color theme="1"/>
        <rFont val="Avenir Next LT Pro"/>
        <family val="2"/>
      </rPr>
      <t>1</t>
    </r>
    <r>
      <rPr>
        <sz val="11"/>
        <color theme="1"/>
        <rFont val="Avenir Next LT Pro"/>
        <family val="2"/>
      </rPr>
      <t xml:space="preserve">
• Se analizó la oferta pública vigente de bienes y servicios sustitutos y complementarios de los ofrecidos por el programa,
• Todos los productos ofrecidos por el programa se encuentran repetidos y son ofrecidos mediante otros programas.
</t>
    </r>
    <r>
      <rPr>
        <b/>
        <sz val="11"/>
        <color theme="1"/>
        <rFont val="Avenir Next LT Pro"/>
        <family val="2"/>
      </rPr>
      <t xml:space="preserve">2
</t>
    </r>
    <r>
      <rPr>
        <sz val="11"/>
        <color theme="1"/>
        <rFont val="Avenir Next LT Pro"/>
        <family val="2"/>
      </rPr>
      <t xml:space="preserve">• Se analizó la oferta pública vigente de bienes y servicios sustitutos y complementarios de los ofrecidos por el programa,
• Algunos de los productos ofrecidos por el programa se encuentran repetidos y son ofrecidos mediante otros programas,
• Al menos uno de los productos repetidos es coherente con la naturaleza de la institución que los ejecutaría en el programa evaluado.
</t>
    </r>
    <r>
      <rPr>
        <b/>
        <sz val="11"/>
        <color theme="1"/>
        <rFont val="Avenir Next LT Pro"/>
        <family val="2"/>
      </rPr>
      <t xml:space="preserve">3
</t>
    </r>
    <r>
      <rPr>
        <sz val="11"/>
        <color theme="1"/>
        <rFont val="Avenir Next LT Pro"/>
        <family val="2"/>
      </rPr>
      <t xml:space="preserve">• Se analizó la oferta pública vigente de bienes y servicios sustitutos y complementarios de los ofrecidos por el programa,
• Algunos de los productos ofrecidos por el programa se encuentran repetidos y son ofrecidos mediante otros programas,
• Todos los productos repetidos son coherentes con la naturaleza de la institución que los ejecutaría en el programa evaluado.
</t>
    </r>
    <r>
      <rPr>
        <b/>
        <sz val="11"/>
        <color theme="1"/>
        <rFont val="Avenir Next LT Pro"/>
        <family val="2"/>
      </rPr>
      <t xml:space="preserve">4
</t>
    </r>
    <r>
      <rPr>
        <sz val="11"/>
        <color theme="1"/>
        <rFont val="Avenir Next LT Pro"/>
        <family val="2"/>
      </rPr>
      <t>• Se analizó la oferta pública vigente de bienes y servicios sustitutos y complementarios de los ofrecidos por el programa,
• Ninguno de los productos ofrecidos por el programa se encuentra repetido ni es ofrecido mediante otros programas.
• Si hay algún producto repetido, este es coherente con la naturaleza de la institución que los ejecutaría en el programa evaluado y se eliminará el duplicado en otras instituciones.</t>
    </r>
  </si>
  <si>
    <t>3. Eficiencia</t>
  </si>
  <si>
    <t>3.1 ¿El costo estimado del programa por beneficiario y/o producto es razonable o existen formas alternativas de menor costo para lograr los mismos productos?</t>
  </si>
  <si>
    <r>
      <rPr>
        <b/>
        <sz val="11"/>
        <color theme="1"/>
        <rFont val="Avenir Next LT Pro"/>
        <family val="2"/>
      </rPr>
      <t>0</t>
    </r>
    <r>
      <rPr>
        <sz val="11"/>
        <color theme="1"/>
        <rFont val="Avenir Next LT Pro"/>
        <family val="2"/>
      </rPr>
      <t xml:space="preserve">
• El programa no cuenta con costos estimados por beneficiario y/o productos o este no cumple con todos los criterios correspondientes a la puntuación 1.
</t>
    </r>
    <r>
      <rPr>
        <b/>
        <sz val="11"/>
        <color theme="1"/>
        <rFont val="Avenir Next LT Pro"/>
        <family val="2"/>
      </rPr>
      <t>1</t>
    </r>
    <r>
      <rPr>
        <sz val="11"/>
        <color theme="1"/>
        <rFont val="Avenir Next LT Pro"/>
        <family val="2"/>
      </rPr>
      <t xml:space="preserve">
• El programa cuenta con el costo estimado por beneficiario y/o producto,
• Existen formas alternativas de menor costo para lograr los mismos productos o los costos por beneficiario y/o producto están sobrevaluados.
</t>
    </r>
    <r>
      <rPr>
        <b/>
        <sz val="11"/>
        <color theme="1"/>
        <rFont val="Avenir Next LT Pro"/>
        <family val="2"/>
      </rPr>
      <t xml:space="preserve">2
</t>
    </r>
    <r>
      <rPr>
        <sz val="11"/>
        <color theme="1"/>
        <rFont val="Avenir Next LT Pro"/>
        <family val="2"/>
      </rPr>
      <t xml:space="preserve">• El programa cuenta con el costo estimado por beneficiario y/o producto,
• El costo estimado del programa por beneficiario y/o producto es razonable.
</t>
    </r>
    <r>
      <rPr>
        <b/>
        <sz val="11"/>
        <color theme="1"/>
        <rFont val="Avenir Next LT Pro"/>
        <family val="2"/>
      </rPr>
      <t xml:space="preserve">3
</t>
    </r>
    <r>
      <rPr>
        <sz val="11"/>
        <color theme="1"/>
        <rFont val="Avenir Next LT Pro"/>
        <family val="2"/>
      </rPr>
      <t xml:space="preserve">• El programa cuenta con el costo estimado por beneficiario y/o producto,
• El costo estimado del programa por beneficiario y/o producto es razonable,
• El programa cuenta con costos estimados para la producción necesaria para el logro de las metas de uno o dos años.
</t>
    </r>
    <r>
      <rPr>
        <b/>
        <sz val="11"/>
        <color theme="1"/>
        <rFont val="Avenir Next LT Pro"/>
        <family val="2"/>
      </rPr>
      <t xml:space="preserve">4
</t>
    </r>
    <r>
      <rPr>
        <sz val="11"/>
        <color theme="1"/>
        <rFont val="Avenir Next LT Pro"/>
        <family val="2"/>
      </rPr>
      <t>• El programa cuenta con el costo estimado por beneficiario y/o producto,
• El costo estimado del programa por beneficiario y/o producto es razonable,
• El programa cuenta con costos estimados para la producción necesaria para el logro de las metas de cuatro años.</t>
    </r>
  </si>
  <si>
    <t>3.2 ¿Los productos propuestos al costo estimado se pueden lograr en los plazos programados?</t>
  </si>
  <si>
    <r>
      <rPr>
        <b/>
        <sz val="11"/>
        <color theme="1"/>
        <rFont val="Avenir Next LT Pro"/>
        <family val="2"/>
      </rPr>
      <t>0</t>
    </r>
    <r>
      <rPr>
        <sz val="11"/>
        <color theme="1"/>
        <rFont val="Avenir Next LT Pro"/>
        <family val="2"/>
      </rPr>
      <t xml:space="preserve">
• Los productos no tienen plazos programados o este no cumple con todos los criterios correspondientes a la puntuación 1.
</t>
    </r>
    <r>
      <rPr>
        <b/>
        <sz val="11"/>
        <color theme="1"/>
        <rFont val="Avenir Next LT Pro"/>
        <family val="2"/>
      </rPr>
      <t>1</t>
    </r>
    <r>
      <rPr>
        <sz val="11"/>
        <color theme="1"/>
        <rFont val="Avenir Next LT Pro"/>
        <family val="2"/>
      </rPr>
      <t xml:space="preserve">
• Todos los productos tienen plazos programados,
• No es posible lograr todos los productos en los plazos programados.
</t>
    </r>
    <r>
      <rPr>
        <b/>
        <sz val="11"/>
        <color theme="1"/>
        <rFont val="Avenir Next LT Pro"/>
        <family val="2"/>
      </rPr>
      <t xml:space="preserve">2
</t>
    </r>
    <r>
      <rPr>
        <sz val="11"/>
        <color theme="1"/>
        <rFont val="Avenir Next LT Pro"/>
        <family val="2"/>
      </rPr>
      <t xml:space="preserve">• Todos los productos tienen plazos programados,
• Es posible lograr todos los productos en los plazos programados,
• No es posible lograr todos los productos al costo estimado en los plazos programados.
</t>
    </r>
    <r>
      <rPr>
        <b/>
        <sz val="11"/>
        <color theme="1"/>
        <rFont val="Avenir Next LT Pro"/>
        <family val="2"/>
      </rPr>
      <t xml:space="preserve">3
</t>
    </r>
    <r>
      <rPr>
        <sz val="11"/>
        <color theme="1"/>
        <rFont val="Avenir Next LT Pro"/>
        <family val="2"/>
      </rPr>
      <t xml:space="preserve">• Todos los productos tienen plazos programados,
• Es posible lograr todos los productos en los plazos programados,
• Es posible lograr todos los productos al costo estimado en los plazos programados,
• Los costos estimados para los plazos programados están sobrevaluados para alguno de los productos.
</t>
    </r>
    <r>
      <rPr>
        <b/>
        <sz val="11"/>
        <color theme="1"/>
        <rFont val="Avenir Next LT Pro"/>
        <family val="2"/>
      </rPr>
      <t xml:space="preserve">4
</t>
    </r>
    <r>
      <rPr>
        <sz val="11"/>
        <color theme="1"/>
        <rFont val="Avenir Next LT Pro"/>
        <family val="2"/>
      </rPr>
      <t>• Todos los productos tienen plazos programados,
• Es posible lograr todos los productos en los plazos programados,
• Es posible lograr todos los productos al costo estimado en los plazos programados,
• Los costos estimados para los plazos programados son razonables para todos los productos.</t>
    </r>
  </si>
  <si>
    <t>3.3 ¿En qué medida el modelo de gestión favorece el uso eficiente de los recursos (insumos, procesos, etc.)?</t>
  </si>
  <si>
    <r>
      <rPr>
        <b/>
        <sz val="11"/>
        <color theme="1"/>
        <rFont val="Avenir Next LT Pro"/>
        <family val="2"/>
      </rPr>
      <t>0</t>
    </r>
    <r>
      <rPr>
        <sz val="11"/>
        <color theme="1"/>
        <rFont val="Avenir Next LT Pro"/>
        <family val="2"/>
      </rPr>
      <t xml:space="preserve">
• El costeo no incluye los insumos, actividades y productos o este no cumple con todos los criterios correspondientes a la puntuación 1.
</t>
    </r>
    <r>
      <rPr>
        <b/>
        <sz val="11"/>
        <color theme="1"/>
        <rFont val="Avenir Next LT Pro"/>
        <family val="2"/>
      </rPr>
      <t>1</t>
    </r>
    <r>
      <rPr>
        <sz val="11"/>
        <color theme="1"/>
        <rFont val="Avenir Next LT Pro"/>
        <family val="2"/>
      </rPr>
      <t xml:space="preserve">
• En la estimación de costos del programa se incluyen los siguientes componentes: insumos, actividades y productos,
• Sólo es posible entregar el 20% de los productos en el plazo establecido con los costos estimados para dichos productos.
</t>
    </r>
    <r>
      <rPr>
        <b/>
        <sz val="11"/>
        <color theme="1"/>
        <rFont val="Avenir Next LT Pro"/>
        <family val="2"/>
      </rPr>
      <t xml:space="preserve">2
</t>
    </r>
    <r>
      <rPr>
        <sz val="11"/>
        <color theme="1"/>
        <rFont val="Avenir Next LT Pro"/>
        <family val="2"/>
      </rPr>
      <t xml:space="preserve">• En la estimación de costos del programa se incluyen los siguientes componentes: insumos, actividades y productos,
• Sólo es posible entregar el 50% de los productos en el plazo establecido con los costos estimados para dichos productos.
</t>
    </r>
    <r>
      <rPr>
        <b/>
        <sz val="11"/>
        <color theme="1"/>
        <rFont val="Avenir Next LT Pro"/>
        <family val="2"/>
      </rPr>
      <t xml:space="preserve">3
</t>
    </r>
    <r>
      <rPr>
        <sz val="11"/>
        <color theme="1"/>
        <rFont val="Avenir Next LT Pro"/>
        <family val="2"/>
      </rPr>
      <t xml:space="preserve">• En la estimación de costos del programa se incluyen los siguientes componentes: insumos, actividades y productos,
• Sólo es posible entregar el 80% de los productos en el plazo establecido con los costos estimados para dichos productos.
</t>
    </r>
    <r>
      <rPr>
        <b/>
        <sz val="11"/>
        <color theme="1"/>
        <rFont val="Avenir Next LT Pro"/>
        <family val="2"/>
      </rPr>
      <t xml:space="preserve">4
</t>
    </r>
    <r>
      <rPr>
        <sz val="11"/>
        <color theme="1"/>
        <rFont val="Avenir Next LT Pro"/>
        <family val="2"/>
      </rPr>
      <t>• En la estimación de costos del programa se incluyen los siguientes componentes: insumos, actividades y productos,
• Es posible entregar el 100% de los productos en el plazo establecido con los costos estimados para dichos productos.</t>
    </r>
  </si>
  <si>
    <t>3.4 ¿El seguimiento propuesto entregará señales oportunas para el buen funcionamiento del programa y el logro de los productos en los plazos programados?</t>
  </si>
  <si>
    <t xml:space="preserve">En el seguimiento propuesto se establecen mecanismos para la obtención oportuna de información que permitirán generar alertas tempranas. Contempla las fases de: definición de indicadores, recolección de información de desempeño, reporte y difusión de información, y uso de información de desempeño; así como, todos los elementos relevantes en la gestión: procesos, insumos, actividades, cobertura y resultados.
Para garantizar el cumplimiento de las metas y asegurar los resultados establecidos en el programa presupuestario orientado a resultados, el diseño propone lo siguiente:
•	Utilizar el sistema de planificación y monitoreo para realizar el seguimiento a productos, indicadores, actividades y presupuesto programado para facilitar el seguimiento y mantener sistematizado los avances del Programa.
•	Que las unidades ejecutoras tengan la responsabilidad de reportar en el sistema u otros mecanismos los avances cualitativos y cuantitativos de la ejecución del Programa.
•	El seguimiento del programa estará a cargo del Viceministro de Planificación y Desarrollo Educativo del MINERD, en coordinación con la Dirección de Planificación del INAFOCAM.
•	Realizar encuentros con los responsables e involucrados en el proyecto para analizar los avances y destrabar obstáculos identificados en la consecución de las metas, con frecuencia bimensual y a requerimiento.
•	La responsabilidad de elaborar y publicar los informes de seguimiento y desempeño del programa estará bajo la responsabilidad de la Dirección de Planes, Programas y Proyectos. 
</t>
  </si>
  <si>
    <r>
      <rPr>
        <b/>
        <sz val="11"/>
        <color theme="1"/>
        <rFont val="Avenir Next LT Pro"/>
        <family val="2"/>
      </rPr>
      <t>0</t>
    </r>
    <r>
      <rPr>
        <sz val="11"/>
        <color theme="1"/>
        <rFont val="Avenir Next LT Pro"/>
        <family val="2"/>
      </rPr>
      <t xml:space="preserve">
• En el seguimiento no se establecen mecanismos para la obtención oportuna de información o este no cumple con todos los criterios correspondientes a la puntuación 1.
</t>
    </r>
    <r>
      <rPr>
        <b/>
        <sz val="11"/>
        <color theme="1"/>
        <rFont val="Avenir Next LT Pro"/>
        <family val="2"/>
      </rPr>
      <t>1</t>
    </r>
    <r>
      <rPr>
        <sz val="11"/>
        <color theme="1"/>
        <rFont val="Avenir Next LT Pro"/>
        <family val="2"/>
      </rPr>
      <t xml:space="preserve">
• En el seguimiento propuesto se establecen mecanismos para la obtención oportuna de información,
• La información obtenida a través de estos mecanismos no permitirá obtener información sobre cualquier alerta temprana.
</t>
    </r>
    <r>
      <rPr>
        <b/>
        <sz val="11"/>
        <color theme="1"/>
        <rFont val="Avenir Next LT Pro"/>
        <family val="2"/>
      </rPr>
      <t xml:space="preserve">2
</t>
    </r>
    <r>
      <rPr>
        <sz val="11"/>
        <color theme="1"/>
        <rFont val="Avenir Next LT Pro"/>
        <family val="2"/>
      </rPr>
      <t xml:space="preserve">• En el seguimiento propuesto se establecen mecanismos para la obtención oportuna de información,
• La información obtenida a través de estos mecanismos permitirá obtener información sobre cualquier alerta temprana,
• El seguimiento contempla alguna(s) de las siguientes cuatro fases: definición de indicadores, recolección de información de desempeño, reporte y difusión de información, y uso de información de desempeño.
</t>
    </r>
    <r>
      <rPr>
        <b/>
        <sz val="11"/>
        <color theme="1"/>
        <rFont val="Avenir Next LT Pro"/>
        <family val="2"/>
      </rPr>
      <t xml:space="preserve">3
</t>
    </r>
    <r>
      <rPr>
        <sz val="11"/>
        <color theme="1"/>
        <rFont val="Avenir Next LT Pro"/>
        <family val="2"/>
      </rPr>
      <t xml:space="preserve">• En el seguimiento propuesto se establecen mecanismos para la obtención oportuna de información,
• La información obtenida a través de estos mecanismos permitirá obtener información sobre cualquier alerta temprana,
• El seguimiento contempla las siguientes cuatro fases: definición de indicadores, recolección de información de desempeño, reporte y difusión de información, y uso de información de desempeño,
• El seguimiento no contempla todos los elementos relevantes en la gestión: procesos, insumos, actividades, cobertura y resultados.
</t>
    </r>
    <r>
      <rPr>
        <b/>
        <sz val="11"/>
        <color theme="1"/>
        <rFont val="Avenir Next LT Pro"/>
        <family val="2"/>
      </rPr>
      <t xml:space="preserve">4
</t>
    </r>
    <r>
      <rPr>
        <sz val="11"/>
        <color theme="1"/>
        <rFont val="Avenir Next LT Pro"/>
        <family val="2"/>
      </rPr>
      <t>• En el seguimiento propuesto se establecen mecanismos para la obtención oportuna de información,
• La información obtenida a través de estos mecanismos permitirá obtener información sobre cualquier alerta temprana,
• El seguimiento contempla las siguientes cuatro fases: definición de indicadores, recolección de información de desempeño, reporte y difusión de información, y uso de información de desempeño,
• El seguimiento contempla todos los elementos relevantes en la gestión: procesos, insumos, actividades, cobertura y resultados.</t>
    </r>
  </si>
  <si>
    <t>4. Eficacia</t>
  </si>
  <si>
    <t>4.1 ¿En qué medida el modelo de gestión permite alcanzar adecuadamente el resultado inmediato o propósito?</t>
  </si>
  <si>
    <r>
      <rPr>
        <b/>
        <sz val="11"/>
        <color theme="1"/>
        <rFont val="Avenir Next LT Pro"/>
        <family val="2"/>
      </rPr>
      <t>0</t>
    </r>
    <r>
      <rPr>
        <sz val="11"/>
        <color theme="1"/>
        <rFont val="Avenir Next LT Pro"/>
        <family val="2"/>
      </rPr>
      <t xml:space="preserve">
• No hay información que explique cómo el modelo de gestión permite alcanzar el resultado inmediato o este no cumple con todos los criterios correspondientes a la puntuación 1.
</t>
    </r>
    <r>
      <rPr>
        <b/>
        <sz val="11"/>
        <color theme="1"/>
        <rFont val="Avenir Next LT Pro"/>
        <family val="2"/>
      </rPr>
      <t>1</t>
    </r>
    <r>
      <rPr>
        <sz val="11"/>
        <color theme="1"/>
        <rFont val="Avenir Next LT Pro"/>
        <family val="2"/>
      </rPr>
      <t xml:space="preserve">
• El modelo de gestión permite alcanzar el resultado inmediato,
• No todos los productos son necesarios para el logro del resultado inmediato.
</t>
    </r>
    <r>
      <rPr>
        <b/>
        <sz val="11"/>
        <color theme="1"/>
        <rFont val="Avenir Next LT Pro"/>
        <family val="2"/>
      </rPr>
      <t xml:space="preserve">2
</t>
    </r>
    <r>
      <rPr>
        <sz val="11"/>
        <color theme="1"/>
        <rFont val="Avenir Next LT Pro"/>
        <family val="2"/>
      </rPr>
      <t xml:space="preserve">• El modelo de gestión permite alcanzar el resultado inmediato,
• Todos los productos son necesarios para el logro del resultado inmediato,
• El modelo de gestión no permite alcanzar el resultado inmediato en el plazo establecido.
</t>
    </r>
    <r>
      <rPr>
        <b/>
        <sz val="11"/>
        <color theme="1"/>
        <rFont val="Avenir Next LT Pro"/>
        <family val="2"/>
      </rPr>
      <t xml:space="preserve">3
</t>
    </r>
    <r>
      <rPr>
        <sz val="11"/>
        <color theme="1"/>
        <rFont val="Avenir Next LT Pro"/>
        <family val="2"/>
      </rPr>
      <t xml:space="preserve">• El modelo de gestión permite alcanzar el resultado inmediato,
• Todos los productos son necesarios para el logro del resultado inmediato,
• El modelo de gestión permite alcanzar el resultado inmediato en el plazo establecido,
• El resultado inmediato planteado no contempla los factores causales indirectos más importantes.
</t>
    </r>
    <r>
      <rPr>
        <b/>
        <sz val="11"/>
        <color theme="1"/>
        <rFont val="Avenir Next LT Pro"/>
        <family val="2"/>
      </rPr>
      <t xml:space="preserve">4
</t>
    </r>
    <r>
      <rPr>
        <sz val="11"/>
        <color theme="1"/>
        <rFont val="Avenir Next LT Pro"/>
        <family val="2"/>
      </rPr>
      <t>• El modelo de gestión permite alcanzar el resultado inmediato,
• Todos los productos son necesarios para el logro del resultado inmediato,
• El modelo de gestión permite alcanzar el resultado inmediato en el plazo establecido,
• El resultado inmediato planteado contempla los factores causales indirectos más importantes.</t>
    </r>
  </si>
  <si>
    <t>4.2 ¿Se garantiza el logro de los productos, a través del modelo de gestión propuesto?</t>
  </si>
  <si>
    <r>
      <rPr>
        <b/>
        <sz val="11"/>
        <color theme="1"/>
        <rFont val="Avenir Next LT Pro"/>
        <family val="2"/>
      </rPr>
      <t>0</t>
    </r>
    <r>
      <rPr>
        <sz val="11"/>
        <color theme="1"/>
        <rFont val="Avenir Next LT Pro"/>
        <family val="2"/>
      </rPr>
      <t xml:space="preserve">
• No hay información que explique cómo el modelo de gestión permite el logro al menos en uno de los productos o este no cumple con todos los criterios correspondientes a la puntuación 1.
</t>
    </r>
    <r>
      <rPr>
        <b/>
        <sz val="11"/>
        <color theme="1"/>
        <rFont val="Avenir Next LT Pro"/>
        <family val="2"/>
      </rPr>
      <t>1</t>
    </r>
    <r>
      <rPr>
        <sz val="11"/>
        <color theme="1"/>
        <rFont val="Avenir Next LT Pro"/>
        <family val="2"/>
      </rPr>
      <t xml:space="preserve">
• El modelo de gestión permite alcanzar al menos uno de los productos propuestos.
• El modelo de gestión no permite alcanzar el producto en el plazo establecido.
</t>
    </r>
    <r>
      <rPr>
        <b/>
        <sz val="11"/>
        <color theme="1"/>
        <rFont val="Avenir Next LT Pro"/>
        <family val="2"/>
      </rPr>
      <t xml:space="preserve">2
</t>
    </r>
    <r>
      <rPr>
        <sz val="11"/>
        <color theme="1"/>
        <rFont val="Avenir Next LT Pro"/>
        <family val="2"/>
      </rPr>
      <t xml:space="preserve">• El modelo de gestión permite alcanzar al menos uno de los productos propuestos.
• El modelo de gestión permite alcanzar el producto en el plazo establecido.
</t>
    </r>
    <r>
      <rPr>
        <b/>
        <sz val="11"/>
        <color theme="1"/>
        <rFont val="Avenir Next LT Pro"/>
        <family val="2"/>
      </rPr>
      <t xml:space="preserve">3
</t>
    </r>
    <r>
      <rPr>
        <sz val="11"/>
        <color theme="1"/>
        <rFont val="Avenir Next LT Pro"/>
        <family val="2"/>
      </rPr>
      <t xml:space="preserve">• El modelo de gestión permite alcanzar todos los productos propuestos,
• El modelo de gestión no permite alcanzar todos los productos en el plazo establecido.
</t>
    </r>
    <r>
      <rPr>
        <b/>
        <sz val="11"/>
        <color theme="1"/>
        <rFont val="Avenir Next LT Pro"/>
        <family val="2"/>
      </rPr>
      <t xml:space="preserve">4
</t>
    </r>
    <r>
      <rPr>
        <sz val="11"/>
        <color theme="1"/>
        <rFont val="Avenir Next LT Pro"/>
        <family val="2"/>
      </rPr>
      <t>• El modelo de gestión permite alcanzar todos los productos propuestos,
• El modelo de gestión permite alcanzar todos los productos en el plazo establecido.</t>
    </r>
  </si>
  <si>
    <t>4.3 ¿En qué medida las actividades programadas garantizan el logro de los productos en el plazo estimado?</t>
  </si>
  <si>
    <r>
      <rPr>
        <b/>
        <sz val="11"/>
        <color theme="1"/>
        <rFont val="Avenir Next LT Pro"/>
        <family val="2"/>
      </rPr>
      <t>0</t>
    </r>
    <r>
      <rPr>
        <sz val="11"/>
        <color theme="1"/>
        <rFont val="Avenir Next LT Pro"/>
        <family val="2"/>
      </rPr>
      <t xml:space="preserve">
• Las actividades programadas no permiten el logro de al menos uno de los productos o este no cumple con todos los criterios correspondientes a la puntuación 1.
</t>
    </r>
    <r>
      <rPr>
        <b/>
        <sz val="11"/>
        <color theme="1"/>
        <rFont val="Avenir Next LT Pro"/>
        <family val="2"/>
      </rPr>
      <t>1</t>
    </r>
    <r>
      <rPr>
        <sz val="11"/>
        <color theme="1"/>
        <rFont val="Avenir Next LT Pro"/>
        <family val="2"/>
      </rPr>
      <t xml:space="preserve">
• Las actividades programadas permiten el logro de al menos uno de los productos.
</t>
    </r>
    <r>
      <rPr>
        <b/>
        <sz val="11"/>
        <color theme="1"/>
        <rFont val="Avenir Next LT Pro"/>
        <family val="2"/>
      </rPr>
      <t xml:space="preserve">2
</t>
    </r>
    <r>
      <rPr>
        <sz val="11"/>
        <color theme="1"/>
        <rFont val="Avenir Next LT Pro"/>
        <family val="2"/>
      </rPr>
      <t xml:space="preserve">• Las actividades programadas permiten el logro de todos los productos,
• No todas las actividades programadas son necesarias.
</t>
    </r>
    <r>
      <rPr>
        <b/>
        <sz val="11"/>
        <color theme="1"/>
        <rFont val="Avenir Next LT Pro"/>
        <family val="2"/>
      </rPr>
      <t xml:space="preserve">3
</t>
    </r>
    <r>
      <rPr>
        <sz val="11"/>
        <color theme="1"/>
        <rFont val="Avenir Next LT Pro"/>
        <family val="2"/>
      </rPr>
      <t xml:space="preserve">• Las actividades programadas permiten el logro de todos los productos,
• Las actividades programadas son necesarias,
• Las actividades programadas no permiten el logro de todos los productos en el plazo estimado.
</t>
    </r>
    <r>
      <rPr>
        <b/>
        <sz val="11"/>
        <color theme="1"/>
        <rFont val="Avenir Next LT Pro"/>
        <family val="2"/>
      </rPr>
      <t xml:space="preserve">4
</t>
    </r>
    <r>
      <rPr>
        <sz val="11"/>
        <color theme="1"/>
        <rFont val="Avenir Next LT Pro"/>
        <family val="2"/>
      </rPr>
      <t>• Las actividades programadas permiten el logro de todos los productos,
• Las actividades programadas son necesarias,
• Las actividades programadas permiten el logro de todos los productos en el plazo estimado.</t>
    </r>
  </si>
  <si>
    <t>4.4 ¿En qué medida los recursos humanos requeridos que implementarán el programa dan garantías de cumplimiento de los productos?</t>
  </si>
  <si>
    <r>
      <rPr>
        <b/>
        <sz val="11"/>
        <color theme="1"/>
        <rFont val="Avenir Next LT Pro"/>
        <family val="2"/>
      </rPr>
      <t>0</t>
    </r>
    <r>
      <rPr>
        <sz val="11"/>
        <color theme="1"/>
        <rFont val="Avenir Next LT Pro"/>
        <family val="2"/>
      </rPr>
      <t xml:space="preserve">
• No se establecen los recursos humanos requeridos para ninguno de los productos o este no cumple con todos los criterios correspondientes a la puntuación 1.
</t>
    </r>
    <r>
      <rPr>
        <b/>
        <sz val="11"/>
        <color theme="1"/>
        <rFont val="Avenir Next LT Pro"/>
        <family val="2"/>
      </rPr>
      <t>1</t>
    </r>
    <r>
      <rPr>
        <sz val="11"/>
        <color theme="1"/>
        <rFont val="Avenir Next LT Pro"/>
        <family val="2"/>
      </rPr>
      <t xml:space="preserve">
• El programa establece los recursos humanos para al menos uno de los productos.
</t>
    </r>
    <r>
      <rPr>
        <b/>
        <sz val="11"/>
        <color theme="1"/>
        <rFont val="Avenir Next LT Pro"/>
        <family val="2"/>
      </rPr>
      <t xml:space="preserve">2
</t>
    </r>
    <r>
      <rPr>
        <sz val="11"/>
        <color theme="1"/>
        <rFont val="Avenir Next LT Pro"/>
        <family val="2"/>
      </rPr>
      <t xml:space="preserve">• El programa establece los recursos humanos para todos los productos,
• Los recursos humanos requeridos no son los necesarios para al menos uno de los productos.
</t>
    </r>
    <r>
      <rPr>
        <b/>
        <sz val="11"/>
        <color theme="1"/>
        <rFont val="Avenir Next LT Pro"/>
        <family val="2"/>
      </rPr>
      <t xml:space="preserve">3
</t>
    </r>
    <r>
      <rPr>
        <sz val="11"/>
        <color theme="1"/>
        <rFont val="Avenir Next LT Pro"/>
        <family val="2"/>
      </rPr>
      <t xml:space="preserve">• El programa establece los recursos humanos para todos los productos,
• Los recursos humanos requeridos son los necesarios para cada uno de los productos,
• Las cantidades de recursos humanos requeridos no son las suficientes para el logro de cada uno de los productos en los plazos estimados.
</t>
    </r>
    <r>
      <rPr>
        <b/>
        <sz val="11"/>
        <color theme="1"/>
        <rFont val="Avenir Next LT Pro"/>
        <family val="2"/>
      </rPr>
      <t xml:space="preserve">4
</t>
    </r>
    <r>
      <rPr>
        <sz val="11"/>
        <color theme="1"/>
        <rFont val="Avenir Next LT Pro"/>
        <family val="2"/>
      </rPr>
      <t>• El programa establece los recursos humanos para todos los productos,
• Los recursos humanos requeridos son los necesarios para cada uno de los productos,
• Las cantidades de recursos humanos requeridos son las suficientes para el logro de cada uno de los productos en los plazos estimados.</t>
    </r>
  </si>
  <si>
    <t>4.5 ¿El seguimiento propuesto prevé mediciones que garanticen el logro de los productos y sus efectos en los beneficiarios?</t>
  </si>
  <si>
    <t>El seguimiento establece la publicación de resultados periódicos obtenidos por diversas fuentes determinadas. En referencia a los indicadores son aptos para mostrar los avances del programa y establece plazos coherentes con las estadísticas de las variables.
El seguimiento plantea lo siguiente:
• Se establecerá la entrega de informes de avances del proyecto con frecuencia trimestral y de cumplimiento de indicadores conforme la periodicidad de los mismos.
• Los informes de avances se entregarán y socializarán a más tardar a los 15 días de finalizado el trimestre.
• Informes de evaluación anual realizado por el IDEICE (pendiente coordinar tiempo de entrega).
• Los datos e informaciones arrojadas durante la ejecución del POR permitirá:  analizar los avances y resultados que se van obteniendo;  mejorar las estrategias de implementación; asegurar los resultados del POR; tomar medidas y acciones correctivas, destrabar obstáculos; tomar decisiones oportunas basadas en evidencias.</t>
  </si>
  <si>
    <r>
      <rPr>
        <b/>
        <sz val="11"/>
        <color theme="1"/>
        <rFont val="Avenir Next LT Pro"/>
        <family val="2"/>
      </rPr>
      <t>0</t>
    </r>
    <r>
      <rPr>
        <sz val="11"/>
        <color theme="1"/>
        <rFont val="Avenir Next LT Pro"/>
        <family val="2"/>
      </rPr>
      <t xml:space="preserve">
• La propuesta de seguimiento no contempla mediciones periódicas o este no cumple con todos los criterios correspondientes a la puntuación 1.
</t>
    </r>
    <r>
      <rPr>
        <b/>
        <sz val="11"/>
        <color theme="1"/>
        <rFont val="Avenir Next LT Pro"/>
        <family val="2"/>
      </rPr>
      <t>1</t>
    </r>
    <r>
      <rPr>
        <sz val="11"/>
        <color theme="1"/>
        <rFont val="Avenir Next LT Pro"/>
        <family val="2"/>
      </rPr>
      <t xml:space="preserve">
• La propuesta de seguimiento contempla mediciones periódicas,
• En la propuesta no se incluyen indicadores de seguimiento.
</t>
    </r>
    <r>
      <rPr>
        <b/>
        <sz val="11"/>
        <color theme="1"/>
        <rFont val="Avenir Next LT Pro"/>
        <family val="2"/>
      </rPr>
      <t xml:space="preserve">2
</t>
    </r>
    <r>
      <rPr>
        <sz val="11"/>
        <color theme="1"/>
        <rFont val="Avenir Next LT Pro"/>
        <family val="2"/>
      </rPr>
      <t xml:space="preserve">• La propuesta de seguimiento contempla mediciones periódicas,
• En la propuesta se incluyen indicadores de seguimiento,
• Los indicadores de seguimiento no son claros, medibles o específicos.
</t>
    </r>
    <r>
      <rPr>
        <b/>
        <sz val="11"/>
        <color theme="1"/>
        <rFont val="Avenir Next LT Pro"/>
        <family val="2"/>
      </rPr>
      <t xml:space="preserve">3
</t>
    </r>
    <r>
      <rPr>
        <sz val="11"/>
        <color theme="1"/>
        <rFont val="Avenir Next LT Pro"/>
        <family val="2"/>
      </rPr>
      <t xml:space="preserve">• La propuesta de seguimiento contempla mediciones periódicas,
• En la propuesta se incluyen indicadores de seguimiento,
• Los indicadores de seguimiento son claros, medibles y específicos,
• Los indicadores permiten medir el logro de los productos, pero no sus efectos en los beneficiarios.
</t>
    </r>
    <r>
      <rPr>
        <b/>
        <sz val="11"/>
        <color theme="1"/>
        <rFont val="Avenir Next LT Pro"/>
        <family val="2"/>
      </rPr>
      <t xml:space="preserve">4
</t>
    </r>
    <r>
      <rPr>
        <sz val="11"/>
        <color theme="1"/>
        <rFont val="Avenir Next LT Pro"/>
        <family val="2"/>
      </rPr>
      <t>• La propuesta de seguimiento contempla mediciones periódicas,
• En la propuesta se incluyen indicadores de seguimiento,
• Los indicadores de seguimiento son claros, medibles y específicos,
• Los indicadores permiten medir el logro de los productos y sus efectos en los beneficiarios.</t>
    </r>
  </si>
  <si>
    <t>5. Sostenibilidad</t>
  </si>
  <si>
    <t>5.1 ¿Las características del producto o servicio que el programa pretende otorgar junto con las condiciones externas (supuestos) permiten prever una duración prolongada del resultado inmediato o propósito y el resultado final o finalidad del programa?</t>
  </si>
  <si>
    <r>
      <rPr>
        <b/>
        <sz val="11"/>
        <color theme="1"/>
        <rFont val="Avenir Next LT Pro"/>
        <family val="2"/>
      </rPr>
      <t>0</t>
    </r>
    <r>
      <rPr>
        <sz val="11"/>
        <color theme="1"/>
        <rFont val="Avenir Next LT Pro"/>
        <family val="2"/>
      </rPr>
      <t xml:space="preserve">
• No hay información que explique cómo las características del producto o servicio permiten prever una ejecución prolongada en el tiempo y que se mantengan los resultados o finalidad del programa o este no cumple con todos los criterios correspondientes a la puntuación 1.
</t>
    </r>
    <r>
      <rPr>
        <b/>
        <sz val="11"/>
        <color theme="1"/>
        <rFont val="Avenir Next LT Pro"/>
        <family val="2"/>
      </rPr>
      <t>1</t>
    </r>
    <r>
      <rPr>
        <sz val="11"/>
        <color theme="1"/>
        <rFont val="Avenir Next LT Pro"/>
        <family val="2"/>
      </rPr>
      <t xml:space="preserve">
• Las características del producto o servicio permiten prever una ejecución prolongada en el tiempo y que se mantengan los resultados o finalidad del programa,
• Las condiciones externas no permiten la duración prolongada del resultado intermedio y final.
</t>
    </r>
    <r>
      <rPr>
        <b/>
        <sz val="11"/>
        <color theme="1"/>
        <rFont val="Avenir Next LT Pro"/>
        <family val="2"/>
      </rPr>
      <t xml:space="preserve">2
</t>
    </r>
    <r>
      <rPr>
        <sz val="11"/>
        <color theme="1"/>
        <rFont val="Avenir Next LT Pro"/>
        <family val="2"/>
      </rPr>
      <t xml:space="preserve">• Las características del producto o servicio permiten prever una ejecución prolongada en el tiempo y que se mantengan los resultados o finalidad del programa,
• Las condiciones externas permiten la duración prolongada del resultado intermedio y final,
• La duración prevista para los resultados o finalidad es a mediano plazo.
</t>
    </r>
    <r>
      <rPr>
        <b/>
        <sz val="11"/>
        <color theme="1"/>
        <rFont val="Avenir Next LT Pro"/>
        <family val="2"/>
      </rPr>
      <t xml:space="preserve">3
</t>
    </r>
    <r>
      <rPr>
        <sz val="11"/>
        <color theme="1"/>
        <rFont val="Avenir Next LT Pro"/>
        <family val="2"/>
      </rPr>
      <t xml:space="preserve">• Las características del producto o servicio permiten prever una ejecución prolongada en el tiempo y que se mantengan los resultados o finalidad del programa,
• Las condiciones externas permiten la duración prolongada del resultado intermedio y final,
• La duración prevista para los resultados o finalidad es a largo plazo.
</t>
    </r>
    <r>
      <rPr>
        <b/>
        <sz val="11"/>
        <color theme="1"/>
        <rFont val="Avenir Next LT Pro"/>
        <family val="2"/>
      </rPr>
      <t xml:space="preserve">4
</t>
    </r>
    <r>
      <rPr>
        <sz val="11"/>
        <color theme="1"/>
        <rFont val="Avenir Next LT Pro"/>
        <family val="2"/>
      </rPr>
      <t>• Las características del producto o servicio permiten prever una ejecución prolongada en el tiempo y que se mantengan los resultados o finalidad del programa,
• Las condiciones externas permiten la duración prolongada de los resultados o finalidad,
• La duración prevista para los resultados o finalidad es a largo plazo,
• Existe evidencia nacional o internacional de la durabilidad de los resultados o finalidad que se pretende lograr bajo los productos o servicios a entregar.</t>
    </r>
  </si>
  <si>
    <t>5.2 ¿El nivel de participación de los beneficiarios le da sostenibilidad al programa?</t>
  </si>
  <si>
    <r>
      <rPr>
        <b/>
        <sz val="11"/>
        <color theme="1"/>
        <rFont val="Avenir Next LT Pro"/>
        <family val="2"/>
      </rPr>
      <t>0</t>
    </r>
    <r>
      <rPr>
        <sz val="11"/>
        <color theme="1"/>
        <rFont val="Avenir Next LT Pro"/>
        <family val="2"/>
      </rPr>
      <t xml:space="preserve">
• No hay información sobre el nivel de participación de los beneficiarios o este no cumple con todos los criterios correspondientes a la puntuación 1.
</t>
    </r>
    <r>
      <rPr>
        <b/>
        <sz val="11"/>
        <color theme="1"/>
        <rFont val="Avenir Next LT Pro"/>
        <family val="2"/>
      </rPr>
      <t>1</t>
    </r>
    <r>
      <rPr>
        <sz val="11"/>
        <color theme="1"/>
        <rFont val="Avenir Next LT Pro"/>
        <family val="2"/>
      </rPr>
      <t xml:space="preserve">
• Los beneficiarios comprenden la mayor parte de la población afectada u objetivo por el problema que se quiere resolver.
</t>
    </r>
    <r>
      <rPr>
        <b/>
        <sz val="11"/>
        <color theme="1"/>
        <rFont val="Avenir Next LT Pro"/>
        <family val="2"/>
      </rPr>
      <t xml:space="preserve">2
</t>
    </r>
    <r>
      <rPr>
        <sz val="11"/>
        <color theme="1"/>
        <rFont val="Avenir Next LT Pro"/>
        <family val="2"/>
      </rPr>
      <t xml:space="preserve">• Los beneficiarios comprenden la mayor parte de la población afectada u objetivo por el problema que se quiere resolver,
• Se prevé que el nivel de cobertura  de los beneficiarios sea alto sólo en el corto plazo.
</t>
    </r>
    <r>
      <rPr>
        <b/>
        <sz val="11"/>
        <color theme="1"/>
        <rFont val="Avenir Next LT Pro"/>
        <family val="2"/>
      </rPr>
      <t xml:space="preserve">3
</t>
    </r>
    <r>
      <rPr>
        <sz val="11"/>
        <color theme="1"/>
        <rFont val="Avenir Next LT Pro"/>
        <family val="2"/>
      </rPr>
      <t xml:space="preserve">• Los beneficiarios comprenden la mayor parte de la población afectada u objetivo por el problema que se quiere resolver,
• Se prevé que el nivel de cobertura de los beneficiarios sea alto sólo en el mediano plazo.
</t>
    </r>
    <r>
      <rPr>
        <b/>
        <sz val="11"/>
        <color theme="1"/>
        <rFont val="Avenir Next LT Pro"/>
        <family val="2"/>
      </rPr>
      <t xml:space="preserve">4
</t>
    </r>
    <r>
      <rPr>
        <sz val="11"/>
        <color theme="1"/>
        <rFont val="Avenir Next LT Pro"/>
        <family val="2"/>
      </rPr>
      <t>• Los beneficiarios comprenden la mayor parte de la población afectada u objetivo por el problema que se quiere resolver,
• Se prevé que el nivel de cobertura de los beneficiarios sea alto en el largo plazo.</t>
    </r>
  </si>
  <si>
    <t>5.3 ¿La institucionalidad pública en que se ofrece el programa favorece la mantención de beneficios en aquellas personas o familias que egresan del programa?</t>
  </si>
  <si>
    <t>La institucionalidad pública en la que se ofrece el programa se caracteriza por la permanencia y uniformidad en la ejecución de 
sus funciones. En este caso, parte de los productos y actividades están bajo la responsabilidad y ejecución del Ministerio 
de Educación (MINERD) que es el organismo estatal encargado de la planificación, gestión, administración y elaboración del 
modelo educativo dominicano, la administración de las escuelas públicas y la supervisión de los colegios privados. Por lo que, 
en el largo plazo, el MINERD contará con las facultades para continuar implementando y ejecutando el programa.
Por otro lado, el producto relacionado a la capacitación docente se encuentra bajo la responsabilidad del INAFOCAM, encargado de promover y auspiciar la formación, capacitación y actualización del personal docente que requiere el sistema educativo público dominicano.</t>
  </si>
  <si>
    <r>
      <rPr>
        <b/>
        <sz val="11"/>
        <color theme="1"/>
        <rFont val="Avenir Next LT Pro"/>
        <family val="2"/>
      </rPr>
      <t>0</t>
    </r>
    <r>
      <rPr>
        <sz val="11"/>
        <color theme="1"/>
        <rFont val="Avenir Next LT Pro"/>
        <family val="2"/>
      </rPr>
      <t xml:space="preserve">
• No hay información sobre el marco de institucionalidad pública en que se ofrece el programa o este no cumple con todos los criterios correspondientes a la puntuación.
</t>
    </r>
    <r>
      <rPr>
        <b/>
        <sz val="11"/>
        <color theme="1"/>
        <rFont val="Avenir Next LT Pro"/>
        <family val="2"/>
      </rPr>
      <t>1</t>
    </r>
    <r>
      <rPr>
        <sz val="11"/>
        <color theme="1"/>
        <rFont val="Avenir Next LT Pro"/>
        <family val="2"/>
      </rPr>
      <t xml:space="preserve">
• El programa se ofrece bajo una institucionalidad pública estable</t>
    </r>
    <r>
      <rPr>
        <b/>
        <i/>
        <vertAlign val="superscript"/>
        <sz val="11"/>
        <color theme="1"/>
        <rFont val="Avenir Next LT Pro"/>
        <family val="2"/>
      </rPr>
      <t>a</t>
    </r>
    <r>
      <rPr>
        <sz val="11"/>
        <color theme="1"/>
        <rFont val="Avenir Next LT Pro"/>
        <family val="2"/>
      </rPr>
      <t xml:space="preserve">.
</t>
    </r>
    <r>
      <rPr>
        <b/>
        <sz val="11"/>
        <color theme="1"/>
        <rFont val="Avenir Next LT Pro"/>
        <family val="2"/>
      </rPr>
      <t xml:space="preserve">2
</t>
    </r>
    <r>
      <rPr>
        <sz val="11"/>
        <color theme="1"/>
        <rFont val="Avenir Next LT Pro"/>
        <family val="2"/>
      </rPr>
      <t xml:space="preserve">• El programa se ofrece bajo una institucionalidad pública estable,
• La institucionalidad en que se ofrece el programa permite la provisión de beneficios a todas las personas o familias que ingresan al programa.
</t>
    </r>
    <r>
      <rPr>
        <b/>
        <sz val="11"/>
        <color theme="1"/>
        <rFont val="Avenir Next LT Pro"/>
        <family val="2"/>
      </rPr>
      <t xml:space="preserve">3
</t>
    </r>
    <r>
      <rPr>
        <sz val="11"/>
        <color theme="1"/>
        <rFont val="Avenir Next LT Pro"/>
        <family val="2"/>
      </rPr>
      <t xml:space="preserve">• El programa se ofrece bajo una institucionalidad pública estable,
• La institucionalidad en que se ofrece el programa permite la provisión de beneficios a todas las personas o familias que ingresan al programa,
• La institucionalidad en que se ofrece el programa permite la mantención de beneficios a la mayor parte de las personas o familias que egresan del programa.
</t>
    </r>
    <r>
      <rPr>
        <b/>
        <sz val="11"/>
        <color theme="1"/>
        <rFont val="Avenir Next LT Pro"/>
        <family val="2"/>
      </rPr>
      <t xml:space="preserve">4
</t>
    </r>
    <r>
      <rPr>
        <sz val="11"/>
        <color theme="1"/>
        <rFont val="Avenir Next LT Pro"/>
        <family val="2"/>
      </rPr>
      <t xml:space="preserve">• El programa se ofrece bajo una institucionalidad pública estable,
• La institucionalidad en que se ofrece el programa permite la provisión de beneficios a todas las personas o familias que ingresan al programa,
• La institucionalidad en que se ofrece el programa permite la mantención de beneficios a todas las personas o familias que egresan del programa.
</t>
    </r>
    <r>
      <rPr>
        <b/>
        <i/>
        <sz val="11"/>
        <color theme="1"/>
        <rFont val="Avenir Next LT Pro"/>
        <family val="2"/>
      </rPr>
      <t>a</t>
    </r>
    <r>
      <rPr>
        <sz val="11"/>
        <color theme="1"/>
        <rFont val="Avenir Next LT Pro"/>
        <family val="2"/>
      </rPr>
      <t>. La estabilidad de la institucionalidad pública se refiere a que esta sea caracterizada por la permanencia y uniformidad en la ejecución de sus funciones.</t>
    </r>
  </si>
  <si>
    <t>6. Evaluabilidad</t>
  </si>
  <si>
    <t>6.1 ¿La claridad con que han sido expuestos los resultados esperados facilitará la evaluación futura del programa?</t>
  </si>
  <si>
    <r>
      <rPr>
        <b/>
        <sz val="11"/>
        <color theme="1"/>
        <rFont val="Avenir Next LT Pro"/>
        <family val="2"/>
      </rPr>
      <t>0</t>
    </r>
    <r>
      <rPr>
        <sz val="11"/>
        <color theme="1"/>
        <rFont val="Avenir Next LT Pro"/>
        <family val="2"/>
      </rPr>
      <t xml:space="preserve">
• El programa no cuenta con resultados esperados o este no cumple con todos los criterios correspondientes a la puntuación 1.
</t>
    </r>
    <r>
      <rPr>
        <b/>
        <sz val="11"/>
        <color theme="1"/>
        <rFont val="Avenir Next LT Pro"/>
        <family val="2"/>
      </rPr>
      <t>1</t>
    </r>
    <r>
      <rPr>
        <sz val="11"/>
        <color theme="1"/>
        <rFont val="Avenir Next LT Pro"/>
        <family val="2"/>
      </rPr>
      <t xml:space="preserve">
• Al menos uno de los resultados esperados es expuesto de forma clara.
</t>
    </r>
    <r>
      <rPr>
        <b/>
        <sz val="11"/>
        <color theme="1"/>
        <rFont val="Avenir Next LT Pro"/>
        <family val="2"/>
      </rPr>
      <t xml:space="preserve">2
</t>
    </r>
    <r>
      <rPr>
        <sz val="11"/>
        <color theme="1"/>
        <rFont val="Avenir Next LT Pro"/>
        <family val="2"/>
      </rPr>
      <t xml:space="preserve">• Todos los resultados esperados son expuestos de forma clara.
</t>
    </r>
    <r>
      <rPr>
        <b/>
        <sz val="11"/>
        <color theme="1"/>
        <rFont val="Avenir Next LT Pro"/>
        <family val="2"/>
      </rPr>
      <t xml:space="preserve">3
</t>
    </r>
    <r>
      <rPr>
        <sz val="11"/>
        <color theme="1"/>
        <rFont val="Avenir Next LT Pro"/>
        <family val="2"/>
      </rPr>
      <t xml:space="preserve">• Todos los resultados esperados son expuestos de forma clara,
• No todos los resultados esperados son específicos, medibles, alcanzables, relevantes y temporales.
</t>
    </r>
    <r>
      <rPr>
        <b/>
        <sz val="11"/>
        <color theme="1"/>
        <rFont val="Avenir Next LT Pro"/>
        <family val="2"/>
      </rPr>
      <t xml:space="preserve">4
</t>
    </r>
    <r>
      <rPr>
        <sz val="11"/>
        <color theme="1"/>
        <rFont val="Avenir Next LT Pro"/>
        <family val="2"/>
      </rPr>
      <t>• Todos los resultados esperados son expuestos de forma clara,
• Todos los resultados esperados son específicos, medibles, alcanzables, relevantes y temporales.</t>
    </r>
  </si>
  <si>
    <t>6.2 ¿La operacionalización de los productos facilitará el monitoreo del programa (calidad de los indicadores y validez de las metas)?</t>
  </si>
  <si>
    <r>
      <rPr>
        <b/>
        <sz val="11"/>
        <color theme="1"/>
        <rFont val="Avenir Next LT Pro"/>
        <family val="2"/>
      </rPr>
      <t>0</t>
    </r>
    <r>
      <rPr>
        <sz val="11"/>
        <color theme="1"/>
        <rFont val="Avenir Next LT Pro"/>
        <family val="2"/>
      </rPr>
      <t xml:space="preserve">
• El programa no cuenta con indicadores y metas que permitan la operacionalización y monitoreo de los productos o este no cumple con todos los criterios correspondientes a la puntuación 1.
</t>
    </r>
    <r>
      <rPr>
        <b/>
        <sz val="11"/>
        <color theme="1"/>
        <rFont val="Avenir Next LT Pro"/>
        <family val="2"/>
      </rPr>
      <t>1</t>
    </r>
    <r>
      <rPr>
        <sz val="11"/>
        <color theme="1"/>
        <rFont val="Avenir Next LT Pro"/>
        <family val="2"/>
      </rPr>
      <t xml:space="preserve">
• La operacionalización de al menos uno de los productos permite el monitoreo del programa.
</t>
    </r>
    <r>
      <rPr>
        <b/>
        <sz val="11"/>
        <color theme="1"/>
        <rFont val="Avenir Next LT Pro"/>
        <family val="2"/>
      </rPr>
      <t xml:space="preserve">2
</t>
    </r>
    <r>
      <rPr>
        <sz val="11"/>
        <color theme="1"/>
        <rFont val="Avenir Next LT Pro"/>
        <family val="2"/>
      </rPr>
      <t xml:space="preserve">• La operacionalización de todos de los productos permite el monitoreo del programa, pero no de forma sencilla.
</t>
    </r>
    <r>
      <rPr>
        <b/>
        <sz val="11"/>
        <color theme="1"/>
        <rFont val="Avenir Next LT Pro"/>
        <family val="2"/>
      </rPr>
      <t xml:space="preserve">3
</t>
    </r>
    <r>
      <rPr>
        <sz val="11"/>
        <color theme="1"/>
        <rFont val="Avenir Next LT Pro"/>
        <family val="2"/>
      </rPr>
      <t xml:space="preserve">• La operacionalización de todos los productos permite monitorear el programa de forma sencilla,
• No todos los indicadores y metas establecidas pueden ser monitoreados con facilidad.
</t>
    </r>
    <r>
      <rPr>
        <b/>
        <sz val="11"/>
        <color theme="1"/>
        <rFont val="Avenir Next LT Pro"/>
        <family val="2"/>
      </rPr>
      <t xml:space="preserve">4
</t>
    </r>
    <r>
      <rPr>
        <sz val="11"/>
        <color theme="1"/>
        <rFont val="Avenir Next LT Pro"/>
        <family val="2"/>
      </rPr>
      <t>• La operacionalización de todos los productos permite monitorear el programa de forma sencilla,
• Todos los indicadores y metas establecidas pueden ser monitoreados con facilidad.</t>
    </r>
  </si>
  <si>
    <t>6.3 ¿El sistema de seguimiento propuesto es adaptado a los resultados esperados del programa y perfil de los beneficiarios?</t>
  </si>
  <si>
    <t xml:space="preserve">El sistema de seguimiento propuesto se adapta a los resultados esperados del programa, al perfil de los beneficiarios y el seguimiento puede ser realizado con facilidad. El sistema de seguimiento propone: 
•	Utilizar el sistema de planificación y monitoreo para realizar el seguimiento a productos, indicadores, actividades y presupuesto programado para facilitar el seguimiento y mantener sistematizado los avances del Programa.
•	Que las unidades ejecutoras tengan la responsabilidad de reportar en el sistema u otros mecanismos los avances cualitativos y cuantitativos de la ejecución del Programa.
•	El seguimiento del programa estará a cargo del Viceministro de Planificación y Desarrollo Educativo del MINERD, en coordinación con la Dirección de Planificación del INAFOCAM.
•	Realizar encuentros con los responsables e involucrados en el proyecto para analizar los avances y destrabar obstáculos identificados en la consecución de las metas, con frecuencia bimensual y a requerimiento.
•	La responsabilidad de elaborar y publicar los informes de seguimiento y desempeño del programa estará bajo la responsabilidad de la Dirección de Planes, Programas y Proyectos. 
•	Las evaluaciones anuales del programa estarán bajo la conducción del Instituto Dominicano de Evaluación e Investigación de la Calidad (IDEICE).
</t>
  </si>
  <si>
    <r>
      <rPr>
        <b/>
        <sz val="11"/>
        <color theme="1"/>
        <rFont val="Avenir Next LT Pro"/>
        <family val="2"/>
      </rPr>
      <t>0</t>
    </r>
    <r>
      <rPr>
        <sz val="11"/>
        <color theme="1"/>
        <rFont val="Avenir Next LT Pro"/>
        <family val="2"/>
      </rPr>
      <t xml:space="preserve">
• No hay información sobre la adecuación del sistema de seguimiento a los resultados esperados del programa y el perfil de los beneficiarios o este no cumple con todos los criterios correspondientes a la puntuación 1.
</t>
    </r>
    <r>
      <rPr>
        <b/>
        <sz val="11"/>
        <color theme="1"/>
        <rFont val="Avenir Next LT Pro"/>
        <family val="2"/>
      </rPr>
      <t>1</t>
    </r>
    <r>
      <rPr>
        <sz val="11"/>
        <color theme="1"/>
        <rFont val="Avenir Next LT Pro"/>
        <family val="2"/>
      </rPr>
      <t xml:space="preserve">
• El sistema de seguimiento propuesto no se adapta a los resultados esperados del programa ni al perfil de los beneficiarios.
</t>
    </r>
    <r>
      <rPr>
        <b/>
        <sz val="11"/>
        <color theme="1"/>
        <rFont val="Avenir Next LT Pro"/>
        <family val="2"/>
      </rPr>
      <t xml:space="preserve">2
</t>
    </r>
    <r>
      <rPr>
        <sz val="11"/>
        <color theme="1"/>
        <rFont val="Avenir Next LT Pro"/>
        <family val="2"/>
      </rPr>
      <t xml:space="preserve">• El sistema de seguimiento propuesto se adapta a los resultados esperados del programa o al perfil de los beneficiarios, pero no a ambos.
</t>
    </r>
    <r>
      <rPr>
        <b/>
        <sz val="11"/>
        <color theme="1"/>
        <rFont val="Avenir Next LT Pro"/>
        <family val="2"/>
      </rPr>
      <t xml:space="preserve">3
</t>
    </r>
    <r>
      <rPr>
        <sz val="11"/>
        <color theme="1"/>
        <rFont val="Avenir Next LT Pro"/>
        <family val="2"/>
      </rPr>
      <t xml:space="preserve">• El sistema de seguimiento propuesto se adapta a los resultados esperados del programa y al perfil de los beneficiarios,
• El seguimiento no puede ser realizado con facilidad.
</t>
    </r>
    <r>
      <rPr>
        <b/>
        <sz val="11"/>
        <color theme="1"/>
        <rFont val="Avenir Next LT Pro"/>
        <family val="2"/>
      </rPr>
      <t xml:space="preserve">4
</t>
    </r>
    <r>
      <rPr>
        <sz val="11"/>
        <color theme="1"/>
        <rFont val="Avenir Next LT Pro"/>
        <family val="2"/>
      </rPr>
      <t>• El sistema de seguimiento propuesto se adapta a los resultados esperados del programa y al perfil de los beneficiarios,
• El seguimiento puede ser realizado con facilidad.</t>
    </r>
  </si>
  <si>
    <t>6.4 ¿Se presentan fichas técnicas de los indicadores definidos para el programa, donde se especifica nombre, descripción, método de cálculo, periodicidad de medición, línea de base, metas, sentido de la medición (ascendente o descendente), entre otros?</t>
  </si>
  <si>
    <r>
      <rPr>
        <b/>
        <sz val="11"/>
        <color theme="1"/>
        <rFont val="Avenir Next LT Pro"/>
        <family val="2"/>
      </rPr>
      <t>0</t>
    </r>
    <r>
      <rPr>
        <sz val="11"/>
        <color theme="1"/>
        <rFont val="Avenir Next LT Pro"/>
        <family val="2"/>
      </rPr>
      <t xml:space="preserve">
• El programa no cuenta con fichas técnicas para todos sus indicadores o este no cumple con todos los criterios correspondientes a la puntuación 1.
</t>
    </r>
    <r>
      <rPr>
        <b/>
        <sz val="11"/>
        <color theme="1"/>
        <rFont val="Avenir Next LT Pro"/>
        <family val="2"/>
      </rPr>
      <t>1</t>
    </r>
    <r>
      <rPr>
        <sz val="11"/>
        <color theme="1"/>
        <rFont val="Avenir Next LT Pro"/>
        <family val="2"/>
      </rPr>
      <t xml:space="preserve">
• Todos los indicadores del programa cuentan con fichas técnicas,
• Del 0 al 49% de las fichas técnicas contienen todas las características establecidas.
</t>
    </r>
    <r>
      <rPr>
        <b/>
        <sz val="11"/>
        <color theme="1"/>
        <rFont val="Avenir Next LT Pro"/>
        <family val="2"/>
      </rPr>
      <t xml:space="preserve">2
</t>
    </r>
    <r>
      <rPr>
        <sz val="11"/>
        <color theme="1"/>
        <rFont val="Avenir Next LT Pro"/>
        <family val="2"/>
      </rPr>
      <t xml:space="preserve">• Todos los indicadores del programa cuentan con fichas técnicas,
• Del 50 al 69% de las fichas técnicas contienen todas las características establecidas,
• El contenido de las fichas no ha sido completado según los estándares de calidad especificados.
</t>
    </r>
    <r>
      <rPr>
        <b/>
        <sz val="11"/>
        <color theme="1"/>
        <rFont val="Avenir Next LT Pro"/>
        <family val="2"/>
      </rPr>
      <t xml:space="preserve">3
</t>
    </r>
    <r>
      <rPr>
        <sz val="11"/>
        <color theme="1"/>
        <rFont val="Avenir Next LT Pro"/>
        <family val="2"/>
      </rPr>
      <t xml:space="preserve">• Todos los indicadores del programa cuentan con fichas técnicas,
• Del 70 al 84% de las fichas técnicas contienen todas las características establecidas,
• El contenido de las fichas no ha sido completado según los estándares de calidad especificados.
</t>
    </r>
    <r>
      <rPr>
        <b/>
        <sz val="11"/>
        <color theme="1"/>
        <rFont val="Avenir Next LT Pro"/>
        <family val="2"/>
      </rPr>
      <t xml:space="preserve">4
</t>
    </r>
    <r>
      <rPr>
        <sz val="11"/>
        <color theme="1"/>
        <rFont val="Avenir Next LT Pro"/>
        <family val="2"/>
      </rPr>
      <t>• Todos los indicadores del programa cuentan con fichas técnicas,
• Del 85 al 100% de las fichas técnicas contienen todas las características establecidas,
• El contenido de las fichas ha sido completado según los estándares de calidad especificados.</t>
    </r>
  </si>
  <si>
    <t>6.5 ¿Las metas establecidas para los indicadores son factibles de alcanzar, considerando los plazos y recursos humanos y financieros con que cuenta el programa?</t>
  </si>
  <si>
    <r>
      <rPr>
        <b/>
        <sz val="11"/>
        <color theme="1"/>
        <rFont val="Avenir Next LT Pro"/>
        <family val="2"/>
      </rPr>
      <t>0</t>
    </r>
    <r>
      <rPr>
        <sz val="11"/>
        <color theme="1"/>
        <rFont val="Avenir Next LT Pro"/>
        <family val="2"/>
      </rPr>
      <t xml:space="preserve">
• No existen metas establecidas para cada uno de los indicadores del programa o este no cumple con todos los criterios correspondientes a la puntuación 1.
</t>
    </r>
    <r>
      <rPr>
        <b/>
        <sz val="11"/>
        <color theme="1"/>
        <rFont val="Avenir Next LT Pro"/>
        <family val="2"/>
      </rPr>
      <t>1</t>
    </r>
    <r>
      <rPr>
        <sz val="11"/>
        <color theme="1"/>
        <rFont val="Avenir Next LT Pro"/>
        <family val="2"/>
      </rPr>
      <t xml:space="preserve">
• Todos los indicadores del programa cuentan con metas establecidas,
• Del 0 al 49% de las metas de los indicadores del programa son factibles de alcanzar, considerando los plazos y recursos humanos y financieros.
</t>
    </r>
    <r>
      <rPr>
        <b/>
        <sz val="11"/>
        <color theme="1"/>
        <rFont val="Avenir Next LT Pro"/>
        <family val="2"/>
      </rPr>
      <t xml:space="preserve">2
</t>
    </r>
    <r>
      <rPr>
        <sz val="11"/>
        <color theme="1"/>
        <rFont val="Avenir Next LT Pro"/>
        <family val="2"/>
      </rPr>
      <t xml:space="preserve">• Todos los indicadores del programa cuentan con metas establecidas,
• Del 50 al 69% de las metas de los indicadores del programa son factibles de alcanzar, considerando los plazos y recursos humanos y financieros.
</t>
    </r>
    <r>
      <rPr>
        <b/>
        <sz val="11"/>
        <color theme="1"/>
        <rFont val="Avenir Next LT Pro"/>
        <family val="2"/>
      </rPr>
      <t xml:space="preserve">3
</t>
    </r>
    <r>
      <rPr>
        <sz val="11"/>
        <color theme="1"/>
        <rFont val="Avenir Next LT Pro"/>
        <family val="2"/>
      </rPr>
      <t xml:space="preserve">• Todos los indicadores del programa cuentan con metas establecidas,
• Del 70 al 84% de las metas de los indicadores del programa son factibles de alcanzar, considerando los plazos y recursos humanos y financieros.
</t>
    </r>
    <r>
      <rPr>
        <b/>
        <sz val="11"/>
        <color theme="1"/>
        <rFont val="Avenir Next LT Pro"/>
        <family val="2"/>
      </rPr>
      <t xml:space="preserve">4
</t>
    </r>
    <r>
      <rPr>
        <sz val="11"/>
        <color theme="1"/>
        <rFont val="Avenir Next LT Pro"/>
        <family val="2"/>
      </rPr>
      <t>• Todos los indicadores del programa cuentan con metas establecidas,
• Del 85 al 100% de las metas de los indicadores del programa son factibles de alcanzar, considerando los plazos y recursos humanos y financieros.</t>
    </r>
  </si>
  <si>
    <t>7. Transparencia</t>
  </si>
  <si>
    <t>7.1 ¿Cuenta el programa con mecanismos de transparencia y rendición de cuentas como documentos normativos actualizados, públicos y disponibles en el portal institucional; procedimientos para recibir y dar trámite a las solicitudes de acceso a la información; información del desempeño y de resultados actualizada, pública y disponible en el portal institucional; mecanismos que propician la participación ciudadana en la toma de decisiones; entre otros?</t>
  </si>
  <si>
    <r>
      <rPr>
        <b/>
        <sz val="11"/>
        <color theme="1"/>
        <rFont val="Avenir Next LT Pro"/>
        <family val="2"/>
      </rPr>
      <t>0</t>
    </r>
    <r>
      <rPr>
        <sz val="11"/>
        <color theme="1"/>
        <rFont val="Avenir Next LT Pro"/>
        <family val="2"/>
      </rPr>
      <t xml:space="preserve">
• El programa no cuenta con mecanismos de transparencia y rendición de cuentas o este no cumple con todos los criterios correspondientes a la puntuación 1.
</t>
    </r>
    <r>
      <rPr>
        <b/>
        <sz val="11"/>
        <color theme="1"/>
        <rFont val="Avenir Next LT Pro"/>
        <family val="2"/>
      </rPr>
      <t>1</t>
    </r>
    <r>
      <rPr>
        <sz val="11"/>
        <color theme="1"/>
        <rFont val="Avenir Next LT Pro"/>
        <family val="2"/>
      </rPr>
      <t xml:space="preserve">
• El programa cuenta con uno de los mecanismos de transparencia y rendición de cuentas establecidos.
</t>
    </r>
    <r>
      <rPr>
        <b/>
        <sz val="11"/>
        <color theme="1"/>
        <rFont val="Avenir Next LT Pro"/>
        <family val="2"/>
      </rPr>
      <t xml:space="preserve">2
</t>
    </r>
    <r>
      <rPr>
        <sz val="11"/>
        <color theme="1"/>
        <rFont val="Avenir Next LT Pro"/>
        <family val="2"/>
      </rPr>
      <t xml:space="preserve">• El programa cuenta con dos de los mecanismos de transparencia y rendición de cuentas establecidos.
• No hay una periodicidad definida para la actualización de cada uno de los mecanismos de transparencia y rendición de cuentas con los que cuenta el programa.
</t>
    </r>
    <r>
      <rPr>
        <b/>
        <sz val="11"/>
        <color theme="1"/>
        <rFont val="Avenir Next LT Pro"/>
        <family val="2"/>
      </rPr>
      <t xml:space="preserve">3
</t>
    </r>
    <r>
      <rPr>
        <sz val="11"/>
        <color theme="1"/>
        <rFont val="Avenir Next LT Pro"/>
        <family val="2"/>
      </rPr>
      <t xml:space="preserve">• El programa cuenta con los tres de los mecanismos de transparencia y rendición de cuentas establecidos.
• Hay una periodicidad definida para la actualización de cada uno de los mecanismos de transparencia y rendición de cuentas con los que cuenta el programa.
</t>
    </r>
    <r>
      <rPr>
        <b/>
        <sz val="11"/>
        <color theme="1"/>
        <rFont val="Avenir Next LT Pro"/>
        <family val="2"/>
      </rPr>
      <t xml:space="preserve">4
</t>
    </r>
    <r>
      <rPr>
        <sz val="11"/>
        <color theme="1"/>
        <rFont val="Avenir Next LT Pro"/>
        <family val="2"/>
      </rPr>
      <t>• El programa cuenta con los tres de los mecanismos de transparencia y rendición de cuentas establecidos.
• El programa cuenta con mecanismos de transparencia y rendición de cuentas adicionales a los establecidos.
• Hay una periodicidad definida para la actualización de cada uno de los mecanismos de transparencia y rendición de cuentas con los que cuenta el programa.</t>
    </r>
  </si>
  <si>
    <t>7.2 ¿El procedimiento sobre la ejecución del programa cuenta con las siguientes características: estandarizado, sistematizado, difundido públicamente, apegado a la normativa del programa?</t>
  </si>
  <si>
    <t xml:space="preserve">El programa cuenta con un procedimiento estandarizado, sistematizado, difundido públicamente y apegado a la normativa del programa, se detallan; la planificación inicial, normativa y regulaciones, capacitación del personal, implementación en el aula, comunicación y difusión evaluación y mejora continua y registro y reporte de resultado.  </t>
  </si>
  <si>
    <r>
      <rPr>
        <b/>
        <sz val="11"/>
        <color theme="1"/>
        <rFont val="Avenir Next LT Pro"/>
        <family val="2"/>
      </rPr>
      <t>0</t>
    </r>
    <r>
      <rPr>
        <sz val="11"/>
        <color theme="1"/>
        <rFont val="Avenir Next LT Pro"/>
        <family val="2"/>
      </rPr>
      <t xml:space="preserve">
• El programa no cuenta con un procedimiento de ejecución o este no cumple con todos los criterios correspondientes a la puntuación 1.
</t>
    </r>
    <r>
      <rPr>
        <b/>
        <sz val="11"/>
        <color theme="1"/>
        <rFont val="Avenir Next LT Pro"/>
        <family val="2"/>
      </rPr>
      <t>1</t>
    </r>
    <r>
      <rPr>
        <sz val="11"/>
        <color theme="1"/>
        <rFont val="Avenir Next LT Pro"/>
        <family val="2"/>
      </rPr>
      <t xml:space="preserve">
• El programa cuenta con un procedimiento sobre la ejecución.
• El procedimiento sobre la ejecución de programa cuenta con una de las características establecidas.
</t>
    </r>
    <r>
      <rPr>
        <b/>
        <sz val="11"/>
        <color theme="1"/>
        <rFont val="Avenir Next LT Pro"/>
        <family val="2"/>
      </rPr>
      <t xml:space="preserve">2
</t>
    </r>
    <r>
      <rPr>
        <sz val="11"/>
        <color theme="1"/>
        <rFont val="Avenir Next LT Pro"/>
        <family val="2"/>
      </rPr>
      <t xml:space="preserve">• El programa cuenta con un procedimiento sobre la ejecución.
• El procedimiento sobre la ejecución de programa cuenta con dos de las características establecidas.
</t>
    </r>
    <r>
      <rPr>
        <b/>
        <sz val="11"/>
        <color theme="1"/>
        <rFont val="Avenir Next LT Pro"/>
        <family val="2"/>
      </rPr>
      <t xml:space="preserve">3
</t>
    </r>
    <r>
      <rPr>
        <sz val="11"/>
        <color theme="1"/>
        <rFont val="Avenir Next LT Pro"/>
        <family val="2"/>
      </rPr>
      <t xml:space="preserve">• El programa cuenta con un procedimiento sobre la ejecución.
• El procedimiento sobre la ejecución de programa cuenta con tres de las características establecidas.
</t>
    </r>
    <r>
      <rPr>
        <b/>
        <sz val="11"/>
        <color theme="1"/>
        <rFont val="Avenir Next LT Pro"/>
        <family val="2"/>
      </rPr>
      <t xml:space="preserve">4
</t>
    </r>
    <r>
      <rPr>
        <sz val="11"/>
        <color theme="1"/>
        <rFont val="Avenir Next LT Pro"/>
        <family val="2"/>
      </rPr>
      <t>• El programa cuenta con un procedimiento sobre la ejecución.
• El procedimiento sobre la ejecución de programa cuenta con todas las características establecidas.</t>
    </r>
  </si>
  <si>
    <t>Ficha 3: Recomendaciones</t>
  </si>
  <si>
    <t>Peso</t>
  </si>
  <si>
    <t>Puntuación</t>
  </si>
  <si>
    <t>Muy bueno</t>
  </si>
  <si>
    <t>Bueno</t>
  </si>
  <si>
    <t>Regular</t>
  </si>
  <si>
    <t>Malo</t>
  </si>
  <si>
    <t>Justificación</t>
  </si>
  <si>
    <t>Recomendaciones</t>
  </si>
  <si>
    <t>Valoración final</t>
  </si>
  <si>
    <t>Ficha 4: Valoración final</t>
  </si>
  <si>
    <t>Consistencia</t>
  </si>
  <si>
    <t>Consistente</t>
  </si>
  <si>
    <t>Consistente con observaciones</t>
  </si>
  <si>
    <t>Inconsistente</t>
  </si>
  <si>
    <t>Justificación técnica</t>
  </si>
  <si>
    <t>Anexo B: Indicadores del programa</t>
  </si>
  <si>
    <t>Modalidad:</t>
  </si>
  <si>
    <t>Programa presupuestario orientado a resultados</t>
  </si>
  <si>
    <t>Tipo de evaluación:</t>
  </si>
  <si>
    <t>Diseño</t>
  </si>
  <si>
    <t>Año de evaluación:</t>
  </si>
  <si>
    <t>Nivel de resultado</t>
  </si>
  <si>
    <t>Nombre del indicador</t>
  </si>
  <si>
    <t>Fórmula de cálculo</t>
  </si>
  <si>
    <t>Específico</t>
  </si>
  <si>
    <t>Medible</t>
  </si>
  <si>
    <t>Alcanzable</t>
  </si>
  <si>
    <t>Relevante</t>
  </si>
  <si>
    <t>Temporal</t>
  </si>
  <si>
    <t>Monitoreable</t>
  </si>
  <si>
    <t>Adecuado</t>
  </si>
  <si>
    <t>Descripción</t>
  </si>
  <si>
    <t>Unidad de medida</t>
  </si>
  <si>
    <t>Periodicidad de medición</t>
  </si>
  <si>
    <t>Línea de base</t>
  </si>
  <si>
    <t>Metas</t>
  </si>
  <si>
    <t>Sentido de la medición</t>
  </si>
  <si>
    <t>Resultado intermedio</t>
  </si>
  <si>
    <t>Porcentaje de estudiantes que alcanza nivel satisfactorio en la evaluación diagnóstica nacional de Lengua Española de tercer grado.</t>
  </si>
  <si>
    <t>(Número de estudiantes evaluados en la prueba diagnóstica de Lengua Española de tercer grado que alcanzaron el nivel satisfactorio en el periodo t / Número de estudiantes evaluados en la prueba diagnóstica de Lengua Española de tercer grado en el periodo t) * 100</t>
  </si>
  <si>
    <t>Sí</t>
  </si>
  <si>
    <t>Ascendente</t>
  </si>
  <si>
    <t>Porcentaje de estudiantes que alcanza nivel satisfactorio en la evaluación diagnóstica nacional de Matemática de tercer grado.</t>
  </si>
  <si>
    <t>(Número de estudiantes evaluados en la prueba diagnóstica de Matemática de tercer grado que alcanzaron el nivel satisfactorio en el periodo t / Número de estudiantes evaluados en la prueba diagnóstica de Matemática de tercer grado en el periodo t) * 100</t>
  </si>
  <si>
    <t>Porcentaje de docentes formados en estrategias didácticas en alfabetización inicial.</t>
  </si>
  <si>
    <t>No completaron la ficha técnica de Indicadores</t>
  </si>
  <si>
    <t>No</t>
  </si>
  <si>
    <t>Resultado inmediato</t>
  </si>
  <si>
    <t>Porcentaje de estudiantes que alcanza nivel satisfactorio en la evaluación de línea base de Lengua Española de segundo grado</t>
  </si>
  <si>
    <t>(Número de estudiantes evaluados en la evaluación de línea base de Lengua Española de segundo grado que alcanzaron el nivel satisfactorio en el periodo t / Número de estudiantes evaluados en la evaluación de línea base de Lengua Española de segundo grado en el periodo t) * 100</t>
  </si>
  <si>
    <t>Porcentaje de estudiantes que alcanza nivel satisfactorio en la evaluación de línea base de Matemática de segundo grado</t>
  </si>
  <si>
    <t>(Número de estudiantes evaluados en la evaluación de línea base de Matemática de segundo grado que alcanzaron el nivel satisfactorio en el periodo t / Número de estudiantes evaluados en la evaluación de línea base de Matemática de segundo grado en el periodo t) * 100</t>
  </si>
  <si>
    <t>Producto</t>
  </si>
  <si>
    <t>Número de docentes matriculados en programas de formación para la alfabetización inicial.</t>
  </si>
  <si>
    <t>Número de docentes matriculados en programas de formación para la alfabetización inicial en el periodo t</t>
  </si>
  <si>
    <t>Número de estudiantes del primer ciclo del nivel primario que reciben entrenamiento estratégico en comprensión lectora y escritura.</t>
  </si>
  <si>
    <t>Número de estudiantes del primer ciclo del nivel primario que reciben entrenamiento estratégico en comprensión lectora y escritura en el periodo t</t>
  </si>
  <si>
    <t>Número de estudiantes del primer ciclo del nivel primario que reciben entrenamiento estratégico en Matemática.</t>
  </si>
  <si>
    <t>Número de estudiantes del primer ciclo del nivel primario que reciben entrenamiento en matemáticas en el periodo t</t>
  </si>
  <si>
    <t>Leyenda</t>
  </si>
  <si>
    <r>
      <rPr>
        <b/>
        <sz val="11"/>
        <color theme="1"/>
        <rFont val="Avenir Next LT Pro"/>
        <family val="2"/>
      </rPr>
      <t>Específico</t>
    </r>
    <r>
      <rPr>
        <sz val="11"/>
        <color theme="1"/>
        <rFont val="Avenir Next LT Pro"/>
        <family val="2"/>
      </rPr>
      <t>: el indicador está formulado con precisión. Esto es, contiene información que está expresamente vinculada al objetivo en términos operacionalmente claros y que permiten verificar su grado de cumplimiento.</t>
    </r>
  </si>
  <si>
    <r>
      <rPr>
        <b/>
        <sz val="11"/>
        <color theme="1"/>
        <rFont val="Avenir Next LT Pro"/>
        <family val="2"/>
      </rPr>
      <t>Medible</t>
    </r>
    <r>
      <rPr>
        <sz val="11"/>
        <color theme="1"/>
        <rFont val="Avenir Next LT Pro"/>
        <family val="2"/>
      </rPr>
      <t>: el indicador puede ser medido cuantitativa o cualitativamente a partir de las fuentes de verificación establecidas.</t>
    </r>
  </si>
  <si>
    <r>
      <rPr>
        <b/>
        <sz val="11"/>
        <color theme="1"/>
        <rFont val="Avenir Next LT Pro"/>
        <family val="2"/>
      </rPr>
      <t>Alcanzable</t>
    </r>
    <r>
      <rPr>
        <sz val="11"/>
        <color theme="1"/>
        <rFont val="Avenir Next LT Pro"/>
        <family val="2"/>
      </rPr>
      <t>: el objetivo o meta planteado es realista. Esto es, es probable alcanzar las metas del indicador en el tiempo establecido.</t>
    </r>
  </si>
  <si>
    <r>
      <rPr>
        <b/>
        <sz val="11"/>
        <color theme="1"/>
        <rFont val="Avenir Next LT Pro"/>
        <family val="2"/>
      </rPr>
      <t>Relevante</t>
    </r>
    <r>
      <rPr>
        <sz val="11"/>
        <color theme="1"/>
        <rFont val="Avenir Next LT Pro"/>
        <family val="2"/>
      </rPr>
      <t>: el indicador mide un factor o variable directamente relacionado con un aspecto fundamental del objetivo o resultado esperado.</t>
    </r>
  </si>
  <si>
    <r>
      <rPr>
        <b/>
        <sz val="11"/>
        <color theme="1"/>
        <rFont val="Avenir Next LT Pro"/>
        <family val="2"/>
      </rPr>
      <t>Temporal</t>
    </r>
    <r>
      <rPr>
        <sz val="11"/>
        <color theme="1"/>
        <rFont val="Avenir Next LT Pro"/>
        <family val="2"/>
      </rPr>
      <t>: el indicador incluye temporalidad y frecuencia de medición.</t>
    </r>
  </si>
  <si>
    <r>
      <rPr>
        <b/>
        <sz val="11"/>
        <color theme="1"/>
        <rFont val="Avenir Next LT Pro"/>
        <family val="2"/>
      </rPr>
      <t>Monitoreable</t>
    </r>
    <r>
      <rPr>
        <sz val="11"/>
        <color theme="1"/>
        <rFont val="Avenir Next LT Pro"/>
        <family val="2"/>
      </rPr>
      <t>: el indicador tiene medios de verificación y método de cálculo definidos claramente.</t>
    </r>
  </si>
  <si>
    <r>
      <rPr>
        <b/>
        <sz val="11"/>
        <color theme="1"/>
        <rFont val="Avenir Next LT Pro"/>
        <family val="2"/>
      </rPr>
      <t>Adecuado</t>
    </r>
    <r>
      <rPr>
        <sz val="11"/>
        <color theme="1"/>
        <rFont val="Avenir Next LT Pro"/>
        <family val="2"/>
      </rPr>
      <t>: el indicador aporta una base suficiente de información para emitir un juicio respecto del desempeño en un periodo determinado.</t>
    </r>
  </si>
  <si>
    <r>
      <rPr>
        <b/>
        <sz val="11"/>
        <color theme="1"/>
        <rFont val="Avenir Next LT Pro"/>
        <family val="2"/>
      </rPr>
      <t>Descripción</t>
    </r>
    <r>
      <rPr>
        <sz val="11"/>
        <color theme="1"/>
        <rFont val="Avenir Next LT Pro"/>
        <family val="2"/>
      </rPr>
      <t>: el indicador cuenta con una descripción que expresa qué mide y cómo es interpretado.</t>
    </r>
  </si>
  <si>
    <r>
      <rPr>
        <b/>
        <sz val="11"/>
        <color theme="1"/>
        <rFont val="Avenir Next LT Pro"/>
        <family val="2"/>
      </rPr>
      <t>Unidad de medida</t>
    </r>
    <r>
      <rPr>
        <sz val="11"/>
        <color theme="1"/>
        <rFont val="Avenir Next LT Pro"/>
        <family val="2"/>
      </rPr>
      <t>: la unidad de medida es descrita de forma expresa y coincide con la fórmula de cálculo y el nombre del indicador.</t>
    </r>
  </si>
  <si>
    <r>
      <rPr>
        <b/>
        <sz val="11"/>
        <color theme="1"/>
        <rFont val="Avenir Next LT Pro"/>
        <family val="2"/>
      </rPr>
      <t>Periodicidad de medición</t>
    </r>
    <r>
      <rPr>
        <sz val="11"/>
        <color theme="1"/>
        <rFont val="Avenir Next LT Pro"/>
        <family val="2"/>
      </rPr>
      <t>: se indica expresamente con que periodicidad se realizará la medición del indicador y esta coincide con la disponibilidad de información de los componentes de la fórmula de cálculo y los medios de verificación establecidos.</t>
    </r>
  </si>
  <si>
    <r>
      <rPr>
        <b/>
        <sz val="11"/>
        <color theme="1"/>
        <rFont val="Avenir Next LT Pro"/>
        <family val="2"/>
      </rPr>
      <t>Línea de base</t>
    </r>
    <r>
      <rPr>
        <sz val="11"/>
        <color theme="1"/>
        <rFont val="Avenir Next LT Pro"/>
        <family val="2"/>
      </rPr>
      <t>: el indicador cuenta con una medición de referencia de un periodo anterior.</t>
    </r>
  </si>
  <si>
    <r>
      <rPr>
        <b/>
        <sz val="11"/>
        <color theme="1"/>
        <rFont val="Avenir Next LT Pro"/>
        <family val="2"/>
      </rPr>
      <t>Metas</t>
    </r>
    <r>
      <rPr>
        <sz val="11"/>
        <color theme="1"/>
        <rFont val="Avenir Next LT Pro"/>
        <family val="2"/>
      </rPr>
      <t>: el indicador cuenta con metas para los periodos subsiguientes.</t>
    </r>
  </si>
  <si>
    <t>Nota: se deben incluir todos los indicadores de cada uno de los niveles de objetivo. Copiar y pegar las filas según sea necesario. Organizar jerárquicamente según el nivel de objetivo.</t>
  </si>
  <si>
    <t>Anexo C: Metas del programa</t>
  </si>
  <si>
    <t>Meta</t>
  </si>
  <si>
    <t>Orientada a impulsar el desempeño</t>
  </si>
  <si>
    <t>Factible</t>
  </si>
  <si>
    <t>Propuesta de mejora de la meta</t>
  </si>
  <si>
    <t>Porcentaje de estudiantes que alcanza nivel satisfactorio en la evaluación diagnóstica nacional de Lengua Española de tercer grado</t>
  </si>
  <si>
    <t>Si, presenta la unidad en porcentaje</t>
  </si>
  <si>
    <t>La meta colocada es retadora conforme a la línea base y el periodo establecido.</t>
  </si>
  <si>
    <t>La meta colocada es alcanzable conforme a la línea base y el periodo establecido.</t>
  </si>
  <si>
    <t>Porcentaje de estudiantes que alcanza nivel satisfactorio en la evaluación diagnóstica nacional de Matemática de tercer grado</t>
  </si>
  <si>
    <t xml:space="preserve">Porcentaje de docentes formados en estrategias didácticas en alfabetización inicial </t>
  </si>
  <si>
    <t>Número de docentes matriculados en programas de formación para la alfabetización inicial</t>
  </si>
  <si>
    <t>3,000 al 2028</t>
  </si>
  <si>
    <t>Si, presenta la unidad de medida en valor absoluto</t>
  </si>
  <si>
    <t xml:space="preserve">Las metas están orientadas a mejorar la calidad de la educación en el sector público. </t>
  </si>
  <si>
    <t>Número de estudiantes del primer ciclo del nivel primario que reciben entrenamiento estratégico en comprensión lectora y escritura</t>
  </si>
  <si>
    <t xml:space="preserve">No se puede afirmar que es factible porque no se cuenta con línea base para su comparación </t>
  </si>
  <si>
    <t xml:space="preserve">Colocar línea base </t>
  </si>
  <si>
    <t>Número de estudiantes del primer ciclo del nivel primario que reciben entrenamiento en matemáticas</t>
  </si>
  <si>
    <r>
      <rPr>
        <b/>
        <sz val="11"/>
        <color theme="1"/>
        <rFont val="Avenir Next LT Pro"/>
        <family val="2"/>
      </rPr>
      <t>Unidad de medida</t>
    </r>
    <r>
      <rPr>
        <sz val="11"/>
        <color theme="1"/>
        <rFont val="Avenir Next LT Pro"/>
        <family val="2"/>
      </rPr>
      <t>: la meta está expresada en la misma unidad de medida del indicador y su fórmula de cálculo.</t>
    </r>
  </si>
  <si>
    <r>
      <rPr>
        <b/>
        <sz val="11"/>
        <color theme="1"/>
        <rFont val="Avenir Next LT Pro"/>
        <family val="2"/>
      </rPr>
      <t>Orientada a impulsar el desempeño</t>
    </r>
    <r>
      <rPr>
        <sz val="11"/>
        <color theme="1"/>
        <rFont val="Avenir Next LT Pro"/>
        <family val="2"/>
      </rPr>
      <t>: el valor de la meta es suficientemente retador como para impulsar el desempeño.</t>
    </r>
  </si>
  <si>
    <r>
      <rPr>
        <b/>
        <sz val="11"/>
        <color theme="1"/>
        <rFont val="Avenir Next LT Pro"/>
        <family val="2"/>
      </rPr>
      <t>Factible</t>
    </r>
    <r>
      <rPr>
        <sz val="11"/>
        <color theme="1"/>
        <rFont val="Avenir Next LT Pro"/>
        <family val="2"/>
      </rPr>
      <t>: es posible alcanzar la meta considerando el tiempo.</t>
    </r>
  </si>
  <si>
    <t>Anexo D: Complementariedad y coincidencias entre programas presupuestarios y/o acciones de desarrollo social</t>
  </si>
  <si>
    <t>Nombre del programa</t>
  </si>
  <si>
    <t>Llave programática</t>
  </si>
  <si>
    <t>Modalidad</t>
  </si>
  <si>
    <t>Unidad ejecutora</t>
  </si>
  <si>
    <t>Propósito o resultado inmediato</t>
  </si>
  <si>
    <t>Población objetivo</t>
  </si>
  <si>
    <t>Tipo de apoyo</t>
  </si>
  <si>
    <t>Cobertura geográfica</t>
  </si>
  <si>
    <t>Fuentes de información</t>
  </si>
  <si>
    <t>¿Coincide con el programa evaluado?</t>
  </si>
  <si>
    <t>¿Se complementa con el programa evaluado?</t>
  </si>
  <si>
    <t>18- Formación y desarrollo de la carrera docente</t>
  </si>
  <si>
    <t>0206.01.0007.18.00.0003</t>
  </si>
  <si>
    <t>Programa por producto</t>
  </si>
  <si>
    <t>Instituto Nacional de Formación y Capacitación Magisterial</t>
  </si>
  <si>
    <t>Mejorar el desempeño de los estudiantes de la carrera de educación, a través de la implementación del Programa Docentes de Excelencia</t>
  </si>
  <si>
    <t>Bachilleres menores de 25 años</t>
  </si>
  <si>
    <t>Formación</t>
  </si>
  <si>
    <t>Multiprovincial</t>
  </si>
  <si>
    <t>Sistema de Información de la Gestión Financiera</t>
  </si>
  <si>
    <t>Actualmente esta actividad programática pertenece al programa 18 del INAFOCAM, con este diseño va a pasar a la estructura programática de esta propuesta de PoR, específicamente para la parte de docentes de educación inicial de lengua española y matemáticas</t>
  </si>
  <si>
    <t>13 - Servicios de educación primaria para niños y niñas de 6 a 11 años</t>
  </si>
  <si>
    <t>0206.01.0001.13.02</t>
  </si>
  <si>
    <t>Ministerio de Educación</t>
  </si>
  <si>
    <t xml:space="preserve"> Asegurar el cumplimiento de
las leyes educativas y promover el desarrollo integral del educando. Busca formar ciudadanos conscientes, responsables y participativos con
identidad personal y social, a través de una educación comprometida en ciencia, arte y tecnología. </t>
  </si>
  <si>
    <t>Estudiantes de 6 a 8 años</t>
  </si>
  <si>
    <t xml:space="preserve">Educación </t>
  </si>
  <si>
    <t>Con la implementación del programa “Alfabetización inicial oportuna” se centrará esfuerzos en dos áreas de las cuatro fundamentales (matemáticas y lengua española) requiriendo la extracción del producto vigente de la estructura programática 13.02. y mantener el resto de las intervenciones que actualmente se desarrollan a través dicha estructura.</t>
  </si>
  <si>
    <t>0206.01.0007.18.02</t>
  </si>
  <si>
    <t>Este producto no fue contemplado en el análisis de oferta pública realizado en el diseño.</t>
  </si>
  <si>
    <t>Resultado final / Fin</t>
  </si>
  <si>
    <t>Sí / No</t>
  </si>
  <si>
    <t>Ascendente / Descendente</t>
  </si>
  <si>
    <t>Resultado inmediato / Propósito</t>
  </si>
  <si>
    <t xml:space="preserve">Actividad </t>
  </si>
  <si>
    <t xml:space="preserve">Responsable </t>
  </si>
  <si>
    <t xml:space="preserve">Fecha de entrega </t>
  </si>
  <si>
    <t>Status</t>
  </si>
  <si>
    <t xml:space="preserve"> Ficha 1 desde 2.1 hasta la 4.2</t>
  </si>
  <si>
    <t>Karina</t>
  </si>
  <si>
    <t>Completado</t>
  </si>
  <si>
    <t xml:space="preserve">Ficha 1 desde 4.3 hasta la 4.11 </t>
  </si>
  <si>
    <t xml:space="preserve">Esther </t>
  </si>
  <si>
    <t>1 hasta la 3 ficha 3</t>
  </si>
  <si>
    <t>Nicole</t>
  </si>
  <si>
    <t>4 hasta la 7 ficha 3</t>
  </si>
  <si>
    <t>Kimberly</t>
  </si>
  <si>
    <t>Anexo B (ver mas abajo)</t>
  </si>
  <si>
    <t>Anexo C</t>
  </si>
  <si>
    <t>Anexo D</t>
  </si>
  <si>
    <t>Anexo B</t>
  </si>
  <si>
    <t xml:space="preserve">Indicador </t>
  </si>
  <si>
    <t>Resultado Intermedio</t>
  </si>
  <si>
    <t>Resultado Inmediato</t>
  </si>
  <si>
    <t>Peso original</t>
  </si>
  <si>
    <t>Calificación F2</t>
  </si>
  <si>
    <t>Reponderación</t>
  </si>
  <si>
    <t>Las intervenciones señaladas fueron vinculadas a algunas de las causas que se determinaron en el diagnóstico, donde incluyen las evidencias que sustentan; sin embargo, no establece de forma detallada y específica la manera en la que se desarrollarán. Se incluyen documentos que hablan de los beneficios de las intervenciones, pero no se evidencia que todas estas son las más efectivas para resolver la problemática.
Las intervenciones incluidas en el programa son las siguientes: 
• Dotación de bibliotecas: escolares https://www.unesco.org/es/articles/bibliotecas-escolares-nuevos-desafios-para-enfrentar-la-era-digital
• Olimpíadas de lectura y escritura: https://ocoaenred.com/olimpiadas-de-lectura-y-escritura-en-las-escuelas-del-pais/
•Creación de puntos de lectura: https://www.educando.edu.do/portal/wp-content/uploads/2022/12/Fasciculo-Leer-es-Crecer.pdf
•Salas de tareas con ASFL y espacios con ayudantes a maestros: https://revistas.isfodosu.edu.do/index.php/recie/article/download/222/243?inline=1
•Estrategia aprendizaje basado en problemas: https://www.unicef.org/dominicanrepublic/media/7666/file/Gu%C3%ADa%20Te%C3%B3rica%20Matem%C3%A1tica%20Primer%20Ciclo.pdf
•Estrategia de juego: https://ministeriodeeducacion.gob.do/comunicaciones/noticias/republica-dominicana-es-el-pais-que-mas-ha-avanzado-en-las-olimpiadas-iberoamericanas-de-matematicas
•Olimpíada de matemática en el primer ciclo del nivel primario: https://ministeriodeeducacion.gob.do/comunicaciones/noticias/republica-dominicana-es-el-pais-que-mas-ha-avanzado-en-las-olimpiadas-iberoamericanas-de-matematicas
•Formación continua al docente: https://drive.google.com/file/d/11Wqcl-eEO5FiVb7Cqkd2NFMDXDCcM2Eg/view
•Programa de formación de líderes educativos: https://boletindigital.isfodosu.edu.do/isfodosu-incrementa-en-1208-el-numero-de-directores-de-centros-educativos-en-formacion/</t>
  </si>
  <si>
    <t>El déficit es de 111,786 estudiantes del primer ciclo matriculados en el sector privado.</t>
  </si>
  <si>
    <t>Población potencial: 580,761 estudiantes de primer ciclo del nivel primario.
Población objetivo: 468,975 estudiantes de primer ciclo matriculados en el sector público y semioficial.
Localización: Nivel Nacional.
Duración: Este último no lo especifica.</t>
  </si>
  <si>
    <t>Alfabetización de estudiantes del primer ciclo del nivel primario</t>
  </si>
  <si>
    <t xml:space="preserve"> Niños y niñas de primer ciclo del nivel primario (primero a tercero) matriculados en el sector público. (468,975 al 2025)</t>
  </si>
  <si>
    <t>RD$1,832,135,918</t>
  </si>
  <si>
    <t>Las intervenciones programáticas incluidas en el programa son las siguientes:
• Dotación de bibliotecas.
• Festivales de Lecturas.
• La enseñanza aplicada desde el aprendizaje basado en problemas.
• La enseñanza del juego.
• Talleres lúdicos de matemáticas.
• La formación docente.</t>
  </si>
  <si>
    <t xml:space="preserve">Para los 3 productos propuestos, existen actualmente productos complementarios en las estructuras del INAFOCAM y el MINERD.
Ninguno de los productos propuestos se encuentra repetido, ya que se focalizan solo en el primer ciclo del nivel primario.
</t>
  </si>
  <si>
    <r>
      <t xml:space="preserve">El modelo de gestión permite alcanzar los resultados inmediatos en el plazo establecido y todos los productos son necesarios para el logro de dichos resultados. Además, los resultados inmediatos contemplan los factores causales indirectos más importantes.
El modelo de gestión establece de forma lógica la cadena de procesos que deben ser realizados, los recursos necesarios, tiempos de entrega, los responsables de entregar los productos y de darles seguimiento.
Los factores causales específicos están relacionados de forma directa con los factores causales, los cuales se vinculan a los resultados inmediatos establecidos en el programa i) Aumentar el nivel de aprendizaje en lectura y escritura en los estudiantes de segundo grado del nivel primario y ii) Aumentar el nivel de aprendizaje en resolución de problemas matemáticos en los estudiantes de segundo grado del nivel primario.
</t>
    </r>
    <r>
      <rPr>
        <sz val="11"/>
        <color rgb="FFFF0000"/>
        <rFont val="Avenir Next LT Pro"/>
        <family val="2"/>
      </rPr>
      <t xml:space="preserve"> </t>
    </r>
  </si>
  <si>
    <r>
      <t xml:space="preserve">Es posible lograr todos los productos en los plazos programados. Debido a las razones expuestas en la pregunta 3.1, se considera que están sobrevaluados los costos de los productos i) Niños y niñas del primer ciclo del Nivel Primario reciben entrenamiento en comprensión lectora y escritura y ii) Niños y niñas del primer ciclo del Nivel Primario reciben entrenamiento en el área de matemática.
</t>
    </r>
    <r>
      <rPr>
        <b/>
        <sz val="11"/>
        <color rgb="FF000000"/>
        <rFont val="Avenir Next LT Pro"/>
        <family val="2"/>
      </rPr>
      <t xml:space="preserve">Producto: </t>
    </r>
    <r>
      <rPr>
        <sz val="11"/>
        <color rgb="FF000000"/>
        <rFont val="Avenir Next LT Pro"/>
        <family val="2"/>
      </rPr>
      <t xml:space="preserve">Docentes reciben programas de formación continua en alfabetización inicial: Son formaciones estipulada para realizarse en un transcurso de cuatro meses cada una (diplomados).
</t>
    </r>
    <r>
      <rPr>
        <b/>
        <sz val="11"/>
        <color rgb="FF000000"/>
        <rFont val="Avenir Next LT Pro"/>
        <family val="2"/>
      </rPr>
      <t xml:space="preserve">Producto: </t>
    </r>
    <r>
      <rPr>
        <sz val="11"/>
        <color rgb="FF000000"/>
        <rFont val="Avenir Next LT Pro"/>
        <family val="2"/>
      </rPr>
      <t xml:space="preserve">Niños y niñas del primer ciclo del Nivel Primario reciben entrenamiento en comprensión lectora y escritura: Durante todo el año escolar.
</t>
    </r>
    <r>
      <rPr>
        <b/>
        <sz val="11"/>
        <color rgb="FF000000"/>
        <rFont val="Avenir Next LT Pro"/>
        <family val="2"/>
      </rPr>
      <t xml:space="preserve">Producto: </t>
    </r>
    <r>
      <rPr>
        <sz val="11"/>
        <color rgb="FF000000"/>
        <rFont val="Avenir Next LT Pro"/>
        <family val="2"/>
      </rPr>
      <t>Niños y niñas del primer ciclo del Nivel Primario reciben entrenamiento en matemáticas: Durante todo el año escolar.</t>
    </r>
  </si>
  <si>
    <t xml:space="preserve">El programa cuenta con fichas técnicas para los indicadores de resultados a excepción del resultado " Mejorar las competencias relacionadas a estrategias didácticas en los docentes del nivel primario " con indicador " Porcentaje de docentes formados en estrategias didácticas en alfabetización inicial".
</t>
  </si>
  <si>
    <t>23% al 2026</t>
  </si>
  <si>
    <t>60% al 2028</t>
  </si>
  <si>
    <t>38% al 2028</t>
  </si>
  <si>
    <t>69% al 2028</t>
  </si>
  <si>
    <t>483,137 al 2028</t>
  </si>
  <si>
    <t>El indicador actual es de nivel productivo no de resultado.</t>
  </si>
  <si>
    <t>29% al 2026</t>
  </si>
  <si>
    <t xml:space="preserve">La evaluación del criterio de pertinencia arroja una calificación de 19% de 20%, refiriendo que la propuesta tiene un buen grado de adecuación según las necesidades y perfil de la población objetivo. El programa ha realizado un levantamiento de las necesidades de alfabetización y matemáticas de los niños y niñas que cursan el primer ciclo del nivel primario (primero a tercero) matriculados en el sector público sustentado en evidencias.
</t>
  </si>
  <si>
    <t>.- Ofrecer mayores detalles de las intervenciones a realizar, pues se abordan de forma generalizada. Por ejemplo, especificar si todos los maestros y técnicos recibirán las mismas capacitaciones, determinar los responsables de coordinar y realizar las intervenciones.
- Revisar el resultado ¨Mejorar las competencias relacionadas a estrategias didácticas en los docentes del nivel primario¨ debido a que no tiene ficha de indicador elaborada.
- Continuar con el seguimiento en conjunto con el Ministerio de Economía, Planificación y Desarrollo para establecer un resultado final del programa.</t>
  </si>
  <si>
    <t>Durante la ejecución</t>
  </si>
  <si>
    <t>En el criterio de coherencia se evalúa el carácter lógico de la relación entre los diferentes contenidos del diseño, tanto de manera interna como externa. El programa obtuvo una puntuación de 17% de 20% presentando muy buena coordinación con las políticas nacionales en atención a las necesidades educativas de alfabetización y deficiencias en el entendimiento matemático; además muestra relación en los elementos internos del programa (resultados esperados, indicadores, productos...).</t>
  </si>
  <si>
    <t>En el criterio de eficiencia el programa se calificó con 8% de 10% donde se evalúa la relación entre el cumplimiento de los productos del programa y el costo incurrido o el tiempo utilizado. En este aspecto, el diseño contempla una matriz de costeo donde identifican los insumos a utilizar entre los años 2025 - 2028 la cual debe ser revisada conforme a los aspectos colocados en las recomendaciones.</t>
  </si>
  <si>
    <t>.- Algunos costos administrativos, como el pago del personal, serán asumidos por el MINERD, por lo que no fueron incluidos en el costeo. Sin embargo, el diseño del programa no señala esto de forma explícita. 
- En el costeo de acciones comunes solo se encuentran los gastos de acompañantes externos; se debe especificar si son técnicos contratados en la institución o labores ocasionales. 
- Verificar si es necesario incluir los empleados de coordinación y seguimiento del programa en el costeo del INAFOCAM.
- Presenta un aumento de compra de mobiliarios para todos los años (escritorios, estantería de pared, sillas para ejecutivos, asientos para aulas de clase, armarios...); sin embargo, se entiende que en los periodos iniciales se debe abastecer las áreas y luego reponer en caso de requerirlo.
- Se establece la compra de kits de bibliotecas para el 2025, donde especifican que incluyen mobiliarios y libros. Para los años próximos especifican la reposición de estos, pero es la misma cantidad de kits y aumenta el precio cuando se entiende debería ser una menor cantidad al reponer lo necesario.
- Mencionan como insumo para cada producto de MINERD la elaboración de encuestas con RD$ 353,500,000 lo cual representa el 31% del presupuesto del año 2025. No se establece en el diseño cuál sería el mecanismo utilizado para realizar las encuestas ya que constituyen una parte importante del presupuesto.
- Verificar la cantidad de libros solicitados que es menor a la cantidad de niños que planean impactar. En este caso, si es un libro para varios niños, no se especifica en el diseño del programa.
- Verificar la cantidad de manuales que planean obtener, confirmando la coherencia con las metas establecidas.</t>
  </si>
  <si>
    <t>El criterio de eficacia mide el grado en que se podrán alcanzar las metas de los resultados esperados y productos, en un periodo de tiempo determinado, sin considerar el costo involucrado. La evaluación para este criterio arrojó una calificación de 9% de un 10%, mostrando que el programa cuenta con un modelo de gestión que permite lograr los resultados y productos mediante actividades que son necesarias y que se encuentran plasmadas en el costeo. En relación con el sistema de seguimiento propuesto, el diseño establece la publicación de resultados periódicos que se obtendrán de diversas fuentes determinadas en este.</t>
  </si>
  <si>
    <t>.- Homologar las actividades colocadas en el costeo y las incluidas en la estructura programática, pues cada una tiene actividades distintas.
- Incluir en el diseño los recursos humanos para el INAFOCAM. Asimismo, especificar que para el MINERD se estará utilizando personal de la misma institución, es decir, no serán contratados recursos humanos exclusivo para el programa.</t>
  </si>
  <si>
    <t>La evaluación del criterio de sostenibilidad presenta una calificación de 9% de un 10%, evidenciando que el programa tiene la capacidad para mantener el flujo de beneficios por un periodo de tiempo prolongado bajo una institucionalidad pública estable, teniendo como beneficiarios a los estudiantes del primer ciclo matriculados en el sector público. En el diseño se incluyen intervenciones actualmente vigentes que han permanecido en el tiempo, lo que influye en prever una ejecución prolongada en los próximos periodos. Proponiendo también extender los servicios de forma paulatina a la población objetivo, garantizando una amplia cobertura en el largo plazo.</t>
  </si>
  <si>
    <t>.- Incluir evidencia nacional en la que se demuestre que todas las intervenciones vigentes que serán incluidas en el programa han sido eficaces.</t>
  </si>
  <si>
    <t xml:space="preserve">El criterio de evaluabilidad hace referencia al grado en que el sistema evaluativo descrito en la presentación del programa permitirá efectivamente realizar el seguimiento y evaluación. La calificación obtenida es de 16% de un 20% lo que quiere decir que, en relación con este criterio, es necesario realizar algunas mejoras al diseño del programa. El programa presenta resultados y productos claros y relevantes, cada uno con sus respectivos indicadores, aunque uno de no cuenta con la ficha de indicador correspondiente. </t>
  </si>
  <si>
    <t xml:space="preserve">El criterio de transparencia evalúa el grado en que se posibilita la rendición de cuentas del programa. Este arroja una calificación de 10% de un 10%, pues en el diseño se establecen mecanismos de transparencia y rendición de cuentas como documentos normativos, manuales de procedimientos, informes de desempeño y financieros, plan de actividades, manuales de buenas prácticas docentes, entre otros. El programa también cuenta con un procedimiento para la ejecución en el que se detallan; la planificación inicial, normativa y regulaciones, capacitación del personal, implementación en el aula, comunicación y difusión evaluación y mejora continua y registro y reporte de resultado. </t>
  </si>
  <si>
    <t>.-  Establecer la periodicidad para la actualización de cada uno de los mecanismos de transparencia y rendición de cuentas del programa.</t>
  </si>
  <si>
    <t>La evaluación de diseño del programa Alfabetización inicial oportuna obtuvo una calificación de 84% categorizándolo como Consistente con observaciones. Este presentó niveles de certeza adecuados en relación con la información obtenida en el análisis de los criterios; sin embargo, existen reparos sobre algunas temáticas en particular. En relación con la evaluación realizada en el 2023 donde su puntuación de 34% fue inconsistente, el diseño actual presenta mejoras significativas en la implementación de la metodología de PPoR.
El programa se destaca por enfocarse en aspectos educativos críticos en respuesta a las problemáticas sociales que presenta el país. Además, muestra consistencia entre los distintos atributos que conforman el diseño del programa, propiciando una base segura para el desarrollo del mismo. 
No obstante, la propuesta no alcanzó la máxima puntuación debido a que existen incongruencias o falta de información relacionadas a elementos puntuales pero indispensables para el buen desarrollo del PPoR. Específicamente, muestra necesidades en los aspectos relacionados a la eficiencia, transparencia del diseño y la coherencia entre los documentos que elaboran el programa.
En lo que respecta al costeo deben corregirse aspectos relacionados a insumos sobrevalorados, la inclusión de personal administrativo que formará parte del programa, cálculos de algunos insumos y verificar si es necesaria la adquisición de estos para los próximos años. Destacando que, el diseño no especifica la modalidad de contratación o el uso que se le daría a algunos de los insumos considerados en la estimación. 
En cuanto a los mecanismos de transparencia, el programa contempla los medios de publicación, así como las fuentes de obtención de la información, pero debe determinar la periodicidad para la actualización de cada uno de los procedimientos establecidos para tales fines.
En lo referente a la coherencia del diseño, deben ser revisadas las informaciones incluidas en las fichas de diseño con miras a garantizar la coincidencia entre estas, así como con la narrativa del mismo; puntualmente se resaltan las diferencias entre las metas plurianuales, los mecanismos de elegibilidad y los beneficiarios. Estos aspectos son determinantes para poder analizar si el programa cuenta con lo necesario para poder satisfacer las necesidades de los estudiantes, así como garantizar la sostenibilidad de este.
Finalmente, se destaca que las intervenciones propuestas son vigentes, por lo que se recomienda el análisis de los resultados obtenidos a través de estas para cada una de las intervenciones, con miras a readecuar algunas de las estrategias en caso de ser necesario.</t>
  </si>
  <si>
    <r>
      <t>Todos los indicadores y metas establecidas pueden ser monitoreados con facilidad. Se analiza que, dado el alcance del programa, se amerita cierta complejidad en su medición para poder garantizar la obtención de datos actualizados en los beneficiarios. En tal sentido, los supuestos desarrollados en las fichas de indicadores, así como el seguimiento otorgado consideran estos aspectos ofreciendo mayor garantía en los monitoreos</t>
    </r>
    <r>
      <rPr>
        <sz val="11"/>
        <rFont val="Avenir Next LT Pro"/>
        <family val="2"/>
      </rPr>
      <t>.
Como observación, el indicador  "Porcentaje de docentes formados en estrategias didácticas en alfabetización inicial" responde a nivel de resultado cuando la naturaleza del mismo es de nivel productivo.</t>
    </r>
    <r>
      <rPr>
        <sz val="11"/>
        <color rgb="FFFF0000"/>
        <rFont val="Avenir Next LT Pro"/>
        <family val="2"/>
      </rPr>
      <t xml:space="preserve"> 
</t>
    </r>
  </si>
  <si>
    <t xml:space="preserve">.- Completar la ficha de indicador para el resultado intermedio "Mejorar las competencias relacionadas a estrategias didácticas en los docentes del nivel primario". 
- Establecer la cantidad de recursos humanos que participarán en el programa, tanto para el MINERD como para el INAFOCAM.
- Las metas establecidas para el servicio de formación al docente no aseguran que sean impactados todos los maestros vinculados al programa.
- Reestructurar el indicador "Porcentaje de docentes formados en estrategias didácticas en alfabetización inicial" con un indicador a nivel del programa ya que este es de nivel producto. </t>
  </si>
  <si>
    <t>.- Asegurar que los resultados, productos, actividades, indicadores y metas del programa coincidan en las fichas, la narrativa y la estructura programática. 
- Asegurar que el procedimiento de selección de los beneficiarios y los mecanismos de elegibilidad coincidan en las fichas y la narrativa.
- En el criterio de elegibilidad solo especifica que sean estudiantes de primer ciclo matriculados en el sector público y semioficial, pero el mecanismo de elegibilidad considera que el programa se desarrollará en todos los centros educativos que posean el primer ciclo de primaria en el sector público, de forma gradual. Por lo que, es necesario revisar la coherencia entre ambos aspectos y que sean coherentes con las metas de producción determinadas.
- Completar la ficha de indicador del resultado esperado ¨Mejorar las competencias relacionadas a estrategias didácticas en los docentes del nivel primario¨ para poder garantizar la coherencia de sus atributos.</t>
  </si>
  <si>
    <t>Los estudiantes de primer ciclo matriculados en el sector público y semioficial son los elegibles. 
Los centros semioficiales se consideran centros públicos, ya que son financiados por el Estado. Su administración es dirigida por organizaciones de la Iglesia Católica o fundaciones sin fines de lucro.
Los criterios no están claros entre los documentos del diseño del programa, debido a que muestran diferencias entre lo establecido en cada uno y no presentan coherencia entre las metas y la implementación gradual.</t>
  </si>
  <si>
    <t>Todos los resultados esperados son expuestos de forma clara, son específicos y relevantes pues, atienden de forma directa al problema que se pretende resolver y son necesarios para la resolución del problema principal; son medibles ya que cuenta con indicadores que pueden ser monitoreados a través de medios de verificación establecidos; son temporales, cuentan con metas establecidas en distintos períodos. 
Las metas para cada uno de los resultados son los siguientes:
• Resultado intermedio: Aumentar el nivel de aprendizaje en lectura y escritura en los estudiantes del primer ciclo del nivel primario, con las metas plurianuales de 23% para el 2026 y no aplican para el 2025, 2027 y 2028.
• Resultado intermedio: Aumentar el nivel de aprendizaje en matemáticas en los estudiantes del primer ciclo del nivel primario, con las metas plurianuales de 29% para el 2026 y no aplican para el 2025, 2027 y 2028.
• Resultado intermedio: Mejorar las competencias relacionadas a estrategias didácticas en los docentes del nivel primario, con las metas plurianuales de 19% para 2025, 33% para 2026, 47% para el 2027 y 60% para el 2028.
• Resultado inmediato: Aumentar el nivel de aprendizaje en lectura y escritura en los estudiantes de segundo grado del nivel primario, con las metas plurianuales de un 23% para el 2025, 28% para el 2026, 33% para el 2027 y 38% para el 2028.
• Resultado inmediato: Aumentar el nivel de aprendizaje en resolución de problemas matemáticos en los estudiantes de segundo grado del nivel primario, con las metas plurianuales de 54% para el 2025, 59% para el 2026, 64% para el 2027 y 69% para el 2028.</t>
  </si>
  <si>
    <r>
      <t xml:space="preserve">El diseño del programa cuenta con indicadores para sus productos y resultados. Además, el análisis de las metas muestra que las metas plurianuales han sido adaptadas de acuerdo al plan de acción que se planea llevar a cabo, las metas se adaptan a los métodos de evaluación actuales y los recursos humanos se conforman por personal docente actual y técnicos.
</t>
    </r>
    <r>
      <rPr>
        <b/>
        <sz val="11"/>
        <color theme="1"/>
        <rFont val="Avenir Next LT Pro"/>
        <family val="2"/>
      </rPr>
      <t xml:space="preserve">
Metas de resultados:
</t>
    </r>
    <r>
      <rPr>
        <u/>
        <sz val="11"/>
        <color theme="1"/>
        <rFont val="Avenir Next LT Pro"/>
        <family val="2"/>
      </rPr>
      <t>1. Resultado intermedio:</t>
    </r>
    <r>
      <rPr>
        <sz val="11"/>
        <color theme="1"/>
        <rFont val="Avenir Next LT Pro"/>
        <family val="2"/>
      </rPr>
      <t xml:space="preserve"> Aumentar el nivel de aprendizaje en lectura y escritura en los estudiantes del primer ciclo del nivel primario
Indicador: Porcentaje de estudiantes que alcanza nivel satisfactorio en la evaluación diagnóstica nacional de Lengua Española de tercer grado.  - Metas: 18% en el 2023 y 23% en el 2026.
</t>
    </r>
    <r>
      <rPr>
        <u/>
        <sz val="11"/>
        <color theme="1"/>
        <rFont val="Avenir Next LT Pro"/>
        <family val="2"/>
      </rPr>
      <t>2. Resultado intermedio:</t>
    </r>
    <r>
      <rPr>
        <sz val="11"/>
        <color theme="1"/>
        <rFont val="Avenir Next LT Pro"/>
        <family val="2"/>
      </rPr>
      <t xml:space="preserve"> Aumentar el nivel de aprendizaje en matemáticas en los estudiantes del primer ciclo del nivel primario
Indicador: Porcentaje de estudiantes que alcanza nivel satisfactorio en la evaluación diagnóstica nacional de Matemática de tercer grado. - Metas: 24% en el 2023 a 29% en el 2026.
</t>
    </r>
    <r>
      <rPr>
        <u/>
        <sz val="11"/>
        <color theme="1"/>
        <rFont val="Avenir Next LT Pro"/>
        <family val="2"/>
      </rPr>
      <t>3. Resultado intermedio:</t>
    </r>
    <r>
      <rPr>
        <sz val="11"/>
        <color theme="1"/>
        <rFont val="Avenir Next LT Pro"/>
        <family val="2"/>
      </rPr>
      <t xml:space="preserve"> Mejorar las competencias relacionadas a estrategias didácticas en los docentes del nivel primario
Indicador: Porcentaje de docentes formados en estrategias didácticas en alfabetización inicial.
Metas: No disponible en el 2023 y 60% en el 2028.
</t>
    </r>
    <r>
      <rPr>
        <u/>
        <sz val="11"/>
        <color theme="1"/>
        <rFont val="Avenir Next LT Pro"/>
        <family val="2"/>
      </rPr>
      <t>4. Resultado inmediato:</t>
    </r>
    <r>
      <rPr>
        <sz val="11"/>
        <color theme="1"/>
        <rFont val="Avenir Next LT Pro"/>
        <family val="2"/>
      </rPr>
      <t xml:space="preserve"> Aumentar el nivel de aprendizaje en lectura y escritura en los estudiantes de segundo grado del nivel primario.
Indicador: Porcentaje de estudiantes que alcanza nivel satisfactorio en la evaluación de línea base de Lengua Española de segundo grado. - Metas: 18% en el 2023 a 38% en el 2028.
</t>
    </r>
    <r>
      <rPr>
        <u/>
        <sz val="11"/>
        <color theme="1"/>
        <rFont val="Avenir Next LT Pro"/>
        <family val="2"/>
      </rPr>
      <t>5. Resultado inmediato:</t>
    </r>
    <r>
      <rPr>
        <sz val="11"/>
        <color theme="1"/>
        <rFont val="Avenir Next LT Pro"/>
        <family val="2"/>
      </rPr>
      <t xml:space="preserve"> Aumentar el nivel de aprendizaje en resolución de problemas matemáticos en los estudiantes de segundo grado del nivel primario
Indicador: Porcentaje de estudiantes que alcanza nivel satisfactorio en la evaluación de línea base de Matemática de segundo grado. - Metas: 49% en el 2023 y 69% en el 2028.
</t>
    </r>
    <r>
      <rPr>
        <b/>
        <sz val="11"/>
        <color theme="1"/>
        <rFont val="Avenir Next LT Pro"/>
        <family val="2"/>
      </rPr>
      <t>Metas de productos:</t>
    </r>
    <r>
      <rPr>
        <sz val="11"/>
        <color theme="1"/>
        <rFont val="Avenir Next LT Pro"/>
        <family val="2"/>
      </rPr>
      <t xml:space="preserve">
</t>
    </r>
    <r>
      <rPr>
        <u/>
        <sz val="11"/>
        <color theme="1"/>
        <rFont val="Avenir Next LT Pro"/>
        <family val="2"/>
      </rPr>
      <t xml:space="preserve">6. Producto: </t>
    </r>
    <r>
      <rPr>
        <sz val="11"/>
        <color theme="1"/>
        <rFont val="Avenir Next LT Pro"/>
        <family val="2"/>
      </rPr>
      <t xml:space="preserve">Niños y niñas del primer ciclo del Nivel Primario reciben entrenamiento en el área de matemática.
Indicador de producto: Número de estudiantes del primer ciclo del nivel primario que reciben entrenamiento en matemáticas.
Metas de productos: no tienen línea base estiman que lograrán para el 2028 a 483,137.
</t>
    </r>
    <r>
      <rPr>
        <u/>
        <sz val="11"/>
        <color theme="1"/>
        <rFont val="Avenir Next LT Pro"/>
        <family val="2"/>
      </rPr>
      <t>7. Producto:</t>
    </r>
    <r>
      <rPr>
        <sz val="11"/>
        <color theme="1"/>
        <rFont val="Avenir Next LT Pro"/>
        <family val="2"/>
      </rPr>
      <t xml:space="preserve"> Niños y niñas del primer ciclo del Nivel Primario reciben entrenamiento en comprensión lectora y escritura
Indicador de producto: Número de estudiantes del primer ciclo del nivel primario que reciben entrenamiento estratégico en comprensión lectora y escritura.
Metas de producto: no tienen línea base estiman que lograrán para el 2028 a 483,137.
</t>
    </r>
    <r>
      <rPr>
        <u/>
        <sz val="11"/>
        <color theme="1"/>
        <rFont val="Avenir Next LT Pro"/>
        <family val="2"/>
      </rPr>
      <t>8. Producto:</t>
    </r>
    <r>
      <rPr>
        <sz val="11"/>
        <color theme="1"/>
        <rFont val="Avenir Next LT Pro"/>
        <family val="2"/>
      </rPr>
      <t xml:space="preserve"> Docentes reciben programas de formación continua en alfabetización inicial.
Indicador de producto: Número de docentes matriculados en programas de formación para la alfabetización inicial.
Metas de productos: 4,000 en el 2025 a 3,000 en el 2028.
Como observación, la parte de los recursos humanos requiere un personal capacitado en los aspectos específicos del problema, sin embargo, las metas establecidas para el servicio de formación al docente no asegura que impacte a todos los maestros vinculados al programa. Además, para el producto "Niños del primer ciclo del nivel primario reciben atención para el desarrollo de competencias en comprensión lectora y escritura" el indicador colocado en la narrativa y en las fichas son distintos. 
</t>
    </r>
  </si>
  <si>
    <r>
      <t xml:space="preserve">El programa presenta intervenciones actualmente vigentes que han permanecido en el tiempo, lo que influye en prever una ejecución prolongada en los próximos periodos.
Sin embargo, la evaluación dispone que es necesario analizar la productividad de la misma con la finalidad de readecuar las intervenciones en caso de ameritarlo. En tal sentido, no se visualiza evidencia nacional que garantice que todas las intervenciones han sido eficaces.
A continuación los productos y supuestos:
• </t>
    </r>
    <r>
      <rPr>
        <b/>
        <sz val="11"/>
        <color theme="1"/>
        <rFont val="Avenir Next LT Pro"/>
        <family val="2"/>
      </rPr>
      <t>Producto:</t>
    </r>
    <r>
      <rPr>
        <sz val="11"/>
        <color theme="1"/>
        <rFont val="Avenir Next LT Pro"/>
        <family val="2"/>
      </rPr>
      <t xml:space="preserve"> Niños y niñas del primer ciclo de primaria reciben entrenamiento en comprensión lectora y escritura
</t>
    </r>
    <r>
      <rPr>
        <u/>
        <sz val="11"/>
        <color theme="1"/>
        <rFont val="Avenir Next LT Pro"/>
        <family val="2"/>
      </rPr>
      <t>Supuestos:</t>
    </r>
    <r>
      <rPr>
        <sz val="11"/>
        <color theme="1"/>
        <rFont val="Avenir Next LT Pro"/>
        <family val="2"/>
      </rPr>
      <t xml:space="preserve"> Acceso a herramientas de aprendizaje efectivas que apoyen el desarrollo de habilidades en comprensión lectora, escritura.
•</t>
    </r>
    <r>
      <rPr>
        <b/>
        <sz val="11"/>
        <color theme="1"/>
        <rFont val="Avenir Next LT Pro"/>
        <family val="2"/>
      </rPr>
      <t xml:space="preserve"> Producto: </t>
    </r>
    <r>
      <rPr>
        <sz val="11"/>
        <color theme="1"/>
        <rFont val="Avenir Next LT Pro"/>
        <family val="2"/>
      </rPr>
      <t xml:space="preserve">Niños y niñas del primer ciclo de primaria reciben entrenamiento en matemáticas
</t>
    </r>
    <r>
      <rPr>
        <u/>
        <sz val="11"/>
        <color theme="1"/>
        <rFont val="Avenir Next LT Pro"/>
        <family val="2"/>
      </rPr>
      <t xml:space="preserve">Supuestos: </t>
    </r>
    <r>
      <rPr>
        <sz val="11"/>
        <color theme="1"/>
        <rFont val="Avenir Next LT Pro"/>
        <family val="2"/>
      </rPr>
      <t xml:space="preserve">Acceso a herramientas de aprendizaje efectivas que apoyen el desarrollo de habilidades en comprensión lectora, escritura.
• </t>
    </r>
    <r>
      <rPr>
        <b/>
        <sz val="11"/>
        <color theme="1"/>
        <rFont val="Avenir Next LT Pro"/>
        <family val="2"/>
      </rPr>
      <t>Producto:</t>
    </r>
    <r>
      <rPr>
        <sz val="11"/>
        <color theme="1"/>
        <rFont val="Avenir Next LT Pro"/>
        <family val="2"/>
      </rPr>
      <t xml:space="preserve"> Docentes reciben programas de formación continua en alfabetización inicial
</t>
    </r>
    <r>
      <rPr>
        <u/>
        <sz val="11"/>
        <color theme="1"/>
        <rFont val="Avenir Next LT Pro"/>
        <family val="2"/>
      </rPr>
      <t>Supuestos:</t>
    </r>
    <r>
      <rPr>
        <sz val="11"/>
        <color theme="1"/>
        <rFont val="Avenir Next LT Pro"/>
        <family val="2"/>
      </rPr>
      <t xml:space="preserve"> Los docentes están disponibles para participar en el proceso de formación.</t>
    </r>
  </si>
  <si>
    <r>
      <rPr>
        <b/>
        <sz val="11"/>
        <color theme="1"/>
        <rFont val="Avenir Next LT Pro"/>
        <family val="2"/>
      </rPr>
      <t xml:space="preserve">Producto 1: Los docentes reciben programas de formación continua en alfabetización inicial.
</t>
    </r>
    <r>
      <rPr>
        <sz val="11"/>
        <color theme="1"/>
        <rFont val="Avenir Next LT Pro"/>
        <family val="2"/>
      </rPr>
      <t xml:space="preserve">-	</t>
    </r>
    <r>
      <rPr>
        <u/>
        <sz val="11"/>
        <color theme="1"/>
        <rFont val="Avenir Next LT Pro"/>
        <family val="2"/>
      </rPr>
      <t>Intervenciones:</t>
    </r>
    <r>
      <rPr>
        <sz val="11"/>
        <color theme="1"/>
        <rFont val="Avenir Next LT Pro"/>
        <family val="2"/>
      </rPr>
      <t xml:space="preserve"> Formación continua para docentes. 
-	</t>
    </r>
    <r>
      <rPr>
        <u/>
        <sz val="11"/>
        <color theme="1"/>
        <rFont val="Avenir Next LT Pro"/>
        <family val="2"/>
      </rPr>
      <t>Recursos:</t>
    </r>
    <r>
      <rPr>
        <sz val="11"/>
        <color theme="1"/>
        <rFont val="Avenir Next LT Pro"/>
        <family val="2"/>
      </rPr>
      <t xml:space="preserve"> Becas y propuestas formativas de las Universidades 
-	</t>
    </r>
    <r>
      <rPr>
        <u/>
        <sz val="11"/>
        <color theme="1"/>
        <rFont val="Avenir Next LT Pro"/>
        <family val="2"/>
      </rPr>
      <t>Tiempo estimado:</t>
    </r>
    <r>
      <rPr>
        <sz val="11"/>
        <color theme="1"/>
        <rFont val="Avenir Next LT Pro"/>
        <family val="2"/>
      </rPr>
      <t xml:space="preserve"> Son formaciones estipulada para realizarse en un transcurso de cuatro meses cada una (diplomados). 
-	</t>
    </r>
    <r>
      <rPr>
        <u/>
        <sz val="11"/>
        <color theme="1"/>
        <rFont val="Avenir Next LT Pro"/>
        <family val="2"/>
      </rPr>
      <t xml:space="preserve">Supuestos: </t>
    </r>
    <r>
      <rPr>
        <sz val="11"/>
        <color theme="1"/>
        <rFont val="Avenir Next LT Pro"/>
        <family val="2"/>
      </rPr>
      <t xml:space="preserve">Universidades cuentan con programas académicos de formación continua en alfabetización inicial. 
-	</t>
    </r>
    <r>
      <rPr>
        <u/>
        <sz val="11"/>
        <color theme="1"/>
        <rFont val="Avenir Next LT Pro"/>
        <family val="2"/>
      </rPr>
      <t>Logro esperado:</t>
    </r>
    <r>
      <rPr>
        <sz val="11"/>
        <color theme="1"/>
        <rFont val="Avenir Next LT Pro"/>
        <family val="2"/>
      </rPr>
      <t xml:space="preserve">  docentes formados en alfabetización inicial para la mejora de la enseñanza. 
</t>
    </r>
    <r>
      <rPr>
        <b/>
        <sz val="11"/>
        <color theme="1"/>
        <rFont val="Avenir Next LT Pro"/>
        <family val="2"/>
      </rPr>
      <t xml:space="preserve">Producto #2: Niños del primer ciclo del Nivel Primario reciben atención para el desarrollo de competencias en comprensión lectora y escritura.
</t>
    </r>
    <r>
      <rPr>
        <sz val="11"/>
        <color theme="1"/>
        <rFont val="Avenir Next LT Pro"/>
        <family val="2"/>
      </rPr>
      <t xml:space="preserve">-	</t>
    </r>
    <r>
      <rPr>
        <u/>
        <sz val="11"/>
        <color theme="1"/>
        <rFont val="Avenir Next LT Pro"/>
        <family val="2"/>
      </rPr>
      <t>Intervenciones:</t>
    </r>
    <r>
      <rPr>
        <sz val="11"/>
        <color theme="1"/>
        <rFont val="Avenir Next LT Pro"/>
        <family val="2"/>
      </rPr>
      <t xml:space="preserve"> Talleres de secuencias didácticas de lengua española para docentes, entrega de fascículos a los estudiantes, bibliotecas de aula, espacios de reforzamiento, festival de lectura, acompañamiento técnico a la gestión institucional y pedagógica en los centros. 
-	</t>
    </r>
    <r>
      <rPr>
        <u/>
        <sz val="11"/>
        <color theme="1"/>
        <rFont val="Avenir Next LT Pro"/>
        <family val="2"/>
      </rPr>
      <t>Recursos:</t>
    </r>
    <r>
      <rPr>
        <sz val="11"/>
        <color theme="1"/>
        <rFont val="Avenir Next LT Pro"/>
        <family val="2"/>
      </rPr>
      <t xml:space="preserve"> Guías de secuencias de lengua española para docentes, fascículos para los estudiantes, talleres para docentes en el uso de secuencias didácticas de lengua española, salones, consultores, bíblicas de aula. Entre otros detalles puestos en el costeo. 
-	</t>
    </r>
    <r>
      <rPr>
        <u/>
        <sz val="11"/>
        <color theme="1"/>
        <rFont val="Avenir Next LT Pro"/>
        <family val="2"/>
      </rPr>
      <t>Tiempo estimado:</t>
    </r>
    <r>
      <rPr>
        <sz val="11"/>
        <color theme="1"/>
        <rFont val="Avenir Next LT Pro"/>
        <family val="2"/>
      </rPr>
      <t xml:space="preserve"> Todo el año.
-	Supuestos: Uso de las secuencias didácticas de lengua española en las aulas de todos los grados del primer ciclo. 
-	</t>
    </r>
    <r>
      <rPr>
        <u/>
        <sz val="11"/>
        <color theme="1"/>
        <rFont val="Avenir Next LT Pro"/>
        <family val="2"/>
      </rPr>
      <t xml:space="preserve">Logro esperado: </t>
    </r>
    <r>
      <rPr>
        <sz val="11"/>
        <color theme="1"/>
        <rFont val="Avenir Next LT Pro"/>
        <family val="2"/>
      </rPr>
      <t xml:space="preserve">Niños y niñas del primer ciclo del Nivel Primario desarrollan competencias leen y comprenden. 
</t>
    </r>
    <r>
      <rPr>
        <b/>
        <sz val="11"/>
        <color theme="1"/>
        <rFont val="Avenir Next LT Pro"/>
        <family val="2"/>
      </rPr>
      <t xml:space="preserve">Producto #3: Niños del primer ciclo del Nivel Primario reciben atención para el desarrollo de competencias en Matemática.
</t>
    </r>
    <r>
      <rPr>
        <sz val="11"/>
        <color theme="1"/>
        <rFont val="Avenir Next LT Pro"/>
        <family val="2"/>
      </rPr>
      <t xml:space="preserve">-	</t>
    </r>
    <r>
      <rPr>
        <u/>
        <sz val="11"/>
        <color theme="1"/>
        <rFont val="Avenir Next LT Pro"/>
        <family val="2"/>
      </rPr>
      <t xml:space="preserve">Intervenciones: </t>
    </r>
    <r>
      <rPr>
        <sz val="11"/>
        <color theme="1"/>
        <rFont val="Avenir Next LT Pro"/>
        <family val="2"/>
      </rPr>
      <t xml:space="preserve">Talleres de secuencias didácticas de Matemática para docentes, entrega de fascículos a los estudiantes, espacios de reforzamiento, talleres lúdicos para estudiantes a través del campamento de verano como estrategia de refuerzo educativo.
- </t>
    </r>
    <r>
      <rPr>
        <u/>
        <sz val="11"/>
        <color theme="1"/>
        <rFont val="Avenir Next LT Pro"/>
        <family val="2"/>
      </rPr>
      <t>Recursos:</t>
    </r>
    <r>
      <rPr>
        <sz val="11"/>
        <color theme="1"/>
        <rFont val="Avenir Next LT Pro"/>
        <family val="2"/>
      </rPr>
      <t xml:space="preserve"> Guías de secuencias de Matemática para docentes, fascículos para los estudiantes, talleres para docentes en el uso de secuencias didácticas de lengua española, salones, consultores, talleres lúdicos con estudiantes, entre otros detalles puestos en el costeo.
-	</t>
    </r>
    <r>
      <rPr>
        <u/>
        <sz val="11"/>
        <color theme="1"/>
        <rFont val="Avenir Next LT Pro"/>
        <family val="2"/>
      </rPr>
      <t>Tiempo estimado:</t>
    </r>
    <r>
      <rPr>
        <sz val="11"/>
        <color theme="1"/>
        <rFont val="Avenir Next LT Pro"/>
        <family val="2"/>
      </rPr>
      <t xml:space="preserve"> Todo el año. 	
-	</t>
    </r>
    <r>
      <rPr>
        <u/>
        <sz val="11"/>
        <color theme="1"/>
        <rFont val="Avenir Next LT Pro"/>
        <family val="2"/>
      </rPr>
      <t xml:space="preserve">Supuestos: </t>
    </r>
    <r>
      <rPr>
        <sz val="11"/>
        <color theme="1"/>
        <rFont val="Avenir Next LT Pro"/>
        <family val="2"/>
      </rPr>
      <t xml:space="preserve">Uso de las secuencias didácticas de matemática en las aulas de todos los grados del primer ciclo.
-	</t>
    </r>
    <r>
      <rPr>
        <u/>
        <sz val="11"/>
        <color theme="1"/>
        <rFont val="Avenir Next LT Pro"/>
        <family val="2"/>
      </rPr>
      <t>Logro esperado:</t>
    </r>
    <r>
      <rPr>
        <sz val="11"/>
        <color theme="1"/>
        <rFont val="Avenir Next LT Pro"/>
        <family val="2"/>
      </rPr>
      <t xml:space="preserve"> Niños del primer ciclo del Nivel Primario desarrollan competencias en Matemática.</t>
    </r>
  </si>
  <si>
    <r>
      <t xml:space="preserve">
Todos los productos contienen indicadores, metas y métodos de verificación y las variables guardan coherencia entre sí para cada uno de los productos. Además, los métodos de verificación permiten obtener la información necesaria para calcular el avance de los indicadores y las metas.
</t>
    </r>
    <r>
      <rPr>
        <b/>
        <sz val="11"/>
        <color theme="1"/>
        <rFont val="Avenir Next LT Pro"/>
        <family val="2"/>
      </rPr>
      <t xml:space="preserve">1. Producto: </t>
    </r>
    <r>
      <rPr>
        <sz val="11"/>
        <color theme="1"/>
        <rFont val="Avenir Next LT Pro"/>
        <family val="2"/>
      </rPr>
      <t xml:space="preserve">Niños y niñas del primer ciclo de primaria reciben entrenamiento en comprensión lectora y escritura
   </t>
    </r>
    <r>
      <rPr>
        <u/>
        <sz val="11"/>
        <color theme="1"/>
        <rFont val="Avenir Next LT Pro"/>
        <family val="2"/>
      </rPr>
      <t xml:space="preserve"> Indica</t>
    </r>
    <r>
      <rPr>
        <u/>
        <sz val="11"/>
        <rFont val="Avenir Next LT Pro"/>
        <family val="2"/>
      </rPr>
      <t xml:space="preserve">dor: </t>
    </r>
    <r>
      <rPr>
        <sz val="11"/>
        <rFont val="Avenir Next LT Pro"/>
        <family val="2"/>
      </rPr>
      <t xml:space="preserve">Número de estudiantes del primer ciclo del nivel primario que reciben entrenamiento estratégico en comprensión lectora y escritura
   </t>
    </r>
    <r>
      <rPr>
        <u/>
        <sz val="11"/>
        <rFont val="Avenir Next LT Pro"/>
        <family val="2"/>
      </rPr>
      <t xml:space="preserve"> Metas: </t>
    </r>
    <r>
      <rPr>
        <sz val="11"/>
        <rFont val="Avenir Next LT Pro"/>
        <family val="2"/>
      </rPr>
      <t>483,137 al 2028</t>
    </r>
    <r>
      <rPr>
        <sz val="11"/>
        <color theme="1"/>
        <rFont val="Avenir Next LT Pro"/>
        <family val="2"/>
      </rPr>
      <t xml:space="preserve">
   </t>
    </r>
    <r>
      <rPr>
        <u/>
        <sz val="11"/>
        <color theme="1"/>
        <rFont val="Avenir Next LT Pro"/>
        <family val="2"/>
      </rPr>
      <t>Fuentes de verificación:</t>
    </r>
    <r>
      <rPr>
        <sz val="11"/>
        <color theme="1"/>
        <rFont val="Avenir Next LT Pro"/>
        <family val="2"/>
      </rPr>
      <t xml:space="preserve"> Anuario de indicadores estadísticos
</t>
    </r>
    <r>
      <rPr>
        <b/>
        <sz val="11"/>
        <color theme="1"/>
        <rFont val="Avenir Next LT Pro"/>
        <family val="2"/>
      </rPr>
      <t xml:space="preserve">2. Producto: </t>
    </r>
    <r>
      <rPr>
        <sz val="11"/>
        <color theme="1"/>
        <rFont val="Avenir Next LT Pro"/>
        <family val="2"/>
      </rPr>
      <t xml:space="preserve">Niños y niñas del primer ciclo de primaria reciben entrenamiento en matemáticas 
    </t>
    </r>
    <r>
      <rPr>
        <u/>
        <sz val="11"/>
        <color theme="1"/>
        <rFont val="Avenir Next LT Pro"/>
        <family val="2"/>
      </rPr>
      <t>Indicador</t>
    </r>
    <r>
      <rPr>
        <sz val="11"/>
        <color theme="1"/>
        <rFont val="Avenir Next LT Pro"/>
        <family val="2"/>
      </rPr>
      <t xml:space="preserve">: Número de estudiantes del primer ciclo del nivel primario que reciben entrenamiento en matemáticas
   </t>
    </r>
    <r>
      <rPr>
        <u/>
        <sz val="11"/>
        <color theme="1"/>
        <rFont val="Avenir Next LT Pro"/>
        <family val="2"/>
      </rPr>
      <t>Metas</t>
    </r>
    <r>
      <rPr>
        <sz val="11"/>
        <color theme="1"/>
        <rFont val="Avenir Next LT Pro"/>
        <family val="2"/>
      </rPr>
      <t xml:space="preserve">: </t>
    </r>
    <r>
      <rPr>
        <sz val="11"/>
        <rFont val="Avenir Next LT Pro"/>
        <family val="2"/>
      </rPr>
      <t xml:space="preserve">483,137 al 2028
    </t>
    </r>
    <r>
      <rPr>
        <u/>
        <sz val="11"/>
        <rFont val="Avenir Next LT Pro"/>
        <family val="2"/>
      </rPr>
      <t>Fuentes de verificación</t>
    </r>
    <r>
      <rPr>
        <sz val="11"/>
        <rFont val="Avenir Next LT Pro"/>
        <family val="2"/>
      </rPr>
      <t xml:space="preserve">: Anuario de indicadores estadísticos
</t>
    </r>
    <r>
      <rPr>
        <b/>
        <sz val="11"/>
        <rFont val="Avenir Next LT Pro"/>
        <family val="2"/>
      </rPr>
      <t xml:space="preserve">3. Producto: </t>
    </r>
    <r>
      <rPr>
        <sz val="11"/>
        <rFont val="Avenir Next LT Pro"/>
        <family val="2"/>
      </rPr>
      <t>Docentes recibe</t>
    </r>
    <r>
      <rPr>
        <sz val="11"/>
        <color theme="1"/>
        <rFont val="Avenir Next LT Pro"/>
        <family val="2"/>
      </rPr>
      <t xml:space="preserve">n programas de formación continua en alfabetización inicial
     </t>
    </r>
    <r>
      <rPr>
        <u/>
        <sz val="11"/>
        <color theme="1"/>
        <rFont val="Avenir Next LT Pro"/>
        <family val="2"/>
      </rPr>
      <t>Indicador</t>
    </r>
    <r>
      <rPr>
        <sz val="11"/>
        <color theme="1"/>
        <rFont val="Avenir Next LT Pro"/>
        <family val="2"/>
      </rPr>
      <t xml:space="preserve">: Número de docentes matriculados en programas de formación para la alfabetización inicial
    </t>
    </r>
    <r>
      <rPr>
        <u/>
        <sz val="11"/>
        <color theme="1"/>
        <rFont val="Avenir Next LT Pro"/>
        <family val="2"/>
      </rPr>
      <t>Metas</t>
    </r>
    <r>
      <rPr>
        <sz val="11"/>
        <color theme="1"/>
        <rFont val="Avenir Next LT Pro"/>
        <family val="2"/>
      </rPr>
      <t xml:space="preserve">: 3,000 al 2028
   </t>
    </r>
    <r>
      <rPr>
        <u/>
        <sz val="11"/>
        <color theme="1"/>
        <rFont val="Avenir Next LT Pro"/>
        <family val="2"/>
      </rPr>
      <t>Fuentes de verificación:</t>
    </r>
    <r>
      <rPr>
        <sz val="11"/>
        <color theme="1"/>
        <rFont val="Avenir Next LT Pro"/>
        <family val="2"/>
      </rPr>
      <t xml:space="preserve"> Informe de evaluación cumplimiento metas físicas Plan Operativo Anual (POA)
</t>
    </r>
    <r>
      <rPr>
        <sz val="11"/>
        <rFont val="Avenir Next LT Pro"/>
        <family val="2"/>
      </rPr>
      <t xml:space="preserve">
Como observación, para el producto "Niños del primer ciclo del nivel primario reciben atención para el desarrollo de competencias en comprensión lectora y escritura" el indicador colocado en las fichas es distinto al de la narrativa.</t>
    </r>
    <r>
      <rPr>
        <sz val="11"/>
        <color theme="1"/>
        <rFont val="Avenir Next LT Pro"/>
        <family val="2"/>
      </rPr>
      <t xml:space="preserve">
</t>
    </r>
  </si>
  <si>
    <r>
      <t xml:space="preserve">Los indicadores, metas y medios de verificación de los resultados inmediatos guardan coherencia entre sí y los métodos de verificación permiten obtener la información necesaria para calcular el avance de los indicadores y las metas. Sin embargo, el resultado intermedio "Mejorar las competencias relacionadas a estrategias didácticas en los docentes del Nivel Primario" no cuenta con medio de verificación.
</t>
    </r>
    <r>
      <rPr>
        <b/>
        <sz val="11"/>
        <color theme="1"/>
        <rFont val="Avenir Next LT Pro"/>
        <family val="2"/>
      </rPr>
      <t>1. Resultado intermedio:</t>
    </r>
    <r>
      <rPr>
        <sz val="11"/>
        <color theme="1"/>
        <rFont val="Avenir Next LT Pro"/>
        <family val="2"/>
      </rPr>
      <t xml:space="preserve"> Aumentar el nivel de aprendizaje en lectura y escritura en los estudiantes del primer ciclo del Nivel Primario
</t>
    </r>
    <r>
      <rPr>
        <u/>
        <sz val="11"/>
        <color theme="1"/>
        <rFont val="Avenir Next LT Pro"/>
        <family val="2"/>
      </rPr>
      <t>Indicador:</t>
    </r>
    <r>
      <rPr>
        <sz val="11"/>
        <color theme="1"/>
        <rFont val="Avenir Next LT Pro"/>
        <family val="2"/>
      </rPr>
      <t xml:space="preserve"> Porcentaje de estudiantes que alcanza nivel satisfactorio en la evaluación diagnóstica nacional de Lengua Española de tercer grado
</t>
    </r>
    <r>
      <rPr>
        <u/>
        <sz val="11"/>
        <color theme="1"/>
        <rFont val="Avenir Next LT Pro"/>
        <family val="2"/>
      </rPr>
      <t>Metas</t>
    </r>
    <r>
      <rPr>
        <sz val="11"/>
        <color theme="1"/>
        <rFont val="Avenir Next LT Pro"/>
        <family val="2"/>
      </rPr>
      <t xml:space="preserve">: 18% en el 2023 a 23% en el 2026.
</t>
    </r>
    <r>
      <rPr>
        <b/>
        <sz val="11"/>
        <color theme="1"/>
        <rFont val="Avenir Next LT Pro"/>
        <family val="2"/>
      </rPr>
      <t>2. Resultado intermedio:</t>
    </r>
    <r>
      <rPr>
        <sz val="11"/>
        <color theme="1"/>
        <rFont val="Avenir Next LT Pro"/>
        <family val="2"/>
      </rPr>
      <t xml:space="preserve"> Aumentar el nivel de aprendizaje en Matemática en los estudiantes del primer ciclo del Nivel Primario
</t>
    </r>
    <r>
      <rPr>
        <u/>
        <sz val="11"/>
        <color theme="1"/>
        <rFont val="Avenir Next LT Pro"/>
        <family val="2"/>
      </rPr>
      <t>Indicador</t>
    </r>
    <r>
      <rPr>
        <sz val="11"/>
        <color theme="1"/>
        <rFont val="Avenir Next LT Pro"/>
        <family val="2"/>
      </rPr>
      <t xml:space="preserve">: Porcentaje de estudiantes que alcanza nivel satisfactorio en la evaluación diagnóstica nacional de Matemática de tercer grado
</t>
    </r>
    <r>
      <rPr>
        <u/>
        <sz val="11"/>
        <color theme="1"/>
        <rFont val="Avenir Next LT Pro"/>
        <family val="2"/>
      </rPr>
      <t>Metas</t>
    </r>
    <r>
      <rPr>
        <sz val="11"/>
        <color theme="1"/>
        <rFont val="Avenir Next LT Pro"/>
        <family val="2"/>
      </rPr>
      <t xml:space="preserve">: 24% en el 2023 a 29% en el 2026
</t>
    </r>
    <r>
      <rPr>
        <b/>
        <sz val="11"/>
        <color theme="1"/>
        <rFont val="Avenir Next LT Pro"/>
        <family val="2"/>
      </rPr>
      <t xml:space="preserve">3. Resultado intermedio: </t>
    </r>
    <r>
      <rPr>
        <sz val="11"/>
        <color theme="1"/>
        <rFont val="Avenir Next LT Pro"/>
        <family val="2"/>
      </rPr>
      <t xml:space="preserve">Mejorar las competencias relacionadas a estrategias didácticas en los docentes del Nivel Primario.
</t>
    </r>
    <r>
      <rPr>
        <u/>
        <sz val="11"/>
        <color theme="1"/>
        <rFont val="Avenir Next LT Pro"/>
        <family val="2"/>
      </rPr>
      <t>Indicador</t>
    </r>
    <r>
      <rPr>
        <sz val="11"/>
        <color theme="1"/>
        <rFont val="Avenir Next LT Pro"/>
        <family val="2"/>
      </rPr>
      <t xml:space="preserve">: Porcentaje de docentes formados en estrategias didácticas en alfabetización inicial 
</t>
    </r>
    <r>
      <rPr>
        <u/>
        <sz val="11"/>
        <color theme="1"/>
        <rFont val="Avenir Next LT Pro"/>
        <family val="2"/>
      </rPr>
      <t>Metas</t>
    </r>
    <r>
      <rPr>
        <sz val="11"/>
        <color theme="1"/>
        <rFont val="Avenir Next LT Pro"/>
        <family val="2"/>
      </rPr>
      <t xml:space="preserve">: 19% en el 2025 a 60% en el 2028.
</t>
    </r>
    <r>
      <rPr>
        <b/>
        <sz val="11"/>
        <color theme="1"/>
        <rFont val="Avenir Next LT Pro"/>
        <family val="2"/>
      </rPr>
      <t>1. Resultado inmediato:</t>
    </r>
    <r>
      <rPr>
        <sz val="11"/>
        <color theme="1"/>
        <rFont val="Avenir Next LT Pro"/>
        <family val="2"/>
      </rPr>
      <t xml:space="preserve"> Aumentar el nivel de aprendizaje en lectura y escritura en los estudiantes de segundo grado del nivel primario.
</t>
    </r>
    <r>
      <rPr>
        <u/>
        <sz val="11"/>
        <color theme="1"/>
        <rFont val="Avenir Next LT Pro"/>
        <family val="2"/>
      </rPr>
      <t>Indicador</t>
    </r>
    <r>
      <rPr>
        <sz val="11"/>
        <color theme="1"/>
        <rFont val="Avenir Next LT Pro"/>
        <family val="2"/>
      </rPr>
      <t xml:space="preserve">: Porcentaje de estudiantes que alcanza nivel satisfactorio en la evaluación de línea base de Lengua Española de segundo grado
</t>
    </r>
    <r>
      <rPr>
        <u/>
        <sz val="11"/>
        <color theme="1"/>
        <rFont val="Avenir Next LT Pro"/>
        <family val="2"/>
      </rPr>
      <t>Metas</t>
    </r>
    <r>
      <rPr>
        <sz val="11"/>
        <color theme="1"/>
        <rFont val="Avenir Next LT Pro"/>
        <family val="2"/>
      </rPr>
      <t xml:space="preserve">: 18% en el 2023 a 38% en el 2028.
</t>
    </r>
    <r>
      <rPr>
        <u/>
        <sz val="11"/>
        <color theme="1"/>
        <rFont val="Avenir Next LT Pro"/>
        <family val="2"/>
      </rPr>
      <t>Medio de verificación:</t>
    </r>
    <r>
      <rPr>
        <sz val="11"/>
        <color theme="1"/>
        <rFont val="Avenir Next LT Pro"/>
        <family val="2"/>
      </rPr>
      <t xml:space="preserve"> Aplicación GOS-RD.
</t>
    </r>
    <r>
      <rPr>
        <b/>
        <sz val="11"/>
        <color theme="1"/>
        <rFont val="Avenir Next LT Pro"/>
        <family val="2"/>
      </rPr>
      <t xml:space="preserve">2. Resultado inmediato: </t>
    </r>
    <r>
      <rPr>
        <sz val="11"/>
        <color theme="1"/>
        <rFont val="Avenir Next LT Pro"/>
        <family val="2"/>
      </rPr>
      <t xml:space="preserve">Aumentar el nivel de aprendizaje en resolución de problemas matemáticos en los estudiantes de segundo grado del nivel primario
</t>
    </r>
    <r>
      <rPr>
        <u/>
        <sz val="11"/>
        <color theme="1"/>
        <rFont val="Avenir Next LT Pro"/>
        <family val="2"/>
      </rPr>
      <t>Indicador</t>
    </r>
    <r>
      <rPr>
        <sz val="11"/>
        <color theme="1"/>
        <rFont val="Avenir Next LT Pro"/>
        <family val="2"/>
      </rPr>
      <t xml:space="preserve">: Porcentaje de estudiantes que alcanza nivel satisfactorio en la evaluación de línea base de Matemática de segundo grado.
</t>
    </r>
    <r>
      <rPr>
        <u/>
        <sz val="11"/>
        <color theme="1"/>
        <rFont val="Avenir Next LT Pro"/>
        <family val="2"/>
      </rPr>
      <t>Metas</t>
    </r>
    <r>
      <rPr>
        <sz val="11"/>
        <color theme="1"/>
        <rFont val="Avenir Next LT Pro"/>
        <family val="2"/>
      </rPr>
      <t xml:space="preserve">: 49% en el 2023 a 69% en el 2028.
</t>
    </r>
  </si>
  <si>
    <t xml:space="preserve">580,761 estudiantes de primer ciclo.
En esta población están contemplados los estudiantes de los centros públicos, privados y semioficiales.
</t>
  </si>
  <si>
    <r>
      <rPr>
        <b/>
        <sz val="11"/>
        <color theme="1"/>
        <rFont val="Avenir Next LT Pro"/>
        <family val="2"/>
      </rPr>
      <t>• Dotación de bibliotecas:</t>
    </r>
    <r>
      <rPr>
        <sz val="11"/>
        <color theme="1"/>
        <rFont val="Avenir Next LT Pro"/>
        <family val="2"/>
      </rPr>
      <t xml:space="preserve"> Se considera una intervención eficaz para abordar la falta de lectura o el nivel insuficiente de esta porque proporciona acceso a recursos, fomenta una cultura lectora, ofrece una variedad de materiales, apoya el currículo escolar y proporciona un espacio para el aprendizaje y la participación comunitaria. Estas características hacen que las bibliotecas sean una herramienta poderosa para promover y mejorar la lectura en el entorno educativo. 
</t>
    </r>
    <r>
      <rPr>
        <b/>
        <sz val="11"/>
        <color theme="1"/>
        <rFont val="Avenir Next LT Pro"/>
        <family val="2"/>
      </rPr>
      <t>• Festivales de lecturas</t>
    </r>
    <r>
      <rPr>
        <sz val="11"/>
        <color theme="1"/>
        <rFont val="Avenir Next LT Pro"/>
        <family val="2"/>
      </rPr>
      <t xml:space="preserve">: Al organizar competencias de lectura en formato de equipos puede ser una forma efectiva de fomentar el interés por la lectura y promover un ambiente de colaboración entre los participantes.
• </t>
    </r>
    <r>
      <rPr>
        <b/>
        <sz val="11"/>
        <color theme="1"/>
        <rFont val="Avenir Next LT Pro"/>
        <family val="2"/>
      </rPr>
      <t>Salas de tareas y espacios con ayudantes para la deficiencia en la decodificación:</t>
    </r>
    <r>
      <rPr>
        <sz val="11"/>
        <color theme="1"/>
        <rFont val="Avenir Next LT Pro"/>
        <family val="2"/>
      </rPr>
      <t xml:space="preserve"> Cuando se proporciona instrucción sistemática, apoyo personalizado y oportunidades de práctica, estas intervenciones pueden ayudar a los estudiantes a desarrollar las habilidades de decodificación necesarias para convertirse en lectores competentes y seguros. 
• </t>
    </r>
    <r>
      <rPr>
        <b/>
        <sz val="11"/>
        <color theme="1"/>
        <rFont val="Avenir Next LT Pro"/>
        <family val="2"/>
      </rPr>
      <t>La enseñanza aplicada desde el aprendizaje basado en problemas:</t>
    </r>
    <r>
      <rPr>
        <sz val="11"/>
        <color theme="1"/>
        <rFont val="Avenir Next LT Pro"/>
        <family val="2"/>
      </rPr>
      <t xml:space="preserve"> Es muy vital debido a su capacidad para contextualizar el aprendizaje, desarrollar habilidades de pensamiento crítico y resolución de problemas, promover el trabajo colaborativo, personalizar el aprendizaje y facilitar la transferencia de conocimientos.
• </t>
    </r>
    <r>
      <rPr>
        <b/>
        <sz val="11"/>
        <color theme="1"/>
        <rFont val="Avenir Next LT Pro"/>
        <family val="2"/>
      </rPr>
      <t xml:space="preserve">La enseñanza del juego: </t>
    </r>
    <r>
      <rPr>
        <sz val="11"/>
        <color theme="1"/>
        <rFont val="Avenir Next LT Pro"/>
        <family val="2"/>
      </rPr>
      <t xml:space="preserve">Nos ayuda aumentar la motivación de los estudiantes, proporcionando aplicaciones prácticas de conceptos matemáticos, desarrollar habilidades cognitivas clave, fomentar la colaboración y el trabajo en equipo, y permitir la personalización del aprendizaje. 
• </t>
    </r>
    <r>
      <rPr>
        <b/>
        <sz val="11"/>
        <color theme="1"/>
        <rFont val="Avenir Next LT Pro"/>
        <family val="2"/>
      </rPr>
      <t>Talleres lúdicos de matemáticas:</t>
    </r>
    <r>
      <rPr>
        <sz val="11"/>
        <color theme="1"/>
        <rFont val="Avenir Next LT Pro"/>
        <family val="2"/>
      </rPr>
      <t xml:space="preserve"> Estas intervenciones se consideran eficaces porque no solo se centran en mejorar las habilidades matemáticas de los estudiantes, sino que también abordan directamente su actitud y percepción hacia la materia. Al proporcionar oportunidades para trabajar en equipo, resolver problemas creativos, interactuar con profesionales y participar en actividades extracurriculares relacionadas con las matemáticas, se puede fomentar una actitud positiva y un mayor interés en la materia.
• </t>
    </r>
    <r>
      <rPr>
        <b/>
        <sz val="11"/>
        <color theme="1"/>
        <rFont val="Avenir Next LT Pro"/>
        <family val="2"/>
      </rPr>
      <t>La formación docente:</t>
    </r>
    <r>
      <rPr>
        <sz val="11"/>
        <color theme="1"/>
        <rFont val="Avenir Next LT Pro"/>
        <family val="2"/>
      </rPr>
      <t xml:space="preserve"> Nos proporciona actualización de conocimientos, desarrollo profesional, implementación práctica, adaptación a las necesidades del estudiante y mejora del rendimiento estudiantil. Estas características hacen que la formación continua sea una inversión valiosa en el desarrollo profesional de los docentes y en la mejora de la calidad educativa en general.</t>
    </r>
  </si>
  <si>
    <t>El Instituto de Formación y Capacitación del Magisterio (Inafocam) en coordinación con la Dirección de Educación Primaria del MINERD, seleccionan las regionales y los distritos educativos con el mayor grado de bajo desempeño en lectura, escritura y matemática.</t>
  </si>
  <si>
    <t xml:space="preserve">Procedimiento para ser beneficiario del programa:
• No existe procedimiento para que los estudiantes sean beneficiarios del programa, solo pertenecer a los grados primero, segundo y tercero de primaria de las escuelas públicas.
</t>
  </si>
  <si>
    <t>• Docentes reciben programas de formación continua en alfabetización inicial.
• Niños y niñas del primer ciclo del Nivel Primario reciben entrenamiento en comprensión lectora y escritura.
• Niños y niñas del primer ciclo del Nivel Primario reciben entrenamiento en matemáticas.</t>
  </si>
  <si>
    <t>No aplica porque el programa es nuevo.</t>
  </si>
  <si>
    <r>
      <t xml:space="preserve">Las características de los beneficiarios están claramente descritas y las actividades del programa son adecuadas al perfil de estos. Las actividades también son congruentes con el diseño y diagnóstico del problema.
</t>
    </r>
    <r>
      <rPr>
        <b/>
        <sz val="11"/>
        <rFont val="Avenir Next LT Pro"/>
        <family val="2"/>
      </rPr>
      <t xml:space="preserve">Beneficiarios: </t>
    </r>
    <r>
      <rPr>
        <sz val="11"/>
        <rFont val="Avenir Next LT Pro"/>
        <family val="2"/>
      </rPr>
      <t xml:space="preserve">
• Niños y niñas de primer ciclo del nivel primario (primero a tercero) matriculados en el sector público.
En la narrativa se especifica que el INAFOCAM en coordinación con la Dirección de Educación Primaria del MINERD, seleccionarán las regionales y los distritos educativos con el mayor grado de bajo desempeño en lectura, escritura y matemática, ya que los centros educativos se incluirán de forma gradual. Pero, tras conversar con la institución se determina que los beneficiarios serán todas las escuelas.</t>
    </r>
  </si>
  <si>
    <t>Todas las actividades planteadas son necesarias para que los productos puedan llevarse a cabo.
• Para el producto Docentes reciben programas de formación continua en alfabetización inicial, las actividades están relacionadas con las formaciones a docentes.
• Para el producto Niños y niñas del primer ciclo del Nivel Primario reciben entrenamiento en comprensión lectora y escritura, las actividades están relacionadas con equipamiento de las bibliotecas, se plantea la formación a los docentes, ampliación del programa con base, actividades de promoción de lectura y escritura en las comunidades y capacitación a las ASFL sobre técnicas efectivas de enseñanza.
• Para el producto Niños y niñas del primer ciclo del Nivel Primario reciben entrenamiento en matemáticas, las actividades se relacionan con la formación en resolución de problemas y juegos lógicos matemáticos, sesiones de práctica y preparación para la participación de los estudiantes en las olimpiadas.
Como observación, las informaciones de las actividades deben coincidir entre la estructura programática aprobada y los documentos utilizados para el diseño del programa.</t>
  </si>
  <si>
    <r>
      <t>Cada resultado inmediato cuenta con productos y supuestos de productos. Además, los productos y los supuestos planteados crean las condiciones necesarias y suficientes para el logro del resultado inmediato.
Según el diagnóstico realizado, los servicios propuestos satisfacen las necesidades identificadas, pues se relacionan con las causas identificadas.
Los productos, resultados inmediatos y supuestos son los siguientes:
•</t>
    </r>
    <r>
      <rPr>
        <b/>
        <sz val="11"/>
        <color theme="1"/>
        <rFont val="Avenir Next LT Pro"/>
        <family val="2"/>
      </rPr>
      <t xml:space="preserve"> Producto:</t>
    </r>
    <r>
      <rPr>
        <sz val="11"/>
        <color theme="1"/>
        <rFont val="Avenir Next LT Pro"/>
        <family val="2"/>
      </rPr>
      <t xml:space="preserve"> docentes reciben programas de formación continua en alfabetización inicial
</t>
    </r>
    <r>
      <rPr>
        <b/>
        <sz val="11"/>
        <color theme="1"/>
        <rFont val="Avenir Next LT Pro"/>
        <family val="2"/>
      </rPr>
      <t xml:space="preserve">Resultado inmediato: </t>
    </r>
    <r>
      <rPr>
        <sz val="11"/>
        <color theme="1"/>
        <rFont val="Avenir Next LT Pro"/>
        <family val="2"/>
      </rPr>
      <t xml:space="preserve">no cuenta con resultado inmediato, solo intermedio
</t>
    </r>
    <r>
      <rPr>
        <b/>
        <sz val="11"/>
        <color theme="1"/>
        <rFont val="Avenir Next LT Pro"/>
        <family val="2"/>
      </rPr>
      <t>Supuesto:</t>
    </r>
    <r>
      <rPr>
        <sz val="11"/>
        <color theme="1"/>
        <rFont val="Avenir Next LT Pro"/>
        <family val="2"/>
      </rPr>
      <t xml:space="preserve"> El MINERD no genera otras actividades formativas que choquen con el proceso de formación.                                                         
Los docentes están disponibles para participar en el proceso de formación.
•</t>
    </r>
    <r>
      <rPr>
        <b/>
        <sz val="11"/>
        <color theme="1"/>
        <rFont val="Avenir Next LT Pro"/>
        <family val="2"/>
      </rPr>
      <t xml:space="preserve"> Producto:</t>
    </r>
    <r>
      <rPr>
        <sz val="11"/>
        <color theme="1"/>
        <rFont val="Avenir Next LT Pro"/>
        <family val="2"/>
      </rPr>
      <t xml:space="preserve"> Niños y niñas del primer ciclo de primaria reciben entrenamiento en comprensión lectora y escritura
</t>
    </r>
    <r>
      <rPr>
        <b/>
        <sz val="11"/>
        <color theme="1"/>
        <rFont val="Avenir Next LT Pro"/>
        <family val="2"/>
      </rPr>
      <t>Resultado inmediato:</t>
    </r>
    <r>
      <rPr>
        <sz val="11"/>
        <color theme="1"/>
        <rFont val="Avenir Next LT Pro"/>
        <family val="2"/>
      </rPr>
      <t xml:space="preserve"> Aumentar el nivel de aprendizaje en lectura y escritura en los estudiantes de segundo grado del nivel primario.
</t>
    </r>
    <r>
      <rPr>
        <b/>
        <sz val="11"/>
        <color theme="1"/>
        <rFont val="Avenir Next LT Pro"/>
        <family val="2"/>
      </rPr>
      <t xml:space="preserve">Supuesto: </t>
    </r>
    <r>
      <rPr>
        <sz val="11"/>
        <color theme="1"/>
        <rFont val="Avenir Next LT Pro"/>
        <family val="2"/>
      </rPr>
      <t>Se cuenta con libros, materiales educativos complementarios y recursos digitales apropiados para la edad y nivel de los estudiantes, capital humano formado en la implementación del programa mediante encuentros de capacitación.
Acceso a herramientas de aprendizaje efectivas que apoyen el desarrollo de habilidades en comprensión lectora, escritura.
•</t>
    </r>
    <r>
      <rPr>
        <b/>
        <sz val="11"/>
        <color theme="1"/>
        <rFont val="Avenir Next LT Pro"/>
        <family val="2"/>
      </rPr>
      <t xml:space="preserve"> Producto:</t>
    </r>
    <r>
      <rPr>
        <sz val="11"/>
        <color theme="1"/>
        <rFont val="Avenir Next LT Pro"/>
        <family val="2"/>
      </rPr>
      <t xml:space="preserve"> Niños y niñas del primer ciclo de primaria reciben entrenamiento en matemáticas
</t>
    </r>
    <r>
      <rPr>
        <b/>
        <sz val="11"/>
        <color theme="1"/>
        <rFont val="Avenir Next LT Pro"/>
        <family val="2"/>
      </rPr>
      <t xml:space="preserve">Resultado inmediato: </t>
    </r>
    <r>
      <rPr>
        <sz val="11"/>
        <color theme="1"/>
        <rFont val="Avenir Next LT Pro"/>
        <family val="2"/>
      </rPr>
      <t xml:space="preserve">Aumentar el nivel de aprendizaje en resolución de problemas matemáticos en los estudiantes de segundo grado del nivel primario
</t>
    </r>
    <r>
      <rPr>
        <b/>
        <sz val="11"/>
        <color theme="1"/>
        <rFont val="Avenir Next LT Pro"/>
        <family val="2"/>
      </rPr>
      <t>Supuesto:</t>
    </r>
    <r>
      <rPr>
        <sz val="11"/>
        <color theme="1"/>
        <rFont val="Avenir Next LT Pro"/>
        <family val="2"/>
      </rPr>
      <t xml:space="preserve"> Se cuenta con libros, materiales educativos complementarios y recursos digitales apropiados para la edad y nivel de los estudiantes, capital humano formado en la implementación del programa mediante encuentros de capacitación.
Acceso a herramientas de aprendizaje efectivas que apoyen el desarrollo de habilidades en comprensión lectora, escritura.</t>
    </r>
  </si>
  <si>
    <r>
      <t xml:space="preserve">La propuesta programática es coherente con varias políticas públicas sociales generales y/o específicas que guardan coherencia con el problema que se pretende resolver. También, los productos y actividades planteados en la propuesta programática son coherentes con la naturaleza de la institución que los ejecutaría. 
Políticas públicas sociales:
• </t>
    </r>
    <r>
      <rPr>
        <b/>
        <sz val="11"/>
        <color theme="1"/>
        <rFont val="Avenir Next LT Pro"/>
        <family val="2"/>
      </rPr>
      <t xml:space="preserve">END: </t>
    </r>
    <r>
      <rPr>
        <sz val="11"/>
        <color theme="1"/>
        <rFont val="Avenir Next LT Pro"/>
        <family val="2"/>
      </rPr>
      <t xml:space="preserve">Ley 1-12 Estrategia Nacional de Desarrollo 2030, objetivo específico 2.1.1.
 Decreto no.134 Reglamento para aplicación de la Ley END-2030"
• </t>
    </r>
    <r>
      <rPr>
        <b/>
        <sz val="11"/>
        <color theme="1"/>
        <rFont val="Avenir Next LT Pro"/>
        <family val="2"/>
      </rPr>
      <t>PNPSP</t>
    </r>
    <r>
      <rPr>
        <sz val="11"/>
        <color theme="1"/>
        <rFont val="Avenir Next LT Pro"/>
        <family val="2"/>
      </rPr>
      <t>: Plan Nacional Plurianual del Sector Público 2021–2024. Política priorizada 5
•</t>
    </r>
    <r>
      <rPr>
        <b/>
        <sz val="11"/>
        <color theme="1"/>
        <rFont val="Avenir Next LT Pro"/>
        <family val="2"/>
      </rPr>
      <t xml:space="preserve"> PEI: </t>
    </r>
    <r>
      <rPr>
        <sz val="11"/>
        <color theme="1"/>
        <rFont val="Avenir Next LT Pro"/>
        <family val="2"/>
      </rPr>
      <t xml:space="preserve">Plan Estratégico del MINERD (2021-2024)
• </t>
    </r>
    <r>
      <rPr>
        <b/>
        <sz val="11"/>
        <color theme="1"/>
        <rFont val="Avenir Next LT Pro"/>
        <family val="2"/>
      </rPr>
      <t>Política pública general:</t>
    </r>
    <r>
      <rPr>
        <sz val="11"/>
        <color theme="1"/>
        <rFont val="Avenir Next LT Pro"/>
        <family val="2"/>
      </rPr>
      <t xml:space="preserve"> 
Pacto Nacional para la Reforma Educativa en la República Dominicana (2014-2030)
Plan Decenal de Educación Horizonte 2024-2030
Política Nacional para la Alfabetización Inicial en la Etapa Oportuna
Ordenanza 01-2023 sobre Política de Alfabetización en Etapa Oportuna
</t>
    </r>
    <r>
      <rPr>
        <sz val="11"/>
        <rFont val="Avenir Next LT Pro"/>
        <family val="2"/>
      </rPr>
      <t xml:space="preserve">
Como observación, la estructura programática del Ministerio de Educación incluida en las fichas de diseño, es distinta a la remitida durante el proceso de revisión de estructura.</t>
    </r>
  </si>
  <si>
    <t>Es posible cumplir las metas en los plazos determinados conforme al costeo del programa, así como incluye la desagregación de los componentes de estructura programática. Sin embargo, algunos costos serán costeados por MINERD (gastos de nómina y/o administrativos) pero el diseño no especifica dicha responsabilidad de pago por parte del Ministerio.</t>
  </si>
  <si>
    <t xml:space="preserve">
Se consideran que las actividades plasmadas en el programa son necesarias y permiten el logro de todos los productos en el plazo establecido.
Como observación, la estructura programática del Ministerio de Educación incluida en las fichas de diseño es distinta a la remitida durante el proceso de revisión de estructura.</t>
  </si>
  <si>
    <r>
      <t xml:space="preserve">El programa cuenta con costos estimados por productos e insumos, aunque el mismo presenta ciertas oportunidades de mejora: 
- En el costeo de acciones comunes solo se encuentran los gastos de acompañantes externos; se debe especificar si son técnicos contratados en la institución o labores ocasionales. 
- Verificar si es necesario incluir los empleados de coordinación y seguimiento del programa en el costeo del INAFOCAM.
- Presenta un aumento de compra de mobiliarios para todos los años (escritorios, estantería de pared, sillas para ejecutivos, asientos para aulas de clase, armarios...); sin embargo, se entiende que en los periodos iniciales se debe abastecer las áreas y luego reponer en caso de requerirlo.
- Se establece la compra de kits de bibliotecas para el 2025, donde especifican que incluyen mobiliarios y libros. Para los años próximos especifican la reposición de estos, pero es la misma cantidad de kits y aumenta el precio cuando se entiende debería ser una menor cantidad al reponer lo necesario.
- Mencionan como insumo para cada producto de MINERD la elaboración de encuestas con RD$ 353,500,000 lo cual representa el 31% del presupuesto del año 2025.
- Verificar la cantidad de libros solicitados que es menor a la cantidad de niños que planean impactar. En este caso, si es un libro para varios niños, no se especifica en el diseño del programa.
- Verificar la cantidad de manuales que planean obtener, confirmando la coherencia con las metas establecidas.
</t>
    </r>
    <r>
      <rPr>
        <b/>
        <sz val="11"/>
        <color theme="1"/>
        <rFont val="Avenir Next LT Pro"/>
        <family val="2"/>
      </rPr>
      <t>Costo por producto:</t>
    </r>
    <r>
      <rPr>
        <sz val="11"/>
        <color theme="1"/>
        <rFont val="Avenir Next LT Pro"/>
        <family val="2"/>
      </rPr>
      <t xml:space="preserve">
</t>
    </r>
    <r>
      <rPr>
        <b/>
        <sz val="11"/>
        <color theme="1"/>
        <rFont val="Avenir Next LT Pro"/>
        <family val="2"/>
      </rPr>
      <t>1. Produc</t>
    </r>
    <r>
      <rPr>
        <b/>
        <sz val="11"/>
        <rFont val="Avenir Next LT Pro"/>
        <family val="2"/>
      </rPr>
      <t>to:</t>
    </r>
    <r>
      <rPr>
        <sz val="11"/>
        <rFont val="Avenir Next LT Pro"/>
        <family val="2"/>
      </rPr>
      <t xml:space="preserve"> Niños y niñas del primer ciclo de primaria reciben entrenamiento en comprensión lectora y escritura
</t>
    </r>
    <r>
      <rPr>
        <b/>
        <sz val="11"/>
        <rFont val="Avenir Next LT Pro"/>
        <family val="2"/>
      </rPr>
      <t xml:space="preserve">  </t>
    </r>
    <r>
      <rPr>
        <sz val="11"/>
        <rFont val="Avenir Next LT Pro"/>
        <family val="2"/>
      </rPr>
      <t xml:space="preserve">  Costo (2025):</t>
    </r>
    <r>
      <rPr>
        <b/>
        <sz val="11"/>
        <rFont val="Avenir Next LT Pro"/>
        <family val="2"/>
      </rPr>
      <t xml:space="preserve"> </t>
    </r>
    <r>
      <rPr>
        <sz val="11"/>
        <rFont val="Avenir Next LT Pro"/>
        <family val="2"/>
      </rPr>
      <t>RD$538,159,460.00
    Metas (2025): 468,975
    Costo por beneficiario (2025</t>
    </r>
    <r>
      <rPr>
        <b/>
        <sz val="11"/>
        <rFont val="Avenir Next LT Pro"/>
        <family val="2"/>
      </rPr>
      <t>):</t>
    </r>
    <r>
      <rPr>
        <sz val="11"/>
        <rFont val="Avenir Next LT Pro"/>
        <family val="2"/>
      </rPr>
      <t xml:space="preserve"> RD$ 1,147.52
</t>
    </r>
    <r>
      <rPr>
        <b/>
        <sz val="11"/>
        <color theme="1"/>
        <rFont val="Avenir Next LT Pro"/>
        <family val="2"/>
      </rPr>
      <t>2. Producto:</t>
    </r>
    <r>
      <rPr>
        <sz val="11"/>
        <color theme="1"/>
        <rFont val="Avenir Next LT Pro"/>
        <family val="2"/>
      </rPr>
      <t xml:space="preserve"> Niños y niñas del primer ciclo de primaria reciben entrenamiento en matemáticas 
</t>
    </r>
    <r>
      <rPr>
        <b/>
        <sz val="11"/>
        <color theme="1"/>
        <rFont val="Avenir Next LT Pro"/>
        <family val="2"/>
      </rPr>
      <t xml:space="preserve">    </t>
    </r>
    <r>
      <rPr>
        <sz val="11"/>
        <color theme="1"/>
        <rFont val="Avenir Next LT Pro"/>
        <family val="2"/>
      </rPr>
      <t xml:space="preserve">Costo (2025): RD$398,465,290.00
  </t>
    </r>
    <r>
      <rPr>
        <sz val="11"/>
        <rFont val="Avenir Next LT Pro"/>
        <family val="2"/>
      </rPr>
      <t xml:space="preserve">   Metas (2025): 468,975
    Costo por beneficiario (2025): RD$849.65
</t>
    </r>
    <r>
      <rPr>
        <b/>
        <sz val="11"/>
        <rFont val="Avenir Next LT Pro"/>
        <family val="2"/>
      </rPr>
      <t xml:space="preserve">3. Producto: </t>
    </r>
    <r>
      <rPr>
        <sz val="11"/>
        <rFont val="Avenir Next LT Pro"/>
        <family val="2"/>
      </rPr>
      <t xml:space="preserve">Docentes reciben programas de formación continua en alfabetización inicial
</t>
    </r>
    <r>
      <rPr>
        <b/>
        <sz val="11"/>
        <rFont val="Avenir Next LT Pro"/>
        <family val="2"/>
      </rPr>
      <t xml:space="preserve">     </t>
    </r>
    <r>
      <rPr>
        <sz val="11"/>
        <rFont val="Avenir Next LT Pro"/>
        <family val="2"/>
      </rPr>
      <t xml:space="preserve">Costo (2025): RD$432,173,760.00
</t>
    </r>
    <r>
      <rPr>
        <sz val="11"/>
        <color theme="1"/>
        <rFont val="Avenir Next LT Pro"/>
        <family val="2"/>
      </rPr>
      <t xml:space="preserve">     Metas (2025): 4,000
     Costo por beneficiario (2025): RD$108,043.44</t>
    </r>
  </si>
  <si>
    <r>
      <t xml:space="preserve">Para el producto de acciones comunes, el personal administrativo del programa estará constituido por colaboradores del MINERD, es decir, no serán contratadas personas exclusivas para este. Sin embargo, no se detallan los cargos ni cantidad de personas que estarán involucradas. En el producto de INAFOCAM, no se consideran los recursos humanos, tampoco se especifica si en el programa trabajará personal de la misma institución.
</t>
    </r>
    <r>
      <rPr>
        <b/>
        <sz val="11"/>
        <rFont val="Avenir Next LT Pro"/>
        <family val="2"/>
      </rPr>
      <t>Producto:</t>
    </r>
    <r>
      <rPr>
        <sz val="11"/>
        <rFont val="Avenir Next LT Pro"/>
        <family val="2"/>
      </rPr>
      <t xml:space="preserve"> Niños y niñas del primer ciclo de primaria reciben entrenamiento en comprensión lectora y escritura
Recursos humanos: 
•	Facilitadores aplicación de secuencias en comprensión lectora, escritura 
•	Facilitadores instrucción en el rol de formadores y acompañantes en el desarrollo de secuencias didácticas 
•	Personal para tutoría
•	facilitador inducción
•	Personal para plataforma de acompañamiento
</t>
    </r>
    <r>
      <rPr>
        <b/>
        <sz val="11"/>
        <rFont val="Avenir Next LT Pro"/>
        <family val="2"/>
      </rPr>
      <t xml:space="preserve">Producto: </t>
    </r>
    <r>
      <rPr>
        <sz val="11"/>
        <rFont val="Avenir Next LT Pro"/>
        <family val="2"/>
      </rPr>
      <t xml:space="preserve">Niños y niñas del primer ciclo del Nivel Primario reciben entrenamiento en matemáticas
Recursos humanos:
•	Facilitadores aplicación de secuencias en comprensión matemática.
•	Facilitadores instrucción en el rol de formadores y acompañantes en el desarrollo de secuencias didácticas 
•	Personal para tutoría
•	facilitador inducción
•	Personal para plataforma de acompañamiento
</t>
    </r>
    <r>
      <rPr>
        <b/>
        <sz val="11"/>
        <rFont val="Avenir Next LT Pro"/>
        <family val="2"/>
      </rPr>
      <t>Producto</t>
    </r>
    <r>
      <rPr>
        <sz val="11"/>
        <rFont val="Avenir Next LT Pro"/>
        <family val="2"/>
      </rPr>
      <t xml:space="preserve">: Docentes reciben programas de formación continua en alfabetización inicial
Recursos humanos:
• Personal docente de Instituciones de Educación Superior (IES)
</t>
    </r>
  </si>
  <si>
    <r>
      <t xml:space="preserve">
La participación de los beneficiarios le da sostenibilidad al programa ya que la población potencial es de 580,671 estudiantes y de acuerdo con las metas, la población beneficiaria sería 468,975 estudiantes de las escuelas públicas y semioficiales para el 2025, es decir, la totalidad de niños matriculados.
Sin embargo, existen incongruencias entre la población beneficiaria del programa y lo establecido en los mecanismos de selección ya que el diseño propone extender los servicios a la población potencial de forma paulatina.
De acuerdo a las fichas de diseño, presentamos el tamaño de la población según el año:
</t>
    </r>
    <r>
      <rPr>
        <b/>
        <sz val="11"/>
        <rFont val="Avenir Next LT Pro"/>
        <family val="2"/>
      </rPr>
      <t>2025:</t>
    </r>
    <r>
      <rPr>
        <sz val="11"/>
        <rFont val="Avenir Next LT Pro"/>
        <family val="2"/>
      </rPr>
      <t xml:space="preserve"> 468,975
</t>
    </r>
    <r>
      <rPr>
        <b/>
        <sz val="11"/>
        <rFont val="Avenir Next LT Pro"/>
        <family val="2"/>
      </rPr>
      <t>2026:</t>
    </r>
    <r>
      <rPr>
        <sz val="11"/>
        <rFont val="Avenir Next LT Pro"/>
        <family val="2"/>
      </rPr>
      <t xml:space="preserve"> 468,975
</t>
    </r>
    <r>
      <rPr>
        <b/>
        <sz val="11"/>
        <rFont val="Avenir Next LT Pro"/>
        <family val="2"/>
      </rPr>
      <t xml:space="preserve">2027: </t>
    </r>
    <r>
      <rPr>
        <sz val="11"/>
        <rFont val="Avenir Next LT Pro"/>
        <family val="2"/>
      </rPr>
      <t xml:space="preserve">478,354
</t>
    </r>
    <r>
      <rPr>
        <b/>
        <sz val="11"/>
        <rFont val="Avenir Next LT Pro"/>
        <family val="2"/>
      </rPr>
      <t>2028:</t>
    </r>
    <r>
      <rPr>
        <sz val="11"/>
        <rFont val="Avenir Next LT Pro"/>
        <family val="2"/>
      </rPr>
      <t xml:space="preserve"> 483,137</t>
    </r>
  </si>
  <si>
    <t xml:space="preserve">El diseño del programa incluye mecanismos de transparencia y rendición de cuentas entre los que se encuentran documentos normativos, procedimientos para recibir y dar trámite a solicitudes de acceso a información, mecanismos para obtención de información de desempeño y resultados y mecanismos para propiciar la participación ciudadana. Pero no todos los mecanismos cuentan con una periodicidad definida para su actualización.
Mecanismos de transparencia y rendición de cuentas:
• Normativa del programa de alfabetización.
• Manual de procedimientos para la implementación del programa.
• Informes de desempeño académico de los estudiantes.
• Plan anual de actividades y metas del programa.
• Guía de participación ciudadana en el programa de alfabetización.
• Informes financieros y presupuestarios del programa.
• Documentos de planificación estratégica a corto, mediano y largo plazo.
- Propuestas de nuevos documentos informativos:
• Manual de buenas prácticas pedagógicas para docentes.
• Guía para la evaluación continua del progreso de los estudiantes.
• Protocolo de atención y seguimiento a estudiantes con dificultades específicas de aprendizaje.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</si>
</sst>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Avenir Next LT Pro"/>
      <family val="2"/>
    </font>
    <font>
      <b/>
      <sz val="11"/>
      <color theme="1"/>
      <name val="Avenir Next LT Pro"/>
      <family val="2"/>
    </font>
    <font>
      <b/>
      <sz val="18"/>
      <color theme="1"/>
      <name val="Avenir Next LT Pro"/>
      <family val="2"/>
    </font>
    <font>
      <b/>
      <i/>
      <sz val="14"/>
      <color theme="0"/>
      <name val="Avenir Next LT Pro"/>
      <family val="2"/>
    </font>
    <font>
      <b/>
      <i/>
      <sz val="12"/>
      <color theme="0"/>
      <name val="Avenir Next LT Pro"/>
      <family val="2"/>
    </font>
    <font>
      <sz val="11"/>
      <color theme="1"/>
      <name val="Calibri"/>
      <family val="2"/>
      <scheme val="minor"/>
    </font>
    <font>
      <b/>
      <sz val="11"/>
      <color theme="0"/>
      <name val="Avenir Next LT Pro"/>
      <family val="2"/>
    </font>
    <font>
      <b/>
      <sz val="11"/>
      <color theme="1"/>
      <name val="Wingdings"/>
      <charset val="2"/>
    </font>
    <font>
      <sz val="9"/>
      <color indexed="81"/>
      <name val="Tahoma"/>
      <family val="2"/>
    </font>
    <font>
      <b/>
      <sz val="9"/>
      <color indexed="81"/>
      <name val="Tahoma"/>
      <family val="2"/>
    </font>
    <font>
      <b/>
      <i/>
      <sz val="11"/>
      <color theme="1"/>
      <name val="Avenir Next LT Pro"/>
      <family val="2"/>
    </font>
    <font>
      <b/>
      <i/>
      <vertAlign val="superscript"/>
      <sz val="11"/>
      <color theme="1"/>
      <name val="Avenir Next LT Pro"/>
      <family val="2"/>
    </font>
    <font>
      <sz val="11"/>
      <color rgb="FFFF0000"/>
      <name val="Avenir Next LT Pro"/>
      <family val="2"/>
    </font>
    <font>
      <b/>
      <sz val="11"/>
      <color theme="1"/>
      <name val="Calibri"/>
      <family val="2"/>
      <scheme val="minor"/>
    </font>
    <font>
      <sz val="11"/>
      <name val="Avenir Next LT Pro"/>
      <family val="2"/>
    </font>
    <font>
      <b/>
      <sz val="11"/>
      <name val="Avenir Next LT Pro"/>
      <family val="2"/>
    </font>
    <font>
      <sz val="11"/>
      <color rgb="FF000000"/>
      <name val="Aptos Narrow"/>
      <family val="2"/>
    </font>
    <font>
      <sz val="11"/>
      <color theme="1"/>
      <name val="Avenir Next LT Pro"/>
      <family val="2"/>
    </font>
    <font>
      <sz val="11"/>
      <color rgb="FF000000"/>
      <name val="Avenir Next LT Pro"/>
      <family val="2"/>
    </font>
    <font>
      <b/>
      <sz val="11"/>
      <color rgb="FF000000"/>
      <name val="Avenir Next LT Pro"/>
      <family val="2"/>
    </font>
    <font>
      <b/>
      <sz val="11"/>
      <color theme="1"/>
      <name val="Avenir Next LT Pro"/>
      <family val="2"/>
    </font>
    <font>
      <u/>
      <sz val="11"/>
      <name val="Avenir Next LT Pro"/>
      <family val="2"/>
    </font>
    <font>
      <u/>
      <sz val="11"/>
      <color theme="1"/>
      <name val="Avenir Next LT Pro"/>
      <family val="2"/>
    </font>
  </fonts>
  <fills count="9">
    <fill>
      <patternFill patternType="none"/>
    </fill>
    <fill>
      <patternFill patternType="gray125"/>
    </fill>
    <fill>
      <patternFill patternType="solid">
        <fgColor rgb="FF003876"/>
        <bgColor indexed="64"/>
      </patternFill>
    </fill>
    <fill>
      <patternFill patternType="solid">
        <fgColor rgb="FF606060"/>
        <bgColor indexed="64"/>
      </patternFill>
    </fill>
    <fill>
      <patternFill patternType="solid">
        <fgColor rgb="FFC2C2C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s>
  <cellStyleXfs count="2">
    <xf numFmtId="0" fontId="0" fillId="0" borderId="0"/>
    <xf numFmtId="9" fontId="6" fillId="0" borderId="0" applyFont="0" applyFill="0" applyBorder="0" applyAlignment="0" applyProtection="0"/>
  </cellStyleXfs>
  <cellXfs count="134">
    <xf numFmtId="0" fontId="0" fillId="0" borderId="0" xfId="0"/>
    <xf numFmtId="0" fontId="1" fillId="0" borderId="0" xfId="0" applyFont="1" applyAlignment="1">
      <alignment vertical="center"/>
    </xf>
    <xf numFmtId="0" fontId="2" fillId="0" borderId="1" xfId="0" applyFont="1" applyBorder="1" applyAlignment="1">
      <alignment vertical="center"/>
    </xf>
    <xf numFmtId="0" fontId="1" fillId="0" borderId="1" xfId="0" applyFont="1" applyBorder="1" applyAlignment="1">
      <alignment vertical="center" wrapText="1"/>
    </xf>
    <xf numFmtId="9" fontId="7" fillId="2" borderId="9" xfId="1" applyFont="1" applyFill="1" applyBorder="1" applyAlignment="1">
      <alignment horizontal="center" vertical="center"/>
    </xf>
    <xf numFmtId="0" fontId="2" fillId="0" borderId="0" xfId="0" applyFont="1" applyAlignment="1">
      <alignment horizontal="center" vertical="center"/>
    </xf>
    <xf numFmtId="9" fontId="4" fillId="2" borderId="0" xfId="0" applyNumberFormat="1" applyFont="1" applyFill="1" applyAlignment="1">
      <alignment vertical="center"/>
    </xf>
    <xf numFmtId="0" fontId="4" fillId="2" borderId="0" xfId="0" applyFont="1" applyFill="1" applyAlignment="1">
      <alignment horizontal="right" vertical="center"/>
    </xf>
    <xf numFmtId="0" fontId="8" fillId="0" borderId="3" xfId="0" applyFont="1" applyBorder="1" applyAlignment="1">
      <alignment horizontal="center" vertical="center"/>
    </xf>
    <xf numFmtId="0" fontId="2" fillId="0" borderId="0" xfId="0" applyFont="1" applyAlignment="1">
      <alignment horizontal="center" vertical="center" wrapText="1"/>
    </xf>
    <xf numFmtId="0" fontId="4"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0" xfId="0" applyFont="1"/>
    <xf numFmtId="9" fontId="4" fillId="2" borderId="0" xfId="0" applyNumberFormat="1" applyFont="1" applyFill="1" applyAlignment="1">
      <alignment horizontal="center" vertical="center"/>
    </xf>
    <xf numFmtId="0" fontId="4" fillId="5" borderId="0" xfId="0" applyFont="1" applyFill="1" applyAlignment="1">
      <alignment horizontal="right" vertical="center"/>
    </xf>
    <xf numFmtId="9" fontId="4" fillId="5" borderId="0" xfId="0" applyNumberFormat="1" applyFont="1" applyFill="1" applyAlignment="1">
      <alignment vertical="center"/>
    </xf>
    <xf numFmtId="0" fontId="1" fillId="0" borderId="16" xfId="0" applyFont="1" applyBorder="1" applyAlignment="1">
      <alignment vertical="center" wrapText="1"/>
    </xf>
    <xf numFmtId="0" fontId="1" fillId="0" borderId="1" xfId="0" applyFont="1" applyBorder="1" applyAlignment="1">
      <alignment horizontal="left" vertical="center" wrapText="1"/>
    </xf>
    <xf numFmtId="0" fontId="14" fillId="8" borderId="1" xfId="0" applyFont="1" applyFill="1" applyBorder="1" applyAlignment="1">
      <alignment horizontal="center"/>
    </xf>
    <xf numFmtId="0" fontId="0" fillId="0" borderId="1" xfId="0" applyBorder="1"/>
    <xf numFmtId="0" fontId="14" fillId="8" borderId="1" xfId="0" applyFont="1" applyFill="1" applyBorder="1" applyAlignment="1">
      <alignment horizontal="center" vertical="center" wrapText="1"/>
    </xf>
    <xf numFmtId="0" fontId="14" fillId="0" borderId="1" xfId="0" applyFont="1" applyBorder="1" applyAlignment="1">
      <alignment vertical="center" wrapText="1"/>
    </xf>
    <xf numFmtId="0" fontId="0" fillId="0" borderId="1" xfId="0" applyBorder="1" applyAlignment="1">
      <alignmen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4" fillId="8" borderId="1" xfId="0" applyFont="1" applyFill="1" applyBorder="1" applyAlignment="1">
      <alignment horizontal="center" vertical="center"/>
    </xf>
    <xf numFmtId="0" fontId="0" fillId="0" borderId="0" xfId="0" applyAlignment="1">
      <alignment horizontal="center" vertical="center"/>
    </xf>
    <xf numFmtId="0" fontId="17" fillId="0" borderId="3" xfId="0" applyFont="1" applyBorder="1" applyAlignment="1">
      <alignment horizontal="center" vertical="center" wrapText="1"/>
    </xf>
    <xf numFmtId="0" fontId="17" fillId="0" borderId="28" xfId="0" applyFont="1" applyBorder="1" applyAlignment="1">
      <alignment horizontal="center" vertical="center" wrapText="1"/>
    </xf>
    <xf numFmtId="0" fontId="0" fillId="6" borderId="1" xfId="0" applyFill="1" applyBorder="1"/>
    <xf numFmtId="14" fontId="0" fillId="6" borderId="1" xfId="0" applyNumberFormat="1" applyFill="1" applyBorder="1" applyAlignment="1">
      <alignment horizontal="center" vertical="center"/>
    </xf>
    <xf numFmtId="0" fontId="18" fillId="0" borderId="1" xfId="0" applyFont="1" applyBorder="1" applyAlignment="1">
      <alignment horizontal="center" vertical="center" wrapText="1"/>
    </xf>
    <xf numFmtId="0" fontId="1" fillId="0" borderId="26" xfId="0" applyFont="1" applyBorder="1" applyAlignment="1">
      <alignment horizontal="left" vertical="center" wrapText="1"/>
    </xf>
    <xf numFmtId="0" fontId="1" fillId="0" borderId="20" xfId="0" applyFont="1" applyBorder="1" applyAlignment="1">
      <alignment horizontal="left" vertical="center" wrapText="1"/>
    </xf>
    <xf numFmtId="0" fontId="1" fillId="0" borderId="27" xfId="0" applyFont="1" applyBorder="1" applyAlignment="1">
      <alignment horizontal="left" vertical="center" wrapText="1"/>
    </xf>
    <xf numFmtId="0" fontId="1" fillId="0" borderId="8" xfId="0" applyFont="1" applyBorder="1" applyAlignment="1">
      <alignment horizontal="left" vertical="center"/>
    </xf>
    <xf numFmtId="0" fontId="2" fillId="4" borderId="7" xfId="0" applyFont="1" applyFill="1" applyBorder="1" applyAlignment="1">
      <alignment horizontal="left" vertical="center"/>
    </xf>
    <xf numFmtId="0" fontId="1" fillId="0" borderId="8" xfId="0" applyFont="1" applyBorder="1" applyAlignment="1">
      <alignment horizontal="left" vertical="center" wrapText="1"/>
    </xf>
    <xf numFmtId="0" fontId="16" fillId="4" borderId="7" xfId="0" applyFont="1" applyFill="1" applyBorder="1" applyAlignment="1">
      <alignment horizontal="left" vertical="center" wrapText="1"/>
    </xf>
    <xf numFmtId="0" fontId="2" fillId="4" borderId="7" xfId="0" applyFont="1" applyFill="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1" xfId="0" applyFont="1" applyBorder="1" applyAlignment="1">
      <alignment horizontal="left" vertical="center" wrapText="1"/>
    </xf>
    <xf numFmtId="0" fontId="1" fillId="0" borderId="0" xfId="0" applyFont="1" applyAlignment="1">
      <alignment horizontal="left" vertical="center" wrapText="1"/>
    </xf>
    <xf numFmtId="0" fontId="1" fillId="0" borderId="22" xfId="0" applyFont="1" applyBorder="1" applyAlignment="1">
      <alignment horizontal="left" vertical="center" wrapText="1"/>
    </xf>
    <xf numFmtId="0" fontId="1" fillId="7" borderId="8" xfId="0" applyFont="1" applyFill="1" applyBorder="1" applyAlignment="1">
      <alignment horizontal="left" vertical="center"/>
    </xf>
    <xf numFmtId="0" fontId="4" fillId="2" borderId="0" xfId="0" applyFont="1" applyFill="1" applyAlignment="1">
      <alignment horizontal="left" vertical="center"/>
    </xf>
    <xf numFmtId="0" fontId="3" fillId="0" borderId="0" xfId="0" applyFont="1" applyAlignment="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0" fontId="1" fillId="7" borderId="8" xfId="0" applyFont="1" applyFill="1" applyBorder="1" applyAlignment="1">
      <alignment horizontal="left" vertical="center" wrapText="1"/>
    </xf>
    <xf numFmtId="0" fontId="1" fillId="0" borderId="8" xfId="0" applyFont="1" applyBorder="1" applyAlignment="1">
      <alignment horizontal="left" vertical="top" wrapText="1"/>
    </xf>
    <xf numFmtId="0" fontId="15" fillId="0" borderId="8" xfId="0" applyFont="1" applyBorder="1" applyAlignment="1">
      <alignment horizontal="left" vertical="top" wrapText="1"/>
    </xf>
    <xf numFmtId="0" fontId="1" fillId="0" borderId="8" xfId="0" applyFont="1" applyBorder="1" applyAlignment="1">
      <alignment horizontal="left" vertical="top"/>
    </xf>
    <xf numFmtId="0" fontId="15" fillId="0" borderId="8" xfId="0" applyFont="1" applyBorder="1" applyAlignment="1">
      <alignment horizontal="left" vertical="center" wrapText="1"/>
    </xf>
    <xf numFmtId="0" fontId="2" fillId="4" borderId="17" xfId="0" applyFont="1" applyFill="1" applyBorder="1" applyAlignment="1">
      <alignment horizontal="left" vertical="center"/>
    </xf>
    <xf numFmtId="0" fontId="2" fillId="4" borderId="18" xfId="0" applyFont="1" applyFill="1" applyBorder="1" applyAlignment="1">
      <alignment horizontal="left" vertical="center"/>
    </xf>
    <xf numFmtId="0" fontId="2" fillId="4" borderId="19" xfId="0" applyFont="1" applyFill="1" applyBorder="1" applyAlignment="1">
      <alignment horizontal="left" vertical="center"/>
    </xf>
    <xf numFmtId="0" fontId="15" fillId="0" borderId="13" xfId="0" applyFont="1" applyBorder="1" applyAlignment="1">
      <alignment horizontal="left" vertical="center" wrapText="1"/>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2" fillId="4" borderId="17"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1" fillId="0" borderId="13" xfId="0" applyFont="1" applyBorder="1" applyAlignment="1">
      <alignment horizontal="left" vertical="top" wrapText="1"/>
    </xf>
    <xf numFmtId="0" fontId="1" fillId="0" borderId="14" xfId="0" applyFont="1" applyBorder="1" applyAlignment="1">
      <alignment horizontal="left" vertical="top"/>
    </xf>
    <xf numFmtId="0" fontId="1" fillId="0" borderId="15" xfId="0" applyFont="1" applyBorder="1" applyAlignment="1">
      <alignment horizontal="left" vertical="top"/>
    </xf>
    <xf numFmtId="0" fontId="19"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5" fillId="3" borderId="0" xfId="0" applyFont="1" applyFill="1" applyAlignment="1">
      <alignment horizontal="left" vertical="center"/>
    </xf>
    <xf numFmtId="0" fontId="21" fillId="4" borderId="7" xfId="0" applyFont="1" applyFill="1" applyBorder="1" applyAlignment="1">
      <alignment horizontal="left" vertical="center" wrapText="1"/>
    </xf>
    <xf numFmtId="0" fontId="15" fillId="0" borderId="8"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0" borderId="5" xfId="0" applyFont="1" applyBorder="1" applyAlignment="1">
      <alignment horizontal="left" vertical="top" wrapText="1"/>
    </xf>
    <xf numFmtId="0" fontId="1" fillId="0" borderId="2" xfId="0" applyFont="1" applyBorder="1" applyAlignment="1">
      <alignment horizontal="left" vertical="top"/>
    </xf>
    <xf numFmtId="0" fontId="1" fillId="0" borderId="6" xfId="0" applyFont="1" applyBorder="1" applyAlignment="1">
      <alignment horizontal="left" vertical="top"/>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1" fillId="0" borderId="30" xfId="0" applyFont="1" applyBorder="1" applyAlignment="1">
      <alignment horizontal="left" vertical="top"/>
    </xf>
    <xf numFmtId="0" fontId="1" fillId="0" borderId="31" xfId="0" applyFont="1" applyBorder="1" applyAlignment="1">
      <alignment horizontal="left" vertical="top"/>
    </xf>
    <xf numFmtId="9" fontId="4" fillId="2" borderId="0" xfId="0" applyNumberFormat="1" applyFont="1" applyFill="1" applyAlignment="1">
      <alignment horizontal="center" vertical="center"/>
    </xf>
    <xf numFmtId="0" fontId="4" fillId="2" borderId="0" xfId="0" applyFont="1" applyFill="1" applyAlignment="1">
      <alignment horizontal="right" vertical="center"/>
    </xf>
    <xf numFmtId="0" fontId="5" fillId="3" borderId="4" xfId="0" applyFont="1" applyFill="1" applyBorder="1" applyAlignment="1">
      <alignment horizontal="center" vertical="center"/>
    </xf>
    <xf numFmtId="0" fontId="1" fillId="0" borderId="12" xfId="0" applyFont="1" applyBorder="1" applyAlignment="1">
      <alignment horizontal="left" vertical="top"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 fillId="0" borderId="12" xfId="0" applyFont="1" applyBorder="1" applyAlignment="1">
      <alignment horizontal="justify" vertical="top" wrapText="1"/>
    </xf>
    <xf numFmtId="0" fontId="1" fillId="0" borderId="12" xfId="0" applyFont="1" applyBorder="1" applyAlignment="1">
      <alignment horizontal="justify" vertical="top"/>
    </xf>
    <xf numFmtId="0" fontId="1" fillId="0" borderId="12" xfId="0" applyFont="1" applyBorder="1" applyAlignment="1">
      <alignment horizontal="left" vertical="top"/>
    </xf>
    <xf numFmtId="0" fontId="4" fillId="2" borderId="0" xfId="0" applyFont="1" applyFill="1" applyAlignment="1">
      <alignment horizontal="center" vertical="center"/>
    </xf>
    <xf numFmtId="0" fontId="1" fillId="0" borderId="35" xfId="0" applyFont="1" applyBorder="1" applyAlignment="1">
      <alignment horizontal="justify" vertical="top" wrapText="1"/>
    </xf>
    <xf numFmtId="0" fontId="1" fillId="0" borderId="0" xfId="0" applyFont="1" applyAlignment="1">
      <alignment horizontal="justify" vertical="top" wrapText="1"/>
    </xf>
    <xf numFmtId="0" fontId="2" fillId="4" borderId="0" xfId="0" applyFont="1" applyFill="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0" borderId="6" xfId="0" applyFont="1" applyBorder="1" applyAlignment="1">
      <alignment horizontal="left" vertical="center"/>
    </xf>
    <xf numFmtId="0" fontId="1" fillId="0" borderId="1"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14" fillId="8" borderId="26" xfId="0" applyFont="1" applyFill="1" applyBorder="1" applyAlignment="1">
      <alignment horizontal="center"/>
    </xf>
    <xf numFmtId="0" fontId="14" fillId="8" borderId="20" xfId="0" applyFont="1" applyFill="1" applyBorder="1" applyAlignment="1">
      <alignment horizontal="center"/>
    </xf>
    <xf numFmtId="0" fontId="2" fillId="4" borderId="4" xfId="0" applyFont="1" applyFill="1" applyBorder="1" applyAlignment="1">
      <alignment horizontal="left" vertical="center" wrapText="1"/>
    </xf>
    <xf numFmtId="0" fontId="1" fillId="0" borderId="1" xfId="0" applyFont="1" applyBorder="1"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colors>
    <mruColors>
      <color rgb="FFFFCCFF"/>
      <color rgb="FFFF99FF"/>
      <color rgb="FF003876"/>
      <color rgb="FF606060"/>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Kimberly J.  Bertrand Rosa" id="{E4E3946F-8157-4532-A384-D9E9D9F6A675}" userId="S::kbertrand@digepres.gob.do::10e6291a-8408-4095-9805-bf434541c342" providerId="AD"/>
  <person displayName="Nicole Espaillat A." id="{3C87D4AB-D6FE-49C9-B0DA-74A18CA7D5A5}" userId="S::nespaillat@digepres.gob.do::bf72bd45-cf5d-4794-bb45-05f22b47242f"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1" dT="2024-08-26T14:57:17.78" personId="{E4E3946F-8157-4532-A384-D9E9D9F6A675}" id="{02BBD3C5-C161-44CD-ABF2-A439446E3110}">
    <text>Era un 2</text>
  </threadedComment>
  <threadedComment ref="B22" dT="2024-08-30T13:29:52.11" personId="{E4E3946F-8157-4532-A384-D9E9D9F6A675}" id="{675FEFCF-7C86-424C-9511-48E09D3934E7}">
    <text xml:space="preserve">Considerar si lo señalado en rojo debe quedarse o no
</text>
  </threadedComment>
  <threadedComment ref="B22" dT="2024-09-02T15:21:07.99" personId="{3C87D4AB-D6FE-49C9-B0DA-74A18CA7D5A5}" id="{EE0B1FFF-8E2E-4548-9661-12E87AEA2705}" parentId="{675FEFCF-7C86-424C-9511-48E09D3934E7}">
    <text>He colocado una propuesta.</text>
  </threadedComment>
</ThreadedComments>
</file>

<file path=xl/threadedComments/threadedComment2.xml><?xml version="1.0" encoding="utf-8"?>
<ThreadedComments xmlns="http://schemas.microsoft.com/office/spreadsheetml/2018/threadedcomments" xmlns:x="http://schemas.openxmlformats.org/spreadsheetml/2006/main">
  <threadedComment ref="C13" dT="2024-07-10T12:54:08.88" personId="{E4E3946F-8157-4532-A384-D9E9D9F6A675}" id="{C1BE49CB-D1DF-4A53-9839-943455D1DDE9}">
    <text>Fortalecimiento de las capacidades de los docentes a través de la estrategia de formación continua situada y centrada en el aprendizaje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2A24-BB24-4344-8A45-0D50078B4053}">
  <dimension ref="A1:F69"/>
  <sheetViews>
    <sheetView showGridLines="0" topLeftCell="A60" zoomScaleNormal="100" workbookViewId="0">
      <selection activeCell="B65" sqref="B65:E65"/>
    </sheetView>
  </sheetViews>
  <sheetFormatPr baseColWidth="10" defaultColWidth="0" defaultRowHeight="18" customHeight="1" zeroHeight="1" x14ac:dyDescent="0.25"/>
  <cols>
    <col min="1" max="1" width="3.28515625" style="1" customWidth="1"/>
    <col min="2" max="2" width="26.7109375" style="1" bestFit="1" customWidth="1"/>
    <col min="3" max="3" width="33.28515625" style="1" customWidth="1"/>
    <col min="4" max="4" width="35.42578125" style="1" bestFit="1" customWidth="1"/>
    <col min="5" max="5" width="33.28515625" style="1" customWidth="1"/>
    <col min="6" max="6" width="3.28515625" style="1" customWidth="1"/>
    <col min="7" max="48" width="11.5703125" style="1" hidden="1" customWidth="1"/>
    <col min="49" max="16384" width="11.5703125" style="1" hidden="1"/>
  </cols>
  <sheetData>
    <row r="1" spans="2:5" ht="4.9000000000000004" customHeight="1" x14ac:dyDescent="0.25"/>
    <row r="2" spans="2:5" ht="33" customHeight="1" x14ac:dyDescent="0.25">
      <c r="B2" s="50" t="s">
        <v>0</v>
      </c>
      <c r="C2" s="50"/>
      <c r="D2" s="50"/>
      <c r="E2" s="50"/>
    </row>
    <row r="3" spans="2:5" ht="4.9000000000000004" customHeight="1" x14ac:dyDescent="0.25"/>
    <row r="4" spans="2:5" ht="24" customHeight="1" x14ac:dyDescent="0.25">
      <c r="B4" s="49" t="s">
        <v>1</v>
      </c>
      <c r="C4" s="49"/>
      <c r="D4" s="49"/>
      <c r="E4" s="49"/>
    </row>
    <row r="5" spans="2:5" ht="4.9000000000000004" customHeight="1" x14ac:dyDescent="0.25"/>
    <row r="6" spans="2:5" ht="18" customHeight="1" x14ac:dyDescent="0.25">
      <c r="B6" s="2" t="s">
        <v>2</v>
      </c>
      <c r="C6" s="57" t="s">
        <v>288</v>
      </c>
      <c r="D6" s="57"/>
      <c r="E6" s="57"/>
    </row>
    <row r="7" spans="2:5" ht="18" customHeight="1" x14ac:dyDescent="0.25">
      <c r="B7" s="2" t="s">
        <v>4</v>
      </c>
      <c r="C7" s="57" t="s">
        <v>5</v>
      </c>
      <c r="D7" s="57"/>
      <c r="E7" s="57"/>
    </row>
    <row r="8" spans="2:5" ht="75.599999999999994" customHeight="1" x14ac:dyDescent="0.25">
      <c r="B8" s="13" t="s">
        <v>6</v>
      </c>
      <c r="C8" s="3" t="s">
        <v>289</v>
      </c>
      <c r="D8" s="2" t="s">
        <v>7</v>
      </c>
      <c r="E8" s="3" t="s">
        <v>8</v>
      </c>
    </row>
    <row r="9" spans="2:5" ht="18" customHeight="1" x14ac:dyDescent="0.25">
      <c r="B9" s="2" t="s">
        <v>9</v>
      </c>
      <c r="C9" s="12">
        <v>2025</v>
      </c>
      <c r="D9" s="2" t="s">
        <v>10</v>
      </c>
      <c r="E9" s="3" t="s">
        <v>290</v>
      </c>
    </row>
    <row r="10" spans="2:5" ht="18" customHeight="1" x14ac:dyDescent="0.25">
      <c r="B10" s="51" t="s">
        <v>11</v>
      </c>
      <c r="C10" s="52"/>
      <c r="D10" s="52"/>
      <c r="E10" s="53"/>
    </row>
    <row r="11" spans="2:5" ht="30" customHeight="1" x14ac:dyDescent="0.25">
      <c r="B11" s="54" t="s">
        <v>12</v>
      </c>
      <c r="C11" s="55"/>
      <c r="D11" s="55"/>
      <c r="E11" s="56"/>
    </row>
    <row r="12" spans="2:5" ht="18" customHeight="1" x14ac:dyDescent="0.25">
      <c r="B12" s="51" t="s">
        <v>13</v>
      </c>
      <c r="C12" s="52"/>
      <c r="D12" s="52"/>
      <c r="E12" s="53"/>
    </row>
    <row r="13" spans="2:5" ht="129" customHeight="1" x14ac:dyDescent="0.25">
      <c r="B13" s="54" t="s">
        <v>14</v>
      </c>
      <c r="C13" s="55"/>
      <c r="D13" s="55"/>
      <c r="E13" s="56"/>
    </row>
    <row r="14" spans="2:5" ht="4.9000000000000004" customHeight="1" x14ac:dyDescent="0.25"/>
    <row r="15" spans="2:5" ht="24" customHeight="1" x14ac:dyDescent="0.25">
      <c r="B15" s="49" t="s">
        <v>15</v>
      </c>
      <c r="C15" s="49"/>
      <c r="D15" s="49"/>
      <c r="E15" s="49"/>
    </row>
    <row r="16" spans="2:5" ht="4.9000000000000004" customHeight="1" x14ac:dyDescent="0.25"/>
    <row r="17" spans="2:5" ht="18" customHeight="1" x14ac:dyDescent="0.25">
      <c r="B17" s="38" t="s">
        <v>16</v>
      </c>
      <c r="C17" s="38"/>
      <c r="D17" s="38"/>
      <c r="E17" s="38"/>
    </row>
    <row r="18" spans="2:5" ht="69.599999999999994" customHeight="1" x14ac:dyDescent="0.25">
      <c r="B18" s="58" t="s">
        <v>17</v>
      </c>
      <c r="C18" s="58"/>
      <c r="D18" s="58"/>
      <c r="E18" s="58"/>
    </row>
    <row r="19" spans="2:5" ht="18" customHeight="1" x14ac:dyDescent="0.25">
      <c r="B19" s="38" t="s">
        <v>18</v>
      </c>
      <c r="C19" s="38"/>
      <c r="D19" s="38"/>
      <c r="E19" s="38"/>
    </row>
    <row r="20" spans="2:5" ht="114" customHeight="1" x14ac:dyDescent="0.25">
      <c r="B20" s="39" t="s">
        <v>19</v>
      </c>
      <c r="C20" s="37"/>
      <c r="D20" s="37"/>
      <c r="E20" s="37"/>
    </row>
    <row r="21" spans="2:5" ht="18" customHeight="1" x14ac:dyDescent="0.25">
      <c r="B21" s="38" t="s">
        <v>20</v>
      </c>
      <c r="C21" s="38"/>
      <c r="D21" s="38"/>
      <c r="E21" s="38"/>
    </row>
    <row r="22" spans="2:5" ht="98.45" customHeight="1" x14ac:dyDescent="0.25">
      <c r="B22" s="39" t="s">
        <v>21</v>
      </c>
      <c r="C22" s="37"/>
      <c r="D22" s="37"/>
      <c r="E22" s="37"/>
    </row>
    <row r="23" spans="2:5" ht="18" customHeight="1" x14ac:dyDescent="0.25">
      <c r="B23" s="38" t="s">
        <v>22</v>
      </c>
      <c r="C23" s="38"/>
      <c r="D23" s="38"/>
      <c r="E23" s="38"/>
    </row>
    <row r="24" spans="2:5" ht="66" customHeight="1" x14ac:dyDescent="0.25">
      <c r="B24" s="58" t="s">
        <v>23</v>
      </c>
      <c r="C24" s="48"/>
      <c r="D24" s="48"/>
      <c r="E24" s="48"/>
    </row>
    <row r="25" spans="2:5" ht="18" customHeight="1" x14ac:dyDescent="0.25">
      <c r="B25" s="38" t="s">
        <v>24</v>
      </c>
      <c r="C25" s="38"/>
      <c r="D25" s="38"/>
      <c r="E25" s="38"/>
    </row>
    <row r="26" spans="2:5" ht="97.15" customHeight="1" x14ac:dyDescent="0.25">
      <c r="B26" s="58" t="s">
        <v>25</v>
      </c>
      <c r="C26" s="48"/>
      <c r="D26" s="48"/>
      <c r="E26" s="48"/>
    </row>
    <row r="27" spans="2:5" ht="33" customHeight="1" x14ac:dyDescent="0.25">
      <c r="B27" s="41" t="s">
        <v>26</v>
      </c>
      <c r="C27" s="41"/>
      <c r="D27" s="41"/>
      <c r="E27" s="41"/>
    </row>
    <row r="28" spans="2:5" ht="61.5" customHeight="1" x14ac:dyDescent="0.25">
      <c r="B28" s="58" t="s">
        <v>327</v>
      </c>
      <c r="C28" s="48"/>
      <c r="D28" s="48"/>
      <c r="E28" s="48"/>
    </row>
    <row r="29" spans="2:5" ht="18" customHeight="1" x14ac:dyDescent="0.25">
      <c r="B29" s="38" t="s">
        <v>27</v>
      </c>
      <c r="C29" s="38"/>
      <c r="D29" s="38"/>
      <c r="E29" s="38"/>
    </row>
    <row r="30" spans="2:5" ht="27.6" customHeight="1" x14ac:dyDescent="0.25">
      <c r="B30" s="48" t="s">
        <v>286</v>
      </c>
      <c r="C30" s="48"/>
      <c r="D30" s="48"/>
      <c r="E30" s="48"/>
    </row>
    <row r="31" spans="2:5" ht="4.9000000000000004" customHeight="1" x14ac:dyDescent="0.25"/>
    <row r="32" spans="2:5" ht="24" customHeight="1" x14ac:dyDescent="0.25">
      <c r="B32" s="49" t="s">
        <v>28</v>
      </c>
      <c r="C32" s="49"/>
      <c r="D32" s="49"/>
      <c r="E32" s="49"/>
    </row>
    <row r="33" spans="2:5" ht="4.9000000000000004" customHeight="1" x14ac:dyDescent="0.25"/>
    <row r="34" spans="2:5" ht="18" customHeight="1" x14ac:dyDescent="0.25">
      <c r="B34" s="38" t="s">
        <v>29</v>
      </c>
      <c r="C34" s="38"/>
      <c r="D34" s="38"/>
      <c r="E34" s="38"/>
    </row>
    <row r="35" spans="2:5" ht="125.25" customHeight="1" x14ac:dyDescent="0.25">
      <c r="B35" s="39" t="s">
        <v>291</v>
      </c>
      <c r="C35" s="37"/>
      <c r="D35" s="37"/>
      <c r="E35" s="37"/>
    </row>
    <row r="36" spans="2:5" ht="18" customHeight="1" x14ac:dyDescent="0.25">
      <c r="B36" s="38" t="s">
        <v>30</v>
      </c>
      <c r="C36" s="38"/>
      <c r="D36" s="38"/>
      <c r="E36" s="38"/>
    </row>
    <row r="37" spans="2:5" ht="359.25" customHeight="1" x14ac:dyDescent="0.25">
      <c r="B37" s="39" t="s">
        <v>328</v>
      </c>
      <c r="C37" s="37"/>
      <c r="D37" s="37"/>
      <c r="E37" s="37"/>
    </row>
    <row r="38" spans="2:5" ht="4.9000000000000004" customHeight="1" x14ac:dyDescent="0.25"/>
    <row r="39" spans="2:5" ht="24" customHeight="1" x14ac:dyDescent="0.25">
      <c r="B39" s="49" t="s">
        <v>31</v>
      </c>
      <c r="C39" s="49"/>
      <c r="D39" s="49"/>
      <c r="E39" s="49"/>
    </row>
    <row r="40" spans="2:5" ht="4.9000000000000004" customHeight="1" x14ac:dyDescent="0.25"/>
    <row r="41" spans="2:5" ht="36" customHeight="1" x14ac:dyDescent="0.25">
      <c r="B41" s="41" t="s">
        <v>32</v>
      </c>
      <c r="C41" s="41"/>
      <c r="D41" s="41"/>
      <c r="E41" s="41"/>
    </row>
    <row r="42" spans="2:5" ht="69" customHeight="1" x14ac:dyDescent="0.25">
      <c r="B42" s="39" t="s">
        <v>287</v>
      </c>
      <c r="C42" s="37"/>
      <c r="D42" s="37"/>
      <c r="E42" s="37"/>
    </row>
    <row r="43" spans="2:5" ht="18" customHeight="1" x14ac:dyDescent="0.25">
      <c r="B43" s="38" t="s">
        <v>33</v>
      </c>
      <c r="C43" s="38"/>
      <c r="D43" s="38"/>
      <c r="E43" s="38"/>
    </row>
    <row r="44" spans="2:5" ht="71.25" customHeight="1" x14ac:dyDescent="0.25">
      <c r="B44" s="39" t="s">
        <v>329</v>
      </c>
      <c r="C44" s="39"/>
      <c r="D44" s="39"/>
      <c r="E44" s="39"/>
    </row>
    <row r="45" spans="2:5" ht="36" customHeight="1" x14ac:dyDescent="0.25">
      <c r="B45" s="40" t="s">
        <v>34</v>
      </c>
      <c r="C45" s="40"/>
      <c r="D45" s="40"/>
      <c r="E45" s="40"/>
    </row>
    <row r="46" spans="2:5" ht="108.6" customHeight="1" x14ac:dyDescent="0.25">
      <c r="B46" s="39" t="s">
        <v>320</v>
      </c>
      <c r="C46" s="37"/>
      <c r="D46" s="37"/>
      <c r="E46" s="37"/>
    </row>
    <row r="47" spans="2:5" ht="36" customHeight="1" x14ac:dyDescent="0.25">
      <c r="B47" s="41" t="s">
        <v>35</v>
      </c>
      <c r="C47" s="41"/>
      <c r="D47" s="41"/>
      <c r="E47" s="41"/>
    </row>
    <row r="48" spans="2:5" ht="89.45" customHeight="1" x14ac:dyDescent="0.25">
      <c r="B48" s="39" t="s">
        <v>330</v>
      </c>
      <c r="C48" s="37"/>
      <c r="D48" s="37"/>
      <c r="E48" s="37"/>
    </row>
    <row r="49" spans="2:5" ht="18" customHeight="1" x14ac:dyDescent="0.25">
      <c r="B49" s="38" t="s">
        <v>36</v>
      </c>
      <c r="C49" s="38"/>
      <c r="D49" s="38"/>
      <c r="E49" s="38"/>
    </row>
    <row r="50" spans="2:5" ht="123.6" customHeight="1" x14ac:dyDescent="0.25">
      <c r="B50" s="39" t="s">
        <v>37</v>
      </c>
      <c r="C50" s="37"/>
      <c r="D50" s="37"/>
      <c r="E50" s="37"/>
    </row>
    <row r="51" spans="2:5" ht="18" customHeight="1" x14ac:dyDescent="0.25">
      <c r="B51" s="38" t="s">
        <v>38</v>
      </c>
      <c r="C51" s="38"/>
      <c r="D51" s="38"/>
      <c r="E51" s="38"/>
    </row>
    <row r="52" spans="2:5" ht="40.15" customHeight="1" x14ac:dyDescent="0.25">
      <c r="B52" s="39" t="s">
        <v>39</v>
      </c>
      <c r="C52" s="37"/>
      <c r="D52" s="37"/>
      <c r="E52" s="37"/>
    </row>
    <row r="53" spans="2:5" ht="18" customHeight="1" x14ac:dyDescent="0.25">
      <c r="B53" s="38" t="s">
        <v>40</v>
      </c>
      <c r="C53" s="38"/>
      <c r="D53" s="38"/>
      <c r="E53" s="38"/>
    </row>
    <row r="54" spans="2:5" ht="67.150000000000006" customHeight="1" x14ac:dyDescent="0.25">
      <c r="B54" s="39" t="s">
        <v>331</v>
      </c>
      <c r="C54" s="37"/>
      <c r="D54" s="37"/>
      <c r="E54" s="37"/>
    </row>
    <row r="55" spans="2:5" ht="18" customHeight="1" x14ac:dyDescent="0.25">
      <c r="B55" s="38" t="s">
        <v>41</v>
      </c>
      <c r="C55" s="38"/>
      <c r="D55" s="38"/>
      <c r="E55" s="38"/>
    </row>
    <row r="56" spans="2:5" ht="179.45" hidden="1" customHeight="1" x14ac:dyDescent="0.25">
      <c r="B56" s="34"/>
      <c r="C56" s="35"/>
      <c r="D56" s="35"/>
      <c r="E56" s="36"/>
    </row>
    <row r="57" spans="2:5" ht="29.25" hidden="1" customHeight="1" x14ac:dyDescent="0.25">
      <c r="B57" s="38" t="s">
        <v>42</v>
      </c>
      <c r="C57" s="38"/>
      <c r="D57" s="38"/>
      <c r="E57" s="38"/>
    </row>
    <row r="58" spans="2:5" ht="60" customHeight="1" x14ac:dyDescent="0.25">
      <c r="B58" s="42" t="s">
        <v>43</v>
      </c>
      <c r="C58" s="43"/>
      <c r="D58" s="43"/>
      <c r="E58" s="44"/>
    </row>
    <row r="59" spans="2:5" ht="42" customHeight="1" x14ac:dyDescent="0.25">
      <c r="B59" s="45"/>
      <c r="C59" s="46"/>
      <c r="D59" s="46"/>
      <c r="E59" s="47"/>
    </row>
    <row r="60" spans="2:5" ht="409.15" customHeight="1" x14ac:dyDescent="0.25">
      <c r="B60" s="45"/>
      <c r="C60" s="46"/>
      <c r="D60" s="46"/>
      <c r="E60" s="47"/>
    </row>
    <row r="61" spans="2:5" ht="22.15" customHeight="1" x14ac:dyDescent="0.25">
      <c r="B61" s="34"/>
      <c r="C61" s="35"/>
      <c r="D61" s="35"/>
      <c r="E61" s="36"/>
    </row>
    <row r="62" spans="2:5" ht="18" customHeight="1" x14ac:dyDescent="0.25">
      <c r="B62" s="38" t="s">
        <v>44</v>
      </c>
      <c r="C62" s="38"/>
      <c r="D62" s="38"/>
      <c r="E62" s="38"/>
    </row>
    <row r="63" spans="2:5" ht="229.15" customHeight="1" x14ac:dyDescent="0.25">
      <c r="B63" s="39" t="s">
        <v>45</v>
      </c>
      <c r="C63" s="37"/>
      <c r="D63" s="37"/>
      <c r="E63" s="37"/>
    </row>
    <row r="64" spans="2:5" ht="18" customHeight="1" x14ac:dyDescent="0.25">
      <c r="B64" s="38" t="s">
        <v>46</v>
      </c>
      <c r="C64" s="38"/>
      <c r="D64" s="38"/>
      <c r="E64" s="38"/>
    </row>
    <row r="65" spans="2:5" ht="42.6" customHeight="1" x14ac:dyDescent="0.25">
      <c r="B65" s="37" t="s">
        <v>332</v>
      </c>
      <c r="C65" s="37"/>
      <c r="D65" s="37"/>
      <c r="E65" s="37"/>
    </row>
    <row r="66" spans="2:5" ht="18" customHeight="1" x14ac:dyDescent="0.25"/>
    <row r="67" spans="2:5" ht="18" customHeight="1" x14ac:dyDescent="0.25"/>
    <row r="68" spans="2:5" ht="18" customHeight="1" x14ac:dyDescent="0.25"/>
    <row r="69" spans="2:5" ht="18" customHeight="1" x14ac:dyDescent="0.25"/>
  </sheetData>
  <mergeCells count="51">
    <mergeCell ref="B29:E29"/>
    <mergeCell ref="B18:E18"/>
    <mergeCell ref="B20:E20"/>
    <mergeCell ref="B22:E22"/>
    <mergeCell ref="B24:E24"/>
    <mergeCell ref="B26:E26"/>
    <mergeCell ref="B28:E28"/>
    <mergeCell ref="B23:E23"/>
    <mergeCell ref="B25:E25"/>
    <mergeCell ref="B27:E27"/>
    <mergeCell ref="B17:E17"/>
    <mergeCell ref="C6:E6"/>
    <mergeCell ref="C7:E7"/>
    <mergeCell ref="B19:E19"/>
    <mergeCell ref="B21:E21"/>
    <mergeCell ref="B12:E12"/>
    <mergeCell ref="B13:E13"/>
    <mergeCell ref="B2:E2"/>
    <mergeCell ref="B4:E4"/>
    <mergeCell ref="B10:E10"/>
    <mergeCell ref="B11:E11"/>
    <mergeCell ref="B15:E15"/>
    <mergeCell ref="B54:E54"/>
    <mergeCell ref="B55:E55"/>
    <mergeCell ref="B49:E49"/>
    <mergeCell ref="B30:E30"/>
    <mergeCell ref="B32:E32"/>
    <mergeCell ref="B34:E34"/>
    <mergeCell ref="B35:E35"/>
    <mergeCell ref="B36:E36"/>
    <mergeCell ref="B37:E37"/>
    <mergeCell ref="B39:E39"/>
    <mergeCell ref="B41:E41"/>
    <mergeCell ref="B42:E42"/>
    <mergeCell ref="B48:E48"/>
    <mergeCell ref="B56:E56"/>
    <mergeCell ref="B65:E65"/>
    <mergeCell ref="B43:E43"/>
    <mergeCell ref="B44:E44"/>
    <mergeCell ref="B45:E45"/>
    <mergeCell ref="B46:E46"/>
    <mergeCell ref="B47:E47"/>
    <mergeCell ref="B57:E57"/>
    <mergeCell ref="B62:E62"/>
    <mergeCell ref="B63:E63"/>
    <mergeCell ref="B64:E64"/>
    <mergeCell ref="B50:E50"/>
    <mergeCell ref="B51:E51"/>
    <mergeCell ref="B52:E52"/>
    <mergeCell ref="B53:E53"/>
    <mergeCell ref="B58:E6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D26B-9BC2-4C30-B0F9-9804B4B52B0D}">
  <dimension ref="B3:G11"/>
  <sheetViews>
    <sheetView showGridLines="0" workbookViewId="0"/>
  </sheetViews>
  <sheetFormatPr baseColWidth="10" defaultColWidth="11.42578125" defaultRowHeight="15" x14ac:dyDescent="0.25"/>
  <cols>
    <col min="4" max="4" width="19" bestFit="1" customWidth="1"/>
    <col min="5" max="5" width="21.5703125" bestFit="1" customWidth="1"/>
    <col min="6" max="7" width="21.7109375" bestFit="1" customWidth="1"/>
  </cols>
  <sheetData>
    <row r="3" spans="2:7" ht="18.75" x14ac:dyDescent="0.25">
      <c r="D3" s="7" t="s">
        <v>282</v>
      </c>
      <c r="E3" s="7" t="s">
        <v>283</v>
      </c>
      <c r="F3" s="16" t="s">
        <v>284</v>
      </c>
      <c r="G3" s="16" t="s">
        <v>284</v>
      </c>
    </row>
    <row r="4" spans="2:7" ht="18.75" x14ac:dyDescent="0.25">
      <c r="B4" s="49" t="s">
        <v>48</v>
      </c>
      <c r="C4" s="49"/>
      <c r="D4" s="6">
        <v>0.2</v>
      </c>
      <c r="E4" s="6">
        <f>+'Ficha 2'!G4</f>
        <v>0.9375</v>
      </c>
      <c r="F4" s="17">
        <f t="shared" ref="F4:F9" si="0">IF(OR($E4="No evaluado",$E4="N/A"),$E4,D4)</f>
        <v>0.2</v>
      </c>
      <c r="G4" s="17">
        <f>IFERROR(($D$11*$F4)/$F$11,$F4)</f>
        <v>0.2</v>
      </c>
    </row>
    <row r="5" spans="2:7" ht="18.75" x14ac:dyDescent="0.25">
      <c r="B5" s="49" t="s">
        <v>63</v>
      </c>
      <c r="C5" s="49"/>
      <c r="D5" s="6">
        <v>0.2</v>
      </c>
      <c r="E5" s="6">
        <f>+'Ficha 2'!G17</f>
        <v>0.83333333333333337</v>
      </c>
      <c r="F5" s="17">
        <f t="shared" si="0"/>
        <v>0.2</v>
      </c>
      <c r="G5" s="17">
        <f t="shared" ref="G5:G10" si="1">IFERROR(($D$11*$F5)/$F$11,$F5)</f>
        <v>0.2</v>
      </c>
    </row>
    <row r="6" spans="2:7" ht="18.75" x14ac:dyDescent="0.25">
      <c r="B6" s="49" t="s">
        <v>83</v>
      </c>
      <c r="C6" s="49"/>
      <c r="D6" s="6">
        <v>0.1</v>
      </c>
      <c r="E6" s="6">
        <f>+'Ficha 2'!G41</f>
        <v>0.75</v>
      </c>
      <c r="F6" s="17">
        <f t="shared" si="0"/>
        <v>0.1</v>
      </c>
      <c r="G6" s="17">
        <f t="shared" si="1"/>
        <v>0.1</v>
      </c>
    </row>
    <row r="7" spans="2:7" ht="18.75" x14ac:dyDescent="0.25">
      <c r="B7" s="49" t="s">
        <v>93</v>
      </c>
      <c r="C7" s="49"/>
      <c r="D7" s="6">
        <v>0.1</v>
      </c>
      <c r="E7" s="6">
        <f>+'Ficha 2'!G52</f>
        <v>0.85</v>
      </c>
      <c r="F7" s="17">
        <f t="shared" si="0"/>
        <v>0.1</v>
      </c>
      <c r="G7" s="17">
        <f t="shared" si="1"/>
        <v>0.1</v>
      </c>
    </row>
    <row r="8" spans="2:7" ht="18.75" x14ac:dyDescent="0.25">
      <c r="B8" s="49" t="s">
        <v>105</v>
      </c>
      <c r="C8" s="49"/>
      <c r="D8" s="6">
        <v>0.1</v>
      </c>
      <c r="E8" s="6">
        <f>+'Ficha 2'!G65</f>
        <v>0.91666666666666663</v>
      </c>
      <c r="F8" s="17">
        <f t="shared" si="0"/>
        <v>0.1</v>
      </c>
      <c r="G8" s="17">
        <f t="shared" si="1"/>
        <v>0.1</v>
      </c>
    </row>
    <row r="9" spans="2:7" ht="18.75" x14ac:dyDescent="0.25">
      <c r="B9" s="49" t="s">
        <v>113</v>
      </c>
      <c r="C9" s="49"/>
      <c r="D9" s="6">
        <v>0.2</v>
      </c>
      <c r="E9" s="6">
        <f>+'Ficha 2'!G74</f>
        <v>0.8</v>
      </c>
      <c r="F9" s="17">
        <f t="shared" si="0"/>
        <v>0.2</v>
      </c>
      <c r="G9" s="17">
        <f t="shared" si="1"/>
        <v>0.2</v>
      </c>
    </row>
    <row r="10" spans="2:7" ht="18.75" x14ac:dyDescent="0.25">
      <c r="B10" s="49" t="s">
        <v>125</v>
      </c>
      <c r="C10" s="49"/>
      <c r="D10" s="6">
        <v>0.1</v>
      </c>
      <c r="E10" s="6">
        <f>+'Ficha 2'!G87</f>
        <v>0.75</v>
      </c>
      <c r="F10" s="17">
        <f>IF(OR($E10="No evaluado",$E10="N/A"),$E10,D10)</f>
        <v>0.1</v>
      </c>
      <c r="G10" s="17">
        <f t="shared" si="1"/>
        <v>0.1</v>
      </c>
    </row>
    <row r="11" spans="2:7" ht="18.75" x14ac:dyDescent="0.25">
      <c r="D11" s="6">
        <f>SUM(D4:D10)</f>
        <v>0.99999999999999989</v>
      </c>
      <c r="E11" s="6"/>
      <c r="F11" s="17">
        <f>SUM(F4:F10)</f>
        <v>0.99999999999999989</v>
      </c>
      <c r="G11" s="17">
        <f>SUM(G4:G10)</f>
        <v>0.99999999999999989</v>
      </c>
    </row>
  </sheetData>
  <mergeCells count="7">
    <mergeCell ref="B10:C10"/>
    <mergeCell ref="B4:C4"/>
    <mergeCell ref="B5:C5"/>
    <mergeCell ref="B6:C6"/>
    <mergeCell ref="B7:C7"/>
    <mergeCell ref="B8:C8"/>
    <mergeCell ref="B9:C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55B2A-8347-4547-97F4-C47ED6E1FB73}">
  <dimension ref="A1:K95"/>
  <sheetViews>
    <sheetView showGridLines="0" tabSelected="1" topLeftCell="A24" zoomScale="95" zoomScaleNormal="100" workbookViewId="0">
      <selection activeCell="G30" sqref="G30:H30"/>
    </sheetView>
  </sheetViews>
  <sheetFormatPr baseColWidth="10" defaultColWidth="0" defaultRowHeight="18" customHeight="1" zeroHeight="1" x14ac:dyDescent="0.25"/>
  <cols>
    <col min="1" max="1" width="3.28515625" style="1" customWidth="1"/>
    <col min="2" max="2" width="26.7109375" style="1" bestFit="1" customWidth="1"/>
    <col min="3" max="3" width="33.28515625" style="1" customWidth="1"/>
    <col min="4" max="4" width="35.42578125" style="1" bestFit="1" customWidth="1"/>
    <col min="5" max="5" width="33.28515625" style="1" customWidth="1"/>
    <col min="6" max="6" width="3.28515625" style="1" customWidth="1"/>
    <col min="7" max="7" width="14" style="1" bestFit="1" customWidth="1"/>
    <col min="8" max="8" width="12.7109375" style="1" bestFit="1" customWidth="1"/>
    <col min="9" max="9" width="3.28515625" style="1" customWidth="1"/>
    <col min="10" max="10" width="123.140625" style="1" customWidth="1"/>
    <col min="11" max="11" width="3.28515625" style="1" customWidth="1"/>
    <col min="12" max="16384" width="11.5703125" style="1" hidden="1"/>
  </cols>
  <sheetData>
    <row r="1" spans="2:10" ht="4.9000000000000004" customHeight="1" x14ac:dyDescent="0.25"/>
    <row r="2" spans="2:10" ht="33" customHeight="1" x14ac:dyDescent="0.25">
      <c r="B2" s="50" t="s">
        <v>47</v>
      </c>
      <c r="C2" s="50"/>
      <c r="D2" s="50"/>
      <c r="E2" s="50"/>
    </row>
    <row r="3" spans="2:10" ht="4.9000000000000004" customHeight="1" x14ac:dyDescent="0.25"/>
    <row r="4" spans="2:10" ht="24" customHeight="1" x14ac:dyDescent="0.25">
      <c r="B4" s="49" t="s">
        <v>48</v>
      </c>
      <c r="C4" s="49"/>
      <c r="D4" s="49"/>
      <c r="E4" s="49"/>
      <c r="G4" s="4">
        <f>IFERROR(IF(COUNTIFS($G$6:$G$15,"N/A")=COUNTA($B$6:$E$15),"N/A",SUM($G$6:$G$15)/(COUNTIFS($G$6:$G$15,"&lt;&gt;N/A",$G$6:$G$15,"&lt;&gt;"&amp;"")*4)),"No evaluado")</f>
        <v>0.9375</v>
      </c>
      <c r="H4" s="4" t="str">
        <f>IF($G4="No evaluado","",IF($G4="N/A","",IF($G4&gt;=0.8,"Muy bueno",IF($G4&gt;=0.6,"Bueno",IF($G4&gt;=0.4,"Regular",IF($G4&gt;=0,"Malo",))))))</f>
        <v>Muy bueno</v>
      </c>
      <c r="J4" s="4"/>
    </row>
    <row r="5" spans="2:10" ht="4.9000000000000004" customHeight="1" x14ac:dyDescent="0.25"/>
    <row r="6" spans="2:10" ht="18" customHeight="1" x14ac:dyDescent="0.25">
      <c r="B6" s="38" t="s">
        <v>49</v>
      </c>
      <c r="C6" s="38"/>
      <c r="D6" s="38"/>
      <c r="E6" s="38"/>
    </row>
    <row r="7" spans="2:10" ht="228.6" customHeight="1" x14ac:dyDescent="0.25">
      <c r="B7" s="39" t="s">
        <v>50</v>
      </c>
      <c r="C7" s="37"/>
      <c r="D7" s="37"/>
      <c r="E7" s="37"/>
      <c r="G7" s="84">
        <v>4</v>
      </c>
      <c r="H7" s="85"/>
      <c r="J7" s="18" t="s">
        <v>51</v>
      </c>
    </row>
    <row r="8" spans="2:10" ht="18" customHeight="1" x14ac:dyDescent="0.25">
      <c r="B8" s="38" t="s">
        <v>52</v>
      </c>
      <c r="C8" s="38"/>
      <c r="D8" s="38"/>
      <c r="E8" s="38"/>
    </row>
    <row r="9" spans="2:10" ht="294.60000000000002" customHeight="1" x14ac:dyDescent="0.25">
      <c r="B9" s="39" t="s">
        <v>53</v>
      </c>
      <c r="C9" s="37"/>
      <c r="D9" s="37"/>
      <c r="E9" s="37"/>
      <c r="G9" s="84">
        <v>4</v>
      </c>
      <c r="H9" s="85"/>
      <c r="J9" s="18" t="s">
        <v>54</v>
      </c>
    </row>
    <row r="10" spans="2:10" ht="18" customHeight="1" x14ac:dyDescent="0.25">
      <c r="B10" s="38" t="s">
        <v>55</v>
      </c>
      <c r="C10" s="38"/>
      <c r="D10" s="38"/>
      <c r="E10" s="38"/>
    </row>
    <row r="11" spans="2:10" ht="409.5" customHeight="1" x14ac:dyDescent="0.25">
      <c r="B11" s="39" t="s">
        <v>285</v>
      </c>
      <c r="C11" s="37"/>
      <c r="D11" s="37"/>
      <c r="E11" s="37"/>
      <c r="G11" s="84">
        <v>3</v>
      </c>
      <c r="H11" s="85"/>
      <c r="J11" s="18" t="s">
        <v>56</v>
      </c>
    </row>
    <row r="12" spans="2:10" ht="36" customHeight="1" x14ac:dyDescent="0.25">
      <c r="B12" s="41" t="s">
        <v>57</v>
      </c>
      <c r="C12" s="41"/>
      <c r="D12" s="41"/>
      <c r="E12" s="41"/>
    </row>
    <row r="13" spans="2:10" ht="214.9" customHeight="1" x14ac:dyDescent="0.25">
      <c r="B13" s="62" t="s">
        <v>58</v>
      </c>
      <c r="C13" s="83"/>
      <c r="D13" s="83"/>
      <c r="E13" s="83"/>
      <c r="G13" s="86" t="s">
        <v>59</v>
      </c>
      <c r="H13" s="87"/>
      <c r="J13" s="18" t="s">
        <v>60</v>
      </c>
    </row>
    <row r="14" spans="2:10" ht="18" customHeight="1" x14ac:dyDescent="0.25">
      <c r="B14" s="38" t="s">
        <v>61</v>
      </c>
      <c r="C14" s="38"/>
      <c r="D14" s="38"/>
      <c r="E14" s="38"/>
    </row>
    <row r="15" spans="2:10" ht="246.6" customHeight="1" x14ac:dyDescent="0.25">
      <c r="B15" s="62" t="s">
        <v>333</v>
      </c>
      <c r="C15" s="83"/>
      <c r="D15" s="83"/>
      <c r="E15" s="83"/>
      <c r="G15" s="84">
        <v>4</v>
      </c>
      <c r="H15" s="85"/>
      <c r="J15" s="18" t="s">
        <v>62</v>
      </c>
    </row>
    <row r="16" spans="2:10" ht="4.9000000000000004" customHeight="1" x14ac:dyDescent="0.25"/>
    <row r="17" spans="2:10" ht="24" customHeight="1" x14ac:dyDescent="0.25">
      <c r="B17" s="49" t="s">
        <v>63</v>
      </c>
      <c r="C17" s="49"/>
      <c r="D17" s="49"/>
      <c r="E17" s="49"/>
      <c r="G17" s="4">
        <f>IFERROR(IF(COUNTIFS($G$21:$G$39,"N/A")=COUNTA($B$21:$E$32,$B$36:$E$39),"N/A",SUM($G$21:$G$39)/(COUNTIFS($G$21:$G$39,"&lt;&gt;N/A",$G$21:$G$39,"&lt;&gt;"&amp;"")*4)),"No evaluado")</f>
        <v>0.83333333333333337</v>
      </c>
      <c r="H17" s="4" t="str">
        <f>IF($G17="No evaluado","",IF($G17="N/A","",IF($G17&gt;=0.8,"Muy bueno",IF($G17&gt;=0.6,"Bueno",IF($G17&gt;=0.4,"Regular",IF($G17&gt;=0,"Malo",))))))</f>
        <v>Muy bueno</v>
      </c>
    </row>
    <row r="18" spans="2:10" ht="4.9000000000000004" customHeight="1" x14ac:dyDescent="0.25"/>
    <row r="19" spans="2:10" ht="18" customHeight="1" x14ac:dyDescent="0.25">
      <c r="B19" s="81" t="s">
        <v>64</v>
      </c>
      <c r="C19" s="81"/>
      <c r="D19" s="81"/>
      <c r="E19" s="81"/>
    </row>
    <row r="20" spans="2:10" ht="4.9000000000000004" customHeight="1" x14ac:dyDescent="0.25"/>
    <row r="21" spans="2:10" ht="36" customHeight="1" x14ac:dyDescent="0.25">
      <c r="B21" s="41" t="s">
        <v>65</v>
      </c>
      <c r="C21" s="41"/>
      <c r="D21" s="41"/>
      <c r="E21" s="41"/>
    </row>
    <row r="22" spans="2:10" ht="308.45" customHeight="1" x14ac:dyDescent="0.25">
      <c r="B22" s="58" t="s">
        <v>334</v>
      </c>
      <c r="C22" s="48"/>
      <c r="D22" s="48"/>
      <c r="E22" s="48"/>
      <c r="G22" s="84">
        <v>4</v>
      </c>
      <c r="H22" s="85"/>
      <c r="J22" s="18" t="s">
        <v>66</v>
      </c>
    </row>
    <row r="23" spans="2:10" ht="36" customHeight="1" x14ac:dyDescent="0.25">
      <c r="B23" s="41" t="s">
        <v>67</v>
      </c>
      <c r="C23" s="41"/>
      <c r="D23" s="41"/>
      <c r="E23" s="41"/>
    </row>
    <row r="24" spans="2:10" ht="399.6" customHeight="1" x14ac:dyDescent="0.25">
      <c r="B24" s="39" t="s">
        <v>335</v>
      </c>
      <c r="C24" s="37"/>
      <c r="D24" s="37"/>
      <c r="E24" s="37"/>
      <c r="G24" s="84">
        <v>4</v>
      </c>
      <c r="H24" s="85"/>
      <c r="J24" s="18" t="s">
        <v>68</v>
      </c>
    </row>
    <row r="25" spans="2:10" ht="36" customHeight="1" x14ac:dyDescent="0.25">
      <c r="B25" s="41" t="s">
        <v>69</v>
      </c>
      <c r="C25" s="41"/>
      <c r="D25" s="41"/>
      <c r="E25" s="41"/>
    </row>
    <row r="26" spans="2:10" ht="140.44999999999999" customHeight="1" x14ac:dyDescent="0.25">
      <c r="B26" s="62" t="s">
        <v>58</v>
      </c>
      <c r="C26" s="62"/>
      <c r="D26" s="62"/>
      <c r="E26" s="62"/>
      <c r="G26" s="84" t="s">
        <v>59</v>
      </c>
      <c r="H26" s="85"/>
      <c r="J26" s="18" t="s">
        <v>70</v>
      </c>
    </row>
    <row r="27" spans="2:10" ht="36" customHeight="1" x14ac:dyDescent="0.25">
      <c r="B27" s="41" t="s">
        <v>71</v>
      </c>
      <c r="C27" s="41"/>
      <c r="D27" s="41"/>
      <c r="E27" s="41"/>
    </row>
    <row r="28" spans="2:10" ht="168.6" customHeight="1" x14ac:dyDescent="0.25">
      <c r="B28" s="62" t="s">
        <v>72</v>
      </c>
      <c r="C28" s="62"/>
      <c r="D28" s="62"/>
      <c r="E28" s="62"/>
      <c r="G28" s="84" t="s">
        <v>59</v>
      </c>
      <c r="H28" s="85"/>
      <c r="J28" s="18" t="s">
        <v>73</v>
      </c>
    </row>
    <row r="29" spans="2:10" ht="36" customHeight="1" x14ac:dyDescent="0.25">
      <c r="B29" s="82" t="s">
        <v>74</v>
      </c>
      <c r="C29" s="82"/>
      <c r="D29" s="82"/>
      <c r="E29" s="82"/>
    </row>
    <row r="30" spans="2:10" ht="377.45" customHeight="1" x14ac:dyDescent="0.25">
      <c r="B30" s="59" t="s">
        <v>326</v>
      </c>
      <c r="C30" s="61"/>
      <c r="D30" s="61"/>
      <c r="E30" s="61"/>
      <c r="G30" s="86">
        <v>0</v>
      </c>
      <c r="H30" s="87"/>
      <c r="J30" s="18" t="s">
        <v>75</v>
      </c>
    </row>
    <row r="31" spans="2:10" ht="36" customHeight="1" x14ac:dyDescent="0.25">
      <c r="B31" s="41" t="s">
        <v>76</v>
      </c>
      <c r="C31" s="41"/>
      <c r="D31" s="41"/>
      <c r="E31" s="41"/>
    </row>
    <row r="32" spans="2:10" ht="350.25" customHeight="1" x14ac:dyDescent="0.25">
      <c r="B32" s="59" t="s">
        <v>325</v>
      </c>
      <c r="C32" s="59"/>
      <c r="D32" s="59"/>
      <c r="E32" s="59"/>
      <c r="G32" s="84">
        <v>4</v>
      </c>
      <c r="H32" s="85"/>
      <c r="J32" s="18" t="s">
        <v>77</v>
      </c>
    </row>
    <row r="33" spans="2:10" ht="4.9000000000000004" customHeight="1" x14ac:dyDescent="0.25"/>
    <row r="34" spans="2:10" ht="18" customHeight="1" x14ac:dyDescent="0.25">
      <c r="B34" s="81" t="s">
        <v>78</v>
      </c>
      <c r="C34" s="81"/>
      <c r="D34" s="81"/>
      <c r="E34" s="81"/>
    </row>
    <row r="35" spans="2:10" ht="4.9000000000000004" customHeight="1" x14ac:dyDescent="0.25"/>
    <row r="36" spans="2:10" ht="18" customHeight="1" x14ac:dyDescent="0.25">
      <c r="B36" s="41" t="s">
        <v>79</v>
      </c>
      <c r="C36" s="41"/>
      <c r="D36" s="41"/>
      <c r="E36" s="41"/>
    </row>
    <row r="37" spans="2:10" ht="249.6" customHeight="1" x14ac:dyDescent="0.25">
      <c r="B37" s="72" t="s">
        <v>336</v>
      </c>
      <c r="C37" s="76"/>
      <c r="D37" s="76"/>
      <c r="E37" s="77"/>
      <c r="G37" s="84">
        <v>4</v>
      </c>
      <c r="H37" s="85"/>
      <c r="J37" s="18" t="s">
        <v>80</v>
      </c>
    </row>
    <row r="38" spans="2:10" ht="18" customHeight="1" x14ac:dyDescent="0.25">
      <c r="B38" s="63" t="s">
        <v>81</v>
      </c>
      <c r="C38" s="64"/>
      <c r="D38" s="64"/>
      <c r="E38" s="65"/>
    </row>
    <row r="39" spans="2:10" ht="313.14999999999998" customHeight="1" x14ac:dyDescent="0.25">
      <c r="B39" s="66" t="s">
        <v>292</v>
      </c>
      <c r="C39" s="67"/>
      <c r="D39" s="67"/>
      <c r="E39" s="68"/>
      <c r="G39" s="84">
        <v>4</v>
      </c>
      <c r="H39" s="85"/>
      <c r="J39" s="18" t="s">
        <v>82</v>
      </c>
    </row>
    <row r="40" spans="2:10" ht="4.9000000000000004" customHeight="1" x14ac:dyDescent="0.25"/>
    <row r="41" spans="2:10" ht="24" customHeight="1" x14ac:dyDescent="0.25">
      <c r="B41" s="49" t="s">
        <v>83</v>
      </c>
      <c r="C41" s="49"/>
      <c r="D41" s="49"/>
      <c r="E41" s="49"/>
      <c r="G41" s="4">
        <f>IFERROR(IF(COUNTIFS($G$43:$G$50,"N/A")=COUNTA($B$43:$E$50),"N/A",SUM($G$43:$G$50)/(COUNTIFS($G$43:$G$50,"&lt;&gt;N/A",$G$43:$G$50,"&lt;&gt;"&amp;"")*4)),"No evaluado")</f>
        <v>0.75</v>
      </c>
      <c r="H41" s="4" t="str">
        <f>IF($G41="No evaluado","",IF($G41="N/A","",IF($G41&gt;=0.8,"Muy bueno",IF($G41&gt;=0.6,"Bueno",IF($G41&gt;=0.4,"Regular",IF($G41&gt;=0,"Malo",))))))</f>
        <v>Bueno</v>
      </c>
    </row>
    <row r="42" spans="2:10" ht="4.9000000000000004" customHeight="1" x14ac:dyDescent="0.25"/>
    <row r="43" spans="2:10" ht="36" customHeight="1" x14ac:dyDescent="0.25">
      <c r="B43" s="69" t="s">
        <v>84</v>
      </c>
      <c r="C43" s="70"/>
      <c r="D43" s="70"/>
      <c r="E43" s="71"/>
    </row>
    <row r="44" spans="2:10" ht="409.6" customHeight="1" x14ac:dyDescent="0.25">
      <c r="B44" s="72" t="s">
        <v>339</v>
      </c>
      <c r="C44" s="73"/>
      <c r="D44" s="73"/>
      <c r="E44" s="74"/>
      <c r="G44" s="84">
        <v>1</v>
      </c>
      <c r="H44" s="85"/>
      <c r="J44" s="18" t="s">
        <v>85</v>
      </c>
    </row>
    <row r="45" spans="2:10" ht="18" customHeight="1" x14ac:dyDescent="0.25">
      <c r="B45" s="38" t="s">
        <v>86</v>
      </c>
      <c r="C45" s="38"/>
      <c r="D45" s="38"/>
      <c r="E45" s="38"/>
    </row>
    <row r="46" spans="2:10" ht="299.45" customHeight="1" x14ac:dyDescent="0.25">
      <c r="B46" s="75" t="s">
        <v>294</v>
      </c>
      <c r="C46" s="76"/>
      <c r="D46" s="76"/>
      <c r="E46" s="77"/>
      <c r="G46" s="84">
        <v>3</v>
      </c>
      <c r="H46" s="85"/>
      <c r="J46" s="18" t="s">
        <v>87</v>
      </c>
    </row>
    <row r="47" spans="2:10" ht="18" customHeight="1" x14ac:dyDescent="0.25">
      <c r="B47" s="63" t="s">
        <v>88</v>
      </c>
      <c r="C47" s="64"/>
      <c r="D47" s="64"/>
      <c r="E47" s="65"/>
    </row>
    <row r="48" spans="2:10" ht="157.5" customHeight="1" x14ac:dyDescent="0.25">
      <c r="B48" s="78" t="s">
        <v>337</v>
      </c>
      <c r="C48" s="79"/>
      <c r="D48" s="79"/>
      <c r="E48" s="80"/>
      <c r="G48" s="84">
        <v>4</v>
      </c>
      <c r="H48" s="85"/>
      <c r="J48" s="18" t="s">
        <v>89</v>
      </c>
    </row>
    <row r="49" spans="2:10" ht="36" customHeight="1" x14ac:dyDescent="0.25">
      <c r="B49" s="69" t="s">
        <v>90</v>
      </c>
      <c r="C49" s="70"/>
      <c r="D49" s="70"/>
      <c r="E49" s="71"/>
    </row>
    <row r="50" spans="2:10" ht="328.9" customHeight="1" x14ac:dyDescent="0.25">
      <c r="B50" s="72" t="s">
        <v>91</v>
      </c>
      <c r="C50" s="76"/>
      <c r="D50" s="76"/>
      <c r="E50" s="77"/>
      <c r="G50" s="84">
        <v>4</v>
      </c>
      <c r="H50" s="85"/>
      <c r="J50" s="18" t="s">
        <v>92</v>
      </c>
    </row>
    <row r="51" spans="2:10" ht="4.9000000000000004" customHeight="1" x14ac:dyDescent="0.25"/>
    <row r="52" spans="2:10" ht="24" customHeight="1" x14ac:dyDescent="0.25">
      <c r="B52" s="49" t="s">
        <v>93</v>
      </c>
      <c r="C52" s="49"/>
      <c r="D52" s="49"/>
      <c r="E52" s="49"/>
      <c r="G52" s="4">
        <f>IFERROR(IF(COUNTIFS($G$54:$G$63,"N/A")=COUNTA($B$54:$E$63),"N/A",SUM($G$54:$G$63)/(COUNTIFS($G$54:$G$63,"&lt;&gt;N/A",$G$54:$G$63,"&lt;&gt;"&amp;"")*4)),"No evaluado")</f>
        <v>0.85</v>
      </c>
      <c r="H52" s="4" t="str">
        <f>IF($G52="No evaluado","",IF($G52="N/A","",IF($G52&gt;=0.8,"Muy bueno",IF($G52&gt;=0.6,"Bueno",IF($G52&gt;=0.4,"Regular",IF($G52&gt;=0,"Malo",))))))</f>
        <v>Muy bueno</v>
      </c>
    </row>
    <row r="53" spans="2:10" ht="4.9000000000000004" customHeight="1" x14ac:dyDescent="0.25"/>
    <row r="54" spans="2:10" ht="18" customHeight="1" x14ac:dyDescent="0.25">
      <c r="B54" s="63" t="s">
        <v>94</v>
      </c>
      <c r="C54" s="64"/>
      <c r="D54" s="64"/>
      <c r="E54" s="65"/>
    </row>
    <row r="55" spans="2:10" ht="313.14999999999998" customHeight="1" x14ac:dyDescent="0.25">
      <c r="B55" s="39" t="s">
        <v>293</v>
      </c>
      <c r="C55" s="39"/>
      <c r="D55" s="39"/>
      <c r="E55" s="39"/>
      <c r="G55" s="84">
        <v>4</v>
      </c>
      <c r="H55" s="85"/>
      <c r="J55" s="18" t="s">
        <v>95</v>
      </c>
    </row>
    <row r="56" spans="2:10" ht="18" customHeight="1" x14ac:dyDescent="0.25">
      <c r="B56" s="38" t="s">
        <v>96</v>
      </c>
      <c r="C56" s="38"/>
      <c r="D56" s="38"/>
      <c r="E56" s="38"/>
    </row>
    <row r="57" spans="2:10" ht="409.6" customHeight="1" x14ac:dyDescent="0.25">
      <c r="B57" s="39" t="s">
        <v>324</v>
      </c>
      <c r="C57" s="37"/>
      <c r="D57" s="37"/>
      <c r="E57" s="37"/>
      <c r="G57" s="84">
        <v>4</v>
      </c>
      <c r="H57" s="85"/>
      <c r="J57" s="18" t="s">
        <v>97</v>
      </c>
    </row>
    <row r="58" spans="2:10" ht="18" customHeight="1" x14ac:dyDescent="0.25">
      <c r="B58" s="38" t="s">
        <v>98</v>
      </c>
      <c r="C58" s="38"/>
      <c r="D58" s="38"/>
      <c r="E58" s="38"/>
    </row>
    <row r="59" spans="2:10" ht="156.75" customHeight="1" x14ac:dyDescent="0.25">
      <c r="B59" s="60" t="s">
        <v>338</v>
      </c>
      <c r="C59" s="60"/>
      <c r="D59" s="60"/>
      <c r="E59" s="60"/>
      <c r="G59" s="84">
        <v>4</v>
      </c>
      <c r="H59" s="85"/>
      <c r="J59" s="18" t="s">
        <v>99</v>
      </c>
    </row>
    <row r="60" spans="2:10" ht="36" customHeight="1" x14ac:dyDescent="0.25">
      <c r="B60" s="41" t="s">
        <v>100</v>
      </c>
      <c r="C60" s="41"/>
      <c r="D60" s="41"/>
      <c r="E60" s="41"/>
    </row>
    <row r="61" spans="2:10" ht="346.9" customHeight="1" x14ac:dyDescent="0.25">
      <c r="B61" s="62" t="s">
        <v>340</v>
      </c>
      <c r="C61" s="62"/>
      <c r="D61" s="62"/>
      <c r="E61" s="62"/>
      <c r="G61" s="84">
        <v>1</v>
      </c>
      <c r="H61" s="85"/>
      <c r="J61" s="18" t="s">
        <v>101</v>
      </c>
    </row>
    <row r="62" spans="2:10" ht="28.5" customHeight="1" x14ac:dyDescent="0.25">
      <c r="B62" s="41" t="s">
        <v>102</v>
      </c>
      <c r="C62" s="41"/>
      <c r="D62" s="41"/>
      <c r="E62" s="41"/>
    </row>
    <row r="63" spans="2:10" ht="300" x14ac:dyDescent="0.25">
      <c r="B63" s="39" t="s">
        <v>103</v>
      </c>
      <c r="C63" s="37"/>
      <c r="D63" s="37"/>
      <c r="E63" s="37"/>
      <c r="G63" s="84">
        <v>4</v>
      </c>
      <c r="H63" s="85"/>
      <c r="J63" s="18" t="s">
        <v>104</v>
      </c>
    </row>
    <row r="64" spans="2:10" ht="4.9000000000000004" customHeight="1" x14ac:dyDescent="0.25"/>
    <row r="65" spans="2:10" ht="24" customHeight="1" x14ac:dyDescent="0.25">
      <c r="B65" s="49" t="s">
        <v>105</v>
      </c>
      <c r="C65" s="49"/>
      <c r="D65" s="49"/>
      <c r="E65" s="49"/>
      <c r="G65" s="4">
        <f>IFERROR(IF(COUNTIFS($G$67:$G$72,"N/A")=COUNTA($B$67:$E$72),"N/A",SUM($G$67:$G$72)/(COUNTIFS($G$67:$G$72,"&lt;&gt;N/A",$G$67:$G$72,"&lt;&gt;"&amp;"")*4)),"No evaluado")</f>
        <v>0.91666666666666663</v>
      </c>
      <c r="H65" s="4" t="str">
        <f>IF($G65="No evaluado","",IF($G65="N/A","",IF($G65&gt;=0.8,"Muy bueno",IF($G65&gt;=0.6,"Bueno",IF($G65&gt;=0.4,"Regular",IF($G65&gt;=0,"Malo",))))))</f>
        <v>Muy bueno</v>
      </c>
    </row>
    <row r="66" spans="2:10" ht="4.9000000000000004" customHeight="1" x14ac:dyDescent="0.25"/>
    <row r="67" spans="2:10" ht="45.6" customHeight="1" x14ac:dyDescent="0.25">
      <c r="B67" s="41" t="s">
        <v>106</v>
      </c>
      <c r="C67" s="41"/>
      <c r="D67" s="41"/>
      <c r="E67" s="41"/>
    </row>
    <row r="68" spans="2:10" ht="350.45" customHeight="1" x14ac:dyDescent="0.25">
      <c r="B68" s="59" t="s">
        <v>323</v>
      </c>
      <c r="C68" s="61"/>
      <c r="D68" s="61"/>
      <c r="E68" s="61"/>
      <c r="G68" s="84">
        <v>3</v>
      </c>
      <c r="H68" s="85"/>
      <c r="J68" s="18" t="s">
        <v>107</v>
      </c>
    </row>
    <row r="69" spans="2:10" ht="18" customHeight="1" x14ac:dyDescent="0.25">
      <c r="B69" s="38" t="s">
        <v>108</v>
      </c>
      <c r="C69" s="38"/>
      <c r="D69" s="38"/>
      <c r="E69" s="38"/>
    </row>
    <row r="70" spans="2:10" ht="190.5" customHeight="1" x14ac:dyDescent="0.25">
      <c r="B70" s="60" t="s">
        <v>341</v>
      </c>
      <c r="C70" s="60"/>
      <c r="D70" s="60"/>
      <c r="E70" s="60"/>
      <c r="G70" s="84">
        <v>4</v>
      </c>
      <c r="H70" s="85"/>
      <c r="J70" s="18" t="s">
        <v>109</v>
      </c>
    </row>
    <row r="71" spans="2:10" ht="36" customHeight="1" x14ac:dyDescent="0.25">
      <c r="B71" s="41" t="s">
        <v>110</v>
      </c>
      <c r="C71" s="41"/>
      <c r="D71" s="41"/>
      <c r="E71" s="41"/>
    </row>
    <row r="72" spans="2:10" ht="362.25" x14ac:dyDescent="0.25">
      <c r="B72" s="39" t="s">
        <v>111</v>
      </c>
      <c r="C72" s="37"/>
      <c r="D72" s="37"/>
      <c r="E72" s="37"/>
      <c r="G72" s="84">
        <v>4</v>
      </c>
      <c r="H72" s="85"/>
      <c r="J72" s="18" t="s">
        <v>112</v>
      </c>
    </row>
    <row r="73" spans="2:10" ht="4.9000000000000004" customHeight="1" x14ac:dyDescent="0.25"/>
    <row r="74" spans="2:10" ht="24" customHeight="1" x14ac:dyDescent="0.25">
      <c r="B74" s="49" t="s">
        <v>113</v>
      </c>
      <c r="C74" s="49"/>
      <c r="D74" s="49"/>
      <c r="E74" s="49"/>
      <c r="G74" s="4">
        <f>IFERROR(IF(COUNTIFS($G$76:$G$85,"N/A")=COUNTA($B$76:$E$85),"N/A",SUM($G$76:$G$85)/(COUNTIFS($G$76:$G$85,"&lt;&gt;N/A",$G$76:$G$85,"&lt;&gt;"&amp;"")*4)),"No evaluado")</f>
        <v>0.8</v>
      </c>
      <c r="H74" s="4" t="str">
        <f>IF($G74="No evaluado","",IF($G74="N/A","",IF($G74&gt;=0.8,"Muy bueno",IF($G74&gt;=0.6,"Bueno",IF($G74&gt;=0.4,"Regular",IF($G74&gt;=0,"Malo",))))))</f>
        <v>Muy bueno</v>
      </c>
    </row>
    <row r="75" spans="2:10" ht="4.9000000000000004" customHeight="1" x14ac:dyDescent="0.25"/>
    <row r="76" spans="2:10" ht="18" customHeight="1" x14ac:dyDescent="0.25">
      <c r="B76" s="41" t="s">
        <v>114</v>
      </c>
      <c r="C76" s="41"/>
      <c r="D76" s="41"/>
      <c r="E76" s="41"/>
    </row>
    <row r="77" spans="2:10" ht="301.89999999999998" customHeight="1" x14ac:dyDescent="0.25">
      <c r="B77" s="59" t="s">
        <v>321</v>
      </c>
      <c r="C77" s="59"/>
      <c r="D77" s="59"/>
      <c r="E77" s="59"/>
      <c r="G77" s="84">
        <v>4</v>
      </c>
      <c r="H77" s="85"/>
      <c r="J77" s="18" t="s">
        <v>115</v>
      </c>
    </row>
    <row r="78" spans="2:10" ht="32.450000000000003" customHeight="1" x14ac:dyDescent="0.25">
      <c r="B78" s="41" t="s">
        <v>116</v>
      </c>
      <c r="C78" s="41"/>
      <c r="D78" s="41"/>
      <c r="E78" s="41"/>
    </row>
    <row r="79" spans="2:10" ht="208.15" customHeight="1" x14ac:dyDescent="0.25">
      <c r="B79" s="39" t="s">
        <v>317</v>
      </c>
      <c r="C79" s="39"/>
      <c r="D79" s="39"/>
      <c r="E79" s="39"/>
      <c r="G79" s="84">
        <v>4</v>
      </c>
      <c r="H79" s="85"/>
      <c r="J79" s="18" t="s">
        <v>117</v>
      </c>
    </row>
    <row r="80" spans="2:10" ht="30" customHeight="1" x14ac:dyDescent="0.25">
      <c r="B80" s="41" t="s">
        <v>118</v>
      </c>
      <c r="C80" s="41"/>
      <c r="D80" s="41"/>
      <c r="E80" s="41"/>
    </row>
    <row r="81" spans="2:10" ht="259.14999999999998" customHeight="1" x14ac:dyDescent="0.25">
      <c r="B81" s="39" t="s">
        <v>119</v>
      </c>
      <c r="C81" s="37"/>
      <c r="D81" s="37"/>
      <c r="E81" s="37"/>
      <c r="G81" s="84">
        <v>4</v>
      </c>
      <c r="H81" s="85"/>
      <c r="J81" s="18" t="s">
        <v>120</v>
      </c>
    </row>
    <row r="82" spans="2:10" ht="43.9" customHeight="1" x14ac:dyDescent="0.25">
      <c r="B82" s="41" t="s">
        <v>121</v>
      </c>
      <c r="C82" s="41"/>
      <c r="D82" s="41"/>
      <c r="E82" s="41"/>
    </row>
    <row r="83" spans="2:10" ht="273" customHeight="1" x14ac:dyDescent="0.25">
      <c r="B83" s="39" t="s">
        <v>295</v>
      </c>
      <c r="C83" s="39"/>
      <c r="D83" s="39"/>
      <c r="E83" s="39"/>
      <c r="G83" s="84">
        <v>0</v>
      </c>
      <c r="H83" s="85"/>
      <c r="J83" s="18" t="s">
        <v>122</v>
      </c>
    </row>
    <row r="84" spans="2:10" ht="36" customHeight="1" x14ac:dyDescent="0.25">
      <c r="B84" s="132" t="s">
        <v>123</v>
      </c>
      <c r="C84" s="132"/>
      <c r="D84" s="132"/>
      <c r="E84" s="132"/>
    </row>
    <row r="85" spans="2:10" ht="409.5" customHeight="1" x14ac:dyDescent="0.25">
      <c r="B85" s="133" t="s">
        <v>322</v>
      </c>
      <c r="C85" s="133"/>
      <c r="D85" s="133"/>
      <c r="E85" s="133"/>
      <c r="G85" s="84">
        <v>4</v>
      </c>
      <c r="H85" s="85"/>
      <c r="J85" s="18" t="s">
        <v>124</v>
      </c>
    </row>
    <row r="86" spans="2:10" ht="158.44999999999999" customHeight="1" x14ac:dyDescent="0.25">
      <c r="B86" s="133"/>
      <c r="C86" s="133"/>
      <c r="D86" s="133"/>
      <c r="E86" s="133"/>
    </row>
    <row r="87" spans="2:10" ht="24" customHeight="1" x14ac:dyDescent="0.25">
      <c r="B87" s="49" t="s">
        <v>125</v>
      </c>
      <c r="C87" s="49"/>
      <c r="D87" s="49"/>
      <c r="E87" s="49"/>
      <c r="G87" s="4">
        <f>IFERROR(IF(COUNTIFS($G$89:$G$92,"N/A")=COUNTA($B$89:$E$92),"N/A",SUM($G$89:$G$92)/(COUNTIFS($G$89:$G$92,"&lt;&gt;N/A",$G$89:$G$92,"&lt;&gt;"&amp;"")*4)),"No evaluado")</f>
        <v>0.75</v>
      </c>
      <c r="H87" s="4" t="str">
        <f>IF($G87="No evaluado","",IF($G87="N/A","",IF($G87&gt;=0.8,"Muy bueno",IF($G87&gt;=0.6,"Bueno",IF($G87&gt;=0.4,"Regular",IF($G87&gt;=0,"Malo",))))))</f>
        <v>Bueno</v>
      </c>
    </row>
    <row r="88" spans="2:10" ht="4.9000000000000004" customHeight="1" x14ac:dyDescent="0.25"/>
    <row r="89" spans="2:10" ht="61.15" customHeight="1" x14ac:dyDescent="0.25">
      <c r="B89" s="41" t="s">
        <v>126</v>
      </c>
      <c r="C89" s="41"/>
      <c r="D89" s="41"/>
      <c r="E89" s="41"/>
    </row>
    <row r="90" spans="2:10" ht="361.5" customHeight="1" x14ac:dyDescent="0.25">
      <c r="B90" s="39" t="s">
        <v>342</v>
      </c>
      <c r="C90" s="37"/>
      <c r="D90" s="37"/>
      <c r="E90" s="37"/>
      <c r="G90" s="84">
        <v>2</v>
      </c>
      <c r="H90" s="85"/>
      <c r="J90" s="18" t="s">
        <v>127</v>
      </c>
    </row>
    <row r="91" spans="2:10" ht="48.6" customHeight="1" x14ac:dyDescent="0.25">
      <c r="B91" s="41" t="s">
        <v>128</v>
      </c>
      <c r="C91" s="41"/>
      <c r="D91" s="41"/>
      <c r="E91" s="41"/>
    </row>
    <row r="92" spans="2:10" ht="237.6" customHeight="1" x14ac:dyDescent="0.25">
      <c r="B92" s="39" t="s">
        <v>129</v>
      </c>
      <c r="C92" s="39"/>
      <c r="D92" s="39"/>
      <c r="E92" s="39"/>
      <c r="G92" s="84">
        <v>4</v>
      </c>
      <c r="H92" s="85"/>
      <c r="J92" s="18" t="s">
        <v>130</v>
      </c>
    </row>
    <row r="93" spans="2:10" ht="18" customHeight="1" x14ac:dyDescent="0.25"/>
    <row r="94" spans="2:10" ht="18" customHeight="1" x14ac:dyDescent="0.25"/>
    <row r="95" spans="2:10" ht="18" customHeight="1" x14ac:dyDescent="0.25"/>
  </sheetData>
  <mergeCells count="106">
    <mergeCell ref="G92:H92"/>
    <mergeCell ref="G63:H63"/>
    <mergeCell ref="G79:H79"/>
    <mergeCell ref="G81:H81"/>
    <mergeCell ref="G83:H83"/>
    <mergeCell ref="G85:H85"/>
    <mergeCell ref="G90:H90"/>
    <mergeCell ref="G61:H61"/>
    <mergeCell ref="G68:H68"/>
    <mergeCell ref="G70:H70"/>
    <mergeCell ref="G72:H72"/>
    <mergeCell ref="G77:H77"/>
    <mergeCell ref="G48:H48"/>
    <mergeCell ref="G50:H50"/>
    <mergeCell ref="G55:H55"/>
    <mergeCell ref="G57:H57"/>
    <mergeCell ref="G59:H59"/>
    <mergeCell ref="G37:H37"/>
    <mergeCell ref="G39:H39"/>
    <mergeCell ref="G44:H44"/>
    <mergeCell ref="G46:H46"/>
    <mergeCell ref="G24:H24"/>
    <mergeCell ref="G26:H26"/>
    <mergeCell ref="G28:H28"/>
    <mergeCell ref="G30:H30"/>
    <mergeCell ref="G32:H32"/>
    <mergeCell ref="G11:H11"/>
    <mergeCell ref="G13:H13"/>
    <mergeCell ref="G15:H15"/>
    <mergeCell ref="G22:H22"/>
    <mergeCell ref="B11:E11"/>
    <mergeCell ref="B12:E12"/>
    <mergeCell ref="B13:E13"/>
    <mergeCell ref="B14:E14"/>
    <mergeCell ref="B15:E15"/>
    <mergeCell ref="B21:E21"/>
    <mergeCell ref="B10:E10"/>
    <mergeCell ref="B2:E2"/>
    <mergeCell ref="G7:H7"/>
    <mergeCell ref="G9:H9"/>
    <mergeCell ref="B4:E4"/>
    <mergeCell ref="B6:E6"/>
    <mergeCell ref="B7:E7"/>
    <mergeCell ref="B8:E8"/>
    <mergeCell ref="B9:E9"/>
    <mergeCell ref="B34:E34"/>
    <mergeCell ref="B41:E41"/>
    <mergeCell ref="B17:E17"/>
    <mergeCell ref="B19:E19"/>
    <mergeCell ref="B31:E31"/>
    <mergeCell ref="B32:E32"/>
    <mergeCell ref="B36:E36"/>
    <mergeCell ref="B37:E37"/>
    <mergeCell ref="B38:E38"/>
    <mergeCell ref="B23:E23"/>
    <mergeCell ref="B25:E25"/>
    <mergeCell ref="B26:E26"/>
    <mergeCell ref="B27:E27"/>
    <mergeCell ref="B28:E28"/>
    <mergeCell ref="B29:E29"/>
    <mergeCell ref="B30:E30"/>
    <mergeCell ref="B22:E22"/>
    <mergeCell ref="B24:E24"/>
    <mergeCell ref="B54:E54"/>
    <mergeCell ref="B39:E39"/>
    <mergeCell ref="B43:E43"/>
    <mergeCell ref="B44:E44"/>
    <mergeCell ref="B45:E45"/>
    <mergeCell ref="B46:E46"/>
    <mergeCell ref="B47:E47"/>
    <mergeCell ref="B48:E48"/>
    <mergeCell ref="B49:E49"/>
    <mergeCell ref="B50:E50"/>
    <mergeCell ref="B52:E52"/>
    <mergeCell ref="B69:E69"/>
    <mergeCell ref="B70:E70"/>
    <mergeCell ref="B71:E71"/>
    <mergeCell ref="B72:E72"/>
    <mergeCell ref="B74:E74"/>
    <mergeCell ref="B76:E76"/>
    <mergeCell ref="B68:E68"/>
    <mergeCell ref="B55:E55"/>
    <mergeCell ref="B56:E56"/>
    <mergeCell ref="B57:E57"/>
    <mergeCell ref="B58:E58"/>
    <mergeCell ref="B59:E59"/>
    <mergeCell ref="B60:E60"/>
    <mergeCell ref="B61:E61"/>
    <mergeCell ref="B62:E62"/>
    <mergeCell ref="B63:E63"/>
    <mergeCell ref="B65:E65"/>
    <mergeCell ref="B67:E67"/>
    <mergeCell ref="B89:E89"/>
    <mergeCell ref="B90:E90"/>
    <mergeCell ref="B91:E91"/>
    <mergeCell ref="B92:E92"/>
    <mergeCell ref="B87:E87"/>
    <mergeCell ref="B83:E83"/>
    <mergeCell ref="B84:E84"/>
    <mergeCell ref="B77:E77"/>
    <mergeCell ref="B78:E78"/>
    <mergeCell ref="B79:E79"/>
    <mergeCell ref="B80:E80"/>
    <mergeCell ref="B81:E81"/>
    <mergeCell ref="B82:E82"/>
    <mergeCell ref="B85:E86"/>
  </mergeCells>
  <dataValidations count="1">
    <dataValidation type="list" allowBlank="1" showInputMessage="1" showErrorMessage="1" sqref="G7 G63 G13 G9 G28 G22 G11 G24 G26 G30 G32 G37 G39 G44 G46 G48 G50 G55 G57 G59 G61 G68 G70 G72 G77 G79 G81 G83 G85 G92 G15 G90" xr:uid="{7E13A554-404C-48C7-82C0-4EDD7C7EA07D}">
      <formula1>"4,3,2,1,0,N/A"</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F0AF-5E17-40DA-A0D8-8C5BA40B81A6}">
  <dimension ref="A1:J82"/>
  <sheetViews>
    <sheetView showGridLines="0" topLeftCell="A68" zoomScale="90" zoomScaleNormal="125" workbookViewId="0">
      <selection activeCell="B79" sqref="B79:I79"/>
    </sheetView>
  </sheetViews>
  <sheetFormatPr baseColWidth="10" defaultColWidth="0" defaultRowHeight="18" customHeight="1" zeroHeight="1" outlineLevelRow="1" x14ac:dyDescent="0.25"/>
  <cols>
    <col min="1" max="1" width="3.28515625" style="1" customWidth="1"/>
    <col min="2" max="4" width="12.5703125" style="1" customWidth="1"/>
    <col min="5" max="5" width="18.5703125" style="1" customWidth="1"/>
    <col min="6" max="9" width="12.5703125" style="1" customWidth="1"/>
    <col min="10" max="10" width="3.28515625" style="1" customWidth="1"/>
    <col min="11" max="16384" width="11.5703125" style="1" hidden="1"/>
  </cols>
  <sheetData>
    <row r="1" spans="2:9" ht="4.9000000000000004" customHeight="1" x14ac:dyDescent="0.25"/>
    <row r="2" spans="2:9" ht="33" customHeight="1" x14ac:dyDescent="0.25">
      <c r="B2" s="50" t="s">
        <v>131</v>
      </c>
      <c r="C2" s="50"/>
      <c r="D2" s="50"/>
      <c r="E2" s="50"/>
      <c r="F2" s="50"/>
      <c r="G2" s="50"/>
      <c r="H2" s="50"/>
      <c r="I2" s="50"/>
    </row>
    <row r="3" spans="2:9" ht="4.9000000000000004" customHeight="1" x14ac:dyDescent="0.25"/>
    <row r="4" spans="2:9" ht="24" customHeight="1" x14ac:dyDescent="0.25">
      <c r="B4" s="49" t="s">
        <v>48</v>
      </c>
      <c r="C4" s="49"/>
      <c r="D4" s="7" t="s">
        <v>132</v>
      </c>
      <c r="E4" s="15">
        <f>VLOOKUP($B4,'Recálculo ponderaciones'!$B:$G,6,0)</f>
        <v>0.2</v>
      </c>
      <c r="F4" s="103" t="s">
        <v>133</v>
      </c>
      <c r="G4" s="103"/>
      <c r="H4" s="102">
        <f>IF(OR('Ficha 2'!$G$4="No evaluado",'Ficha 2'!$G$4="N/A"),'Ficha 2'!$G$4,$E4*'Ficha 2'!G$4)</f>
        <v>0.1875</v>
      </c>
      <c r="I4" s="102"/>
    </row>
    <row r="5" spans="2:9" ht="4.9000000000000004" customHeight="1" thickBot="1" x14ac:dyDescent="0.3"/>
    <row r="6" spans="2:9" ht="18" customHeight="1" thickBot="1" x14ac:dyDescent="0.3">
      <c r="B6" s="5" t="s">
        <v>134</v>
      </c>
      <c r="C6" s="8" t="str">
        <f>IF(VLOOKUP($B4,'Ficha 2'!$B:$H,7,0)=B6,"ü","")</f>
        <v>ü</v>
      </c>
      <c r="D6" s="5" t="s">
        <v>135</v>
      </c>
      <c r="E6" s="8" t="str">
        <f>IF(VLOOKUP($B4,'Ficha 2'!$B:$H,7,0)=D6,"ü","")</f>
        <v/>
      </c>
      <c r="F6" s="5" t="s">
        <v>136</v>
      </c>
      <c r="G6" s="8" t="str">
        <f>IF(VLOOKUP($B4,'Ficha 2'!$B:$H,7,0)=F6,"ü","")</f>
        <v/>
      </c>
      <c r="H6" s="5" t="s">
        <v>137</v>
      </c>
      <c r="I6" s="8" t="str">
        <f>IF(VLOOKUP($B4,'Ficha 2'!$B:$H,7,0)=H6,"ü","")</f>
        <v/>
      </c>
    </row>
    <row r="7" spans="2:9" ht="4.9000000000000004" customHeight="1" x14ac:dyDescent="0.25"/>
    <row r="8" spans="2:9" ht="18" customHeight="1" outlineLevel="1" x14ac:dyDescent="0.25">
      <c r="B8" s="104" t="s">
        <v>138</v>
      </c>
      <c r="C8" s="104"/>
      <c r="D8" s="104"/>
      <c r="E8" s="104"/>
      <c r="F8" s="104"/>
      <c r="G8" s="104"/>
      <c r="H8" s="104"/>
      <c r="I8" s="104"/>
    </row>
    <row r="9" spans="2:9" ht="89.45" customHeight="1" outlineLevel="1" x14ac:dyDescent="0.25">
      <c r="B9" s="105" t="s">
        <v>303</v>
      </c>
      <c r="C9" s="105"/>
      <c r="D9" s="105"/>
      <c r="E9" s="105"/>
      <c r="F9" s="105"/>
      <c r="G9" s="105"/>
      <c r="H9" s="105"/>
      <c r="I9" s="105"/>
    </row>
    <row r="10" spans="2:9" ht="4.9000000000000004" customHeight="1" outlineLevel="1" x14ac:dyDescent="0.25"/>
    <row r="11" spans="2:9" ht="18" customHeight="1" outlineLevel="1" x14ac:dyDescent="0.25">
      <c r="B11" s="104" t="s">
        <v>139</v>
      </c>
      <c r="C11" s="104"/>
      <c r="D11" s="104"/>
      <c r="E11" s="104"/>
      <c r="F11" s="104"/>
      <c r="G11" s="104"/>
      <c r="H11" s="104"/>
      <c r="I11" s="104"/>
    </row>
    <row r="12" spans="2:9" ht="18" customHeight="1" outlineLevel="1" x14ac:dyDescent="0.25">
      <c r="B12" s="106" t="s">
        <v>305</v>
      </c>
      <c r="C12" s="107"/>
      <c r="D12" s="107"/>
      <c r="E12" s="107"/>
      <c r="F12" s="107"/>
      <c r="G12" s="107"/>
      <c r="H12" s="107"/>
      <c r="I12" s="108"/>
    </row>
    <row r="13" spans="2:9" ht="118.15" customHeight="1" outlineLevel="1" x14ac:dyDescent="0.25">
      <c r="B13" s="94" t="s">
        <v>304</v>
      </c>
      <c r="C13" s="95"/>
      <c r="D13" s="95"/>
      <c r="E13" s="95"/>
      <c r="F13" s="95"/>
      <c r="G13" s="95"/>
      <c r="H13" s="95"/>
      <c r="I13" s="96"/>
    </row>
    <row r="14" spans="2:9" ht="4.9000000000000004" customHeight="1" x14ac:dyDescent="0.25"/>
    <row r="15" spans="2:9" ht="24" customHeight="1" x14ac:dyDescent="0.25">
      <c r="B15" s="49" t="s">
        <v>63</v>
      </c>
      <c r="C15" s="49"/>
      <c r="D15" s="7" t="s">
        <v>132</v>
      </c>
      <c r="E15" s="15">
        <f>VLOOKUP($B15,'Recálculo ponderaciones'!$B:$G,6,0)</f>
        <v>0.2</v>
      </c>
      <c r="F15" s="103" t="s">
        <v>133</v>
      </c>
      <c r="G15" s="103"/>
      <c r="H15" s="102">
        <f>IF(OR('Ficha 2'!$G$17="No evaluado",'Ficha 2'!$G$17="N/A"),'Ficha 2'!$G$17,$E15*'Ficha 2'!$G$17)</f>
        <v>0.16666666666666669</v>
      </c>
      <c r="I15" s="102"/>
    </row>
    <row r="16" spans="2:9" ht="4.9000000000000004" customHeight="1" thickBot="1" x14ac:dyDescent="0.3"/>
    <row r="17" spans="2:9" ht="18" customHeight="1" thickBot="1" x14ac:dyDescent="0.3">
      <c r="B17" s="5" t="s">
        <v>134</v>
      </c>
      <c r="C17" s="8" t="str">
        <f>IF(VLOOKUP($B15,'Ficha 2'!$B:$H,7,0)=B17,"ü","")</f>
        <v>ü</v>
      </c>
      <c r="D17" s="5" t="s">
        <v>135</v>
      </c>
      <c r="E17" s="8" t="str">
        <f>IF(VLOOKUP($B15,'Ficha 2'!$B:$H,7,0)=D17,"ü","")</f>
        <v/>
      </c>
      <c r="F17" s="5" t="s">
        <v>136</v>
      </c>
      <c r="G17" s="8" t="str">
        <f>IF(VLOOKUP($B15,'Ficha 2'!$B:$H,7,0)=F17,"ü","")</f>
        <v/>
      </c>
      <c r="H17" s="5" t="s">
        <v>137</v>
      </c>
      <c r="I17" s="8" t="str">
        <f>IF(VLOOKUP($B15,'Ficha 2'!$B:$H,7,0)=H17,"ü","")</f>
        <v/>
      </c>
    </row>
    <row r="18" spans="2:9" ht="4.9000000000000004" customHeight="1" x14ac:dyDescent="0.25"/>
    <row r="19" spans="2:9" ht="18" customHeight="1" outlineLevel="1" x14ac:dyDescent="0.25">
      <c r="B19" s="104" t="s">
        <v>138</v>
      </c>
      <c r="C19" s="104"/>
      <c r="D19" s="104"/>
      <c r="E19" s="104"/>
      <c r="F19" s="104"/>
      <c r="G19" s="104"/>
      <c r="H19" s="104"/>
      <c r="I19" s="104"/>
    </row>
    <row r="20" spans="2:9" ht="82.15" customHeight="1" outlineLevel="1" x14ac:dyDescent="0.25">
      <c r="B20" s="105" t="s">
        <v>306</v>
      </c>
      <c r="C20" s="105"/>
      <c r="D20" s="105"/>
      <c r="E20" s="105"/>
      <c r="F20" s="105"/>
      <c r="G20" s="105"/>
      <c r="H20" s="105"/>
      <c r="I20" s="105"/>
    </row>
    <row r="21" spans="2:9" ht="4.9000000000000004" customHeight="1" outlineLevel="1" x14ac:dyDescent="0.25"/>
    <row r="22" spans="2:9" ht="18" customHeight="1" outlineLevel="1" x14ac:dyDescent="0.25">
      <c r="B22" s="104" t="s">
        <v>139</v>
      </c>
      <c r="C22" s="104"/>
      <c r="D22" s="104"/>
      <c r="E22" s="104"/>
      <c r="F22" s="104"/>
      <c r="G22" s="104"/>
      <c r="H22" s="104"/>
      <c r="I22" s="104"/>
    </row>
    <row r="23" spans="2:9" ht="18" customHeight="1" outlineLevel="1" x14ac:dyDescent="0.25">
      <c r="B23" s="109" t="s">
        <v>305</v>
      </c>
      <c r="C23" s="110"/>
      <c r="D23" s="110"/>
      <c r="E23" s="110"/>
      <c r="F23" s="110"/>
      <c r="G23" s="110"/>
      <c r="H23" s="110"/>
      <c r="I23" s="110"/>
    </row>
    <row r="24" spans="2:9" ht="192.75" customHeight="1" outlineLevel="1" x14ac:dyDescent="0.25">
      <c r="B24" s="94" t="s">
        <v>319</v>
      </c>
      <c r="C24" s="100"/>
      <c r="D24" s="100"/>
      <c r="E24" s="100"/>
      <c r="F24" s="100"/>
      <c r="G24" s="100"/>
      <c r="H24" s="100"/>
      <c r="I24" s="101"/>
    </row>
    <row r="25" spans="2:9" ht="4.9000000000000004" customHeight="1" x14ac:dyDescent="0.25"/>
    <row r="26" spans="2:9" ht="24" customHeight="1" x14ac:dyDescent="0.25">
      <c r="B26" s="49" t="s">
        <v>83</v>
      </c>
      <c r="C26" s="49"/>
      <c r="D26" s="7" t="s">
        <v>132</v>
      </c>
      <c r="E26" s="15">
        <f>VLOOKUP($B26,'Recálculo ponderaciones'!$B:$G,6,0)</f>
        <v>0.1</v>
      </c>
      <c r="F26" s="103" t="s">
        <v>133</v>
      </c>
      <c r="G26" s="103"/>
      <c r="H26" s="102">
        <f>IF(OR('Ficha 2'!$G$41="No evaluado",'Ficha 2'!$G$41="N/A"),'Ficha 2'!$G$41,$E26*'Ficha 2'!$G$41)</f>
        <v>7.5000000000000011E-2</v>
      </c>
      <c r="I26" s="102"/>
    </row>
    <row r="27" spans="2:9" ht="4.9000000000000004" customHeight="1" thickBot="1" x14ac:dyDescent="0.3"/>
    <row r="28" spans="2:9" ht="18" customHeight="1" thickBot="1" x14ac:dyDescent="0.3">
      <c r="B28" s="5" t="s">
        <v>134</v>
      </c>
      <c r="C28" s="8" t="str">
        <f>IF(VLOOKUP($B26,'Ficha 2'!$B:$H,7,0)=B28,"ü","")</f>
        <v/>
      </c>
      <c r="D28" s="5" t="s">
        <v>135</v>
      </c>
      <c r="E28" s="8" t="str">
        <f>IF(VLOOKUP($B26,'Ficha 2'!$B:$H,7,0)=D28,"ü","")</f>
        <v>ü</v>
      </c>
      <c r="F28" s="5" t="s">
        <v>136</v>
      </c>
      <c r="G28" s="8" t="str">
        <f>IF(VLOOKUP($B26,'Ficha 2'!$B:$H,7,0)=F28,"ü","")</f>
        <v/>
      </c>
      <c r="H28" s="5" t="s">
        <v>137</v>
      </c>
      <c r="I28" s="8" t="str">
        <f>IF(VLOOKUP($B26,'Ficha 2'!$B:$H,7,0)=H28,"ü","")</f>
        <v/>
      </c>
    </row>
    <row r="29" spans="2:9" ht="4.9000000000000004" customHeight="1" x14ac:dyDescent="0.25"/>
    <row r="30" spans="2:9" ht="18" customHeight="1" outlineLevel="1" x14ac:dyDescent="0.25">
      <c r="B30" s="104" t="s">
        <v>138</v>
      </c>
      <c r="C30" s="104"/>
      <c r="D30" s="104"/>
      <c r="E30" s="104"/>
      <c r="F30" s="104"/>
      <c r="G30" s="104"/>
      <c r="H30" s="104"/>
      <c r="I30" s="104"/>
    </row>
    <row r="31" spans="2:9" ht="81.599999999999994" customHeight="1" outlineLevel="1" x14ac:dyDescent="0.25">
      <c r="B31" s="105" t="s">
        <v>307</v>
      </c>
      <c r="C31" s="105"/>
      <c r="D31" s="105"/>
      <c r="E31" s="105"/>
      <c r="F31" s="105"/>
      <c r="G31" s="105"/>
      <c r="H31" s="105"/>
      <c r="I31" s="105"/>
    </row>
    <row r="32" spans="2:9" ht="4.9000000000000004" customHeight="1" outlineLevel="1" x14ac:dyDescent="0.25"/>
    <row r="33" spans="2:9" ht="18" customHeight="1" outlineLevel="1" x14ac:dyDescent="0.25">
      <c r="B33" s="104" t="s">
        <v>139</v>
      </c>
      <c r="C33" s="104"/>
      <c r="D33" s="104"/>
      <c r="E33" s="104"/>
      <c r="F33" s="104"/>
      <c r="G33" s="104"/>
      <c r="H33" s="104"/>
      <c r="I33" s="104"/>
    </row>
    <row r="34" spans="2:9" ht="18" customHeight="1" outlineLevel="1" x14ac:dyDescent="0.25">
      <c r="B34" s="97" t="s">
        <v>305</v>
      </c>
      <c r="C34" s="98"/>
      <c r="D34" s="98"/>
      <c r="E34" s="98"/>
      <c r="F34" s="98"/>
      <c r="G34" s="98"/>
      <c r="H34" s="98"/>
      <c r="I34" s="99"/>
    </row>
    <row r="35" spans="2:9" ht="291.60000000000002" customHeight="1" outlineLevel="1" x14ac:dyDescent="0.25">
      <c r="B35" s="94" t="s">
        <v>308</v>
      </c>
      <c r="C35" s="100"/>
      <c r="D35" s="100"/>
      <c r="E35" s="100"/>
      <c r="F35" s="100"/>
      <c r="G35" s="100"/>
      <c r="H35" s="100"/>
      <c r="I35" s="101"/>
    </row>
    <row r="36" spans="2:9" ht="4.9000000000000004" customHeight="1" x14ac:dyDescent="0.25"/>
    <row r="37" spans="2:9" ht="24" customHeight="1" x14ac:dyDescent="0.25">
      <c r="B37" s="49" t="s">
        <v>93</v>
      </c>
      <c r="C37" s="49"/>
      <c r="D37" s="7" t="s">
        <v>132</v>
      </c>
      <c r="E37" s="15">
        <f>VLOOKUP($B37,'Recálculo ponderaciones'!$B:$G,6,0)</f>
        <v>0.1</v>
      </c>
      <c r="F37" s="103" t="s">
        <v>133</v>
      </c>
      <c r="G37" s="103"/>
      <c r="H37" s="102">
        <f>IF(OR('Ficha 2'!$G$52="No evaluado",'Ficha 2'!$G$52="N/A"),'Ficha 2'!$G$52,$E37*'Ficha 2'!$G$52)</f>
        <v>8.5000000000000006E-2</v>
      </c>
      <c r="I37" s="102"/>
    </row>
    <row r="38" spans="2:9" ht="4.9000000000000004" customHeight="1" thickBot="1" x14ac:dyDescent="0.3"/>
    <row r="39" spans="2:9" ht="18" customHeight="1" thickBot="1" x14ac:dyDescent="0.3">
      <c r="B39" s="5" t="s">
        <v>134</v>
      </c>
      <c r="C39" s="8" t="str">
        <f>IF(VLOOKUP($B37,'Ficha 2'!$B:$H,7,0)=B39,"ü","")</f>
        <v>ü</v>
      </c>
      <c r="D39" s="5" t="s">
        <v>135</v>
      </c>
      <c r="E39" s="8" t="str">
        <f>IF(VLOOKUP($B37,'Ficha 2'!$B:$H,7,0)=D39,"ü","")</f>
        <v/>
      </c>
      <c r="F39" s="5" t="s">
        <v>136</v>
      </c>
      <c r="G39" s="8" t="str">
        <f>IF(VLOOKUP($B37,'Ficha 2'!$B:$H,7,0)=F39,"ü","")</f>
        <v/>
      </c>
      <c r="H39" s="5" t="s">
        <v>137</v>
      </c>
      <c r="I39" s="8" t="str">
        <f>IF(VLOOKUP($B37,'Ficha 2'!$B:$H,7,0)=H39,"ü","")</f>
        <v/>
      </c>
    </row>
    <row r="40" spans="2:9" ht="4.9000000000000004" customHeight="1" x14ac:dyDescent="0.25"/>
    <row r="41" spans="2:9" ht="18" customHeight="1" outlineLevel="1" x14ac:dyDescent="0.25">
      <c r="B41" s="104" t="s">
        <v>138</v>
      </c>
      <c r="C41" s="104"/>
      <c r="D41" s="104"/>
      <c r="E41" s="104"/>
      <c r="F41" s="104"/>
      <c r="G41" s="104"/>
      <c r="H41" s="104"/>
      <c r="I41" s="104"/>
    </row>
    <row r="42" spans="2:9" ht="121.5" customHeight="1" outlineLevel="1" x14ac:dyDescent="0.25">
      <c r="B42" s="105" t="s">
        <v>309</v>
      </c>
      <c r="C42" s="113"/>
      <c r="D42" s="113"/>
      <c r="E42" s="113"/>
      <c r="F42" s="113"/>
      <c r="G42" s="113"/>
      <c r="H42" s="113"/>
      <c r="I42" s="113"/>
    </row>
    <row r="43" spans="2:9" ht="4.9000000000000004" customHeight="1" outlineLevel="1" x14ac:dyDescent="0.25"/>
    <row r="44" spans="2:9" ht="18" customHeight="1" outlineLevel="1" x14ac:dyDescent="0.25">
      <c r="B44" s="104" t="s">
        <v>139</v>
      </c>
      <c r="C44" s="104"/>
      <c r="D44" s="104"/>
      <c r="E44" s="104"/>
      <c r="F44" s="104"/>
      <c r="G44" s="104"/>
      <c r="H44" s="104"/>
      <c r="I44" s="104"/>
    </row>
    <row r="45" spans="2:9" ht="18" customHeight="1" outlineLevel="1" x14ac:dyDescent="0.25">
      <c r="B45" s="97" t="s">
        <v>305</v>
      </c>
      <c r="C45" s="98"/>
      <c r="D45" s="98"/>
      <c r="E45" s="98"/>
      <c r="F45" s="98"/>
      <c r="G45" s="98"/>
      <c r="H45" s="98"/>
      <c r="I45" s="99"/>
    </row>
    <row r="46" spans="2:9" ht="78" customHeight="1" outlineLevel="1" x14ac:dyDescent="0.25">
      <c r="B46" s="94" t="s">
        <v>310</v>
      </c>
      <c r="C46" s="100"/>
      <c r="D46" s="100"/>
      <c r="E46" s="100"/>
      <c r="F46" s="100"/>
      <c r="G46" s="100"/>
      <c r="H46" s="100"/>
      <c r="I46" s="101"/>
    </row>
    <row r="47" spans="2:9" ht="4.9000000000000004" customHeight="1" x14ac:dyDescent="0.25"/>
    <row r="48" spans="2:9" ht="24" customHeight="1" x14ac:dyDescent="0.25">
      <c r="B48" s="49" t="s">
        <v>105</v>
      </c>
      <c r="C48" s="49"/>
      <c r="D48" s="7" t="s">
        <v>132</v>
      </c>
      <c r="E48" s="15">
        <f>VLOOKUP($B48,'Recálculo ponderaciones'!$B:$G,6,0)</f>
        <v>0.1</v>
      </c>
      <c r="F48" s="103" t="s">
        <v>133</v>
      </c>
      <c r="G48" s="103"/>
      <c r="H48" s="102">
        <f>IF(OR('Ficha 2'!$G$65="No evaluado",'Ficha 2'!$G$65="N/A"),'Ficha 2'!$G$65,$E48*'Ficha 2'!$G$65)</f>
        <v>9.1666666666666674E-2</v>
      </c>
      <c r="I48" s="102"/>
    </row>
    <row r="49" spans="2:9" ht="4.9000000000000004" customHeight="1" thickBot="1" x14ac:dyDescent="0.3"/>
    <row r="50" spans="2:9" ht="18" customHeight="1" thickBot="1" x14ac:dyDescent="0.3">
      <c r="B50" s="5" t="s">
        <v>134</v>
      </c>
      <c r="C50" s="8" t="str">
        <f>IF(VLOOKUP($B48,'Ficha 2'!$B:$H,7,0)=B50,"ü","")</f>
        <v>ü</v>
      </c>
      <c r="D50" s="5" t="s">
        <v>135</v>
      </c>
      <c r="E50" s="8" t="str">
        <f>IF(VLOOKUP($B48,'Ficha 2'!$B:$H,7,0)=D50,"ü","")</f>
        <v/>
      </c>
      <c r="F50" s="5" t="s">
        <v>136</v>
      </c>
      <c r="G50" s="8" t="str">
        <f>IF(VLOOKUP($B48,'Ficha 2'!$B:$H,7,0)=F50,"ü","")</f>
        <v/>
      </c>
      <c r="H50" s="5" t="s">
        <v>137</v>
      </c>
      <c r="I50" s="8" t="str">
        <f>IF(VLOOKUP($B48,'Ficha 2'!$B:$H,7,0)=H50,"ü","")</f>
        <v/>
      </c>
    </row>
    <row r="51" spans="2:9" ht="4.9000000000000004" customHeight="1" x14ac:dyDescent="0.25"/>
    <row r="52" spans="2:9" ht="18" customHeight="1" outlineLevel="1" x14ac:dyDescent="0.25">
      <c r="B52" s="104" t="s">
        <v>138</v>
      </c>
      <c r="C52" s="104"/>
      <c r="D52" s="104"/>
      <c r="E52" s="104"/>
      <c r="F52" s="104"/>
      <c r="G52" s="104"/>
      <c r="H52" s="104"/>
      <c r="I52" s="104"/>
    </row>
    <row r="53" spans="2:9" ht="114" customHeight="1" outlineLevel="1" x14ac:dyDescent="0.25">
      <c r="B53" s="111" t="s">
        <v>311</v>
      </c>
      <c r="C53" s="112"/>
      <c r="D53" s="112"/>
      <c r="E53" s="112"/>
      <c r="F53" s="112"/>
      <c r="G53" s="112"/>
      <c r="H53" s="112"/>
      <c r="I53" s="112"/>
    </row>
    <row r="54" spans="2:9" ht="4.9000000000000004" customHeight="1" outlineLevel="1" x14ac:dyDescent="0.25"/>
    <row r="55" spans="2:9" ht="18" customHeight="1" outlineLevel="1" x14ac:dyDescent="0.25">
      <c r="B55" s="104" t="s">
        <v>139</v>
      </c>
      <c r="C55" s="104"/>
      <c r="D55" s="104"/>
      <c r="E55" s="104"/>
      <c r="F55" s="104"/>
      <c r="G55" s="104"/>
      <c r="H55" s="104"/>
      <c r="I55" s="104"/>
    </row>
    <row r="56" spans="2:9" ht="18" customHeight="1" outlineLevel="1" x14ac:dyDescent="0.25">
      <c r="B56" s="97" t="s">
        <v>305</v>
      </c>
      <c r="C56" s="98"/>
      <c r="D56" s="98"/>
      <c r="E56" s="98"/>
      <c r="F56" s="98"/>
      <c r="G56" s="98"/>
      <c r="H56" s="98"/>
      <c r="I56" s="99"/>
    </row>
    <row r="57" spans="2:9" ht="52.15" customHeight="1" outlineLevel="1" x14ac:dyDescent="0.25">
      <c r="B57" s="94" t="s">
        <v>312</v>
      </c>
      <c r="C57" s="95"/>
      <c r="D57" s="95"/>
      <c r="E57" s="95"/>
      <c r="F57" s="95"/>
      <c r="G57" s="95"/>
      <c r="H57" s="95"/>
      <c r="I57" s="96"/>
    </row>
    <row r="58" spans="2:9" ht="4.9000000000000004" customHeight="1" x14ac:dyDescent="0.25"/>
    <row r="59" spans="2:9" ht="24" customHeight="1" x14ac:dyDescent="0.25">
      <c r="B59" s="49" t="s">
        <v>113</v>
      </c>
      <c r="C59" s="49"/>
      <c r="D59" s="7" t="s">
        <v>132</v>
      </c>
      <c r="E59" s="15">
        <f>VLOOKUP($B59,'Recálculo ponderaciones'!$B:$G,6,0)</f>
        <v>0.2</v>
      </c>
      <c r="F59" s="103" t="s">
        <v>133</v>
      </c>
      <c r="G59" s="103"/>
      <c r="H59" s="102">
        <f>IF(OR('Ficha 2'!$G$74="No evaluado",'Ficha 2'!$G$74="N/A"),'Ficha 2'!$G$74,$E59*'Ficha 2'!$G$74)</f>
        <v>0.16000000000000003</v>
      </c>
      <c r="I59" s="102"/>
    </row>
    <row r="60" spans="2:9" ht="4.9000000000000004" customHeight="1" thickBot="1" x14ac:dyDescent="0.3"/>
    <row r="61" spans="2:9" ht="18" customHeight="1" thickBot="1" x14ac:dyDescent="0.3">
      <c r="B61" s="5" t="s">
        <v>134</v>
      </c>
      <c r="C61" s="8" t="str">
        <f>IF(VLOOKUP($B59,'Ficha 2'!$B:$H,7,0)=B61,"ü","")</f>
        <v>ü</v>
      </c>
      <c r="D61" s="5" t="s">
        <v>135</v>
      </c>
      <c r="E61" s="8" t="str">
        <f>IF(VLOOKUP($B59,'Ficha 2'!$B:$H,7,0)=D61,"ü","")</f>
        <v/>
      </c>
      <c r="F61" s="5" t="s">
        <v>136</v>
      </c>
      <c r="G61" s="8" t="str">
        <f>IF(VLOOKUP($B59,'Ficha 2'!$B:$H,7,0)=F61,"ü","")</f>
        <v/>
      </c>
      <c r="H61" s="5" t="s">
        <v>137</v>
      </c>
      <c r="I61" s="8" t="str">
        <f>IF(VLOOKUP($B59,'Ficha 2'!$B:$H,7,0)=H61,"ü","")</f>
        <v/>
      </c>
    </row>
    <row r="62" spans="2:9" ht="4.9000000000000004" customHeight="1" x14ac:dyDescent="0.25"/>
    <row r="63" spans="2:9" ht="18" customHeight="1" outlineLevel="1" x14ac:dyDescent="0.25">
      <c r="B63" s="104" t="s">
        <v>138</v>
      </c>
      <c r="C63" s="104"/>
      <c r="D63" s="104"/>
      <c r="E63" s="104"/>
      <c r="F63" s="104"/>
      <c r="G63" s="104"/>
      <c r="H63" s="104"/>
      <c r="I63" s="104"/>
    </row>
    <row r="64" spans="2:9" ht="92.45" customHeight="1" outlineLevel="1" x14ac:dyDescent="0.25">
      <c r="B64" s="111" t="s">
        <v>313</v>
      </c>
      <c r="C64" s="112"/>
      <c r="D64" s="112"/>
      <c r="E64" s="112"/>
      <c r="F64" s="112"/>
      <c r="G64" s="112"/>
      <c r="H64" s="112"/>
      <c r="I64" s="112"/>
    </row>
    <row r="65" spans="2:9" ht="4.9000000000000004" customHeight="1" outlineLevel="1" x14ac:dyDescent="0.25"/>
    <row r="66" spans="2:9" ht="18" customHeight="1" outlineLevel="1" x14ac:dyDescent="0.25">
      <c r="B66" s="104" t="s">
        <v>139</v>
      </c>
      <c r="C66" s="104"/>
      <c r="D66" s="104"/>
      <c r="E66" s="104"/>
      <c r="F66" s="104"/>
      <c r="G66" s="104"/>
      <c r="H66" s="104"/>
      <c r="I66" s="104"/>
    </row>
    <row r="67" spans="2:9" ht="18" customHeight="1" outlineLevel="1" x14ac:dyDescent="0.25">
      <c r="B67" s="91" t="s">
        <v>305</v>
      </c>
      <c r="C67" s="92"/>
      <c r="D67" s="92"/>
      <c r="E67" s="92"/>
      <c r="F67" s="92"/>
      <c r="G67" s="92"/>
      <c r="H67" s="92"/>
      <c r="I67" s="93"/>
    </row>
    <row r="68" spans="2:9" ht="166.9" customHeight="1" outlineLevel="1" x14ac:dyDescent="0.25">
      <c r="B68" s="88" t="s">
        <v>318</v>
      </c>
      <c r="C68" s="89"/>
      <c r="D68" s="89"/>
      <c r="E68" s="89"/>
      <c r="F68" s="89"/>
      <c r="G68" s="89"/>
      <c r="H68" s="89"/>
      <c r="I68" s="90"/>
    </row>
    <row r="69" spans="2:9" ht="4.9000000000000004" customHeight="1" x14ac:dyDescent="0.25"/>
    <row r="70" spans="2:9" ht="24" customHeight="1" x14ac:dyDescent="0.25">
      <c r="B70" s="49" t="s">
        <v>125</v>
      </c>
      <c r="C70" s="49"/>
      <c r="D70" s="7" t="s">
        <v>132</v>
      </c>
      <c r="E70" s="15">
        <f>VLOOKUP($B70,'Recálculo ponderaciones'!$B:$G,6,0)</f>
        <v>0.1</v>
      </c>
      <c r="F70" s="103" t="s">
        <v>133</v>
      </c>
      <c r="G70" s="103"/>
      <c r="H70" s="102">
        <f>IF(OR('Ficha 2'!$G$87="No evaluado",'Ficha 2'!$G$87="N/A"),'Ficha 2'!$G$87,$E70*'Ficha 2'!$G$87)</f>
        <v>7.5000000000000011E-2</v>
      </c>
      <c r="I70" s="102"/>
    </row>
    <row r="71" spans="2:9" ht="4.9000000000000004" customHeight="1" thickBot="1" x14ac:dyDescent="0.3"/>
    <row r="72" spans="2:9" ht="18" customHeight="1" thickBot="1" x14ac:dyDescent="0.3">
      <c r="B72" s="5" t="s">
        <v>134</v>
      </c>
      <c r="C72" s="8" t="str">
        <f>IF(VLOOKUP($B70,'Ficha 2'!$B:$H,7,0)=B72,"ü","")</f>
        <v/>
      </c>
      <c r="D72" s="5" t="s">
        <v>135</v>
      </c>
      <c r="E72" s="8" t="str">
        <f>IF(VLOOKUP($B70,'Ficha 2'!$B:$H,7,0)=D72,"ü","")</f>
        <v>ü</v>
      </c>
      <c r="F72" s="5" t="s">
        <v>136</v>
      </c>
      <c r="G72" s="8" t="str">
        <f>IF(VLOOKUP($B70,'Ficha 2'!$B:$H,7,0)=F72,"ü","")</f>
        <v/>
      </c>
      <c r="H72" s="5" t="s">
        <v>137</v>
      </c>
      <c r="I72" s="8" t="str">
        <f>IF(VLOOKUP($B70,'Ficha 2'!$B:$H,7,0)=H72,"ü","")</f>
        <v/>
      </c>
    </row>
    <row r="73" spans="2:9" ht="4.9000000000000004" customHeight="1" x14ac:dyDescent="0.25"/>
    <row r="74" spans="2:9" ht="18" customHeight="1" outlineLevel="1" x14ac:dyDescent="0.25">
      <c r="B74" s="104" t="s">
        <v>138</v>
      </c>
      <c r="C74" s="104"/>
      <c r="D74" s="104"/>
      <c r="E74" s="104"/>
      <c r="F74" s="104"/>
      <c r="G74" s="104"/>
      <c r="H74" s="104"/>
      <c r="I74" s="104"/>
    </row>
    <row r="75" spans="2:9" ht="114" customHeight="1" outlineLevel="1" x14ac:dyDescent="0.25">
      <c r="B75" s="111" t="s">
        <v>314</v>
      </c>
      <c r="C75" s="112"/>
      <c r="D75" s="112"/>
      <c r="E75" s="112"/>
      <c r="F75" s="112"/>
      <c r="G75" s="112"/>
      <c r="H75" s="112"/>
      <c r="I75" s="112"/>
    </row>
    <row r="76" spans="2:9" ht="4.9000000000000004" customHeight="1" outlineLevel="1" x14ac:dyDescent="0.25"/>
    <row r="77" spans="2:9" ht="18" customHeight="1" outlineLevel="1" x14ac:dyDescent="0.25">
      <c r="B77" s="104" t="s">
        <v>139</v>
      </c>
      <c r="C77" s="104"/>
      <c r="D77" s="104"/>
      <c r="E77" s="104"/>
      <c r="F77" s="104"/>
      <c r="G77" s="104"/>
      <c r="H77" s="104"/>
      <c r="I77" s="104"/>
    </row>
    <row r="78" spans="2:9" ht="18" customHeight="1" outlineLevel="1" x14ac:dyDescent="0.25">
      <c r="B78" s="97" t="s">
        <v>305</v>
      </c>
      <c r="C78" s="98"/>
      <c r="D78" s="98"/>
      <c r="E78" s="98"/>
      <c r="F78" s="98"/>
      <c r="G78" s="98"/>
      <c r="H78" s="98"/>
      <c r="I78" s="99"/>
    </row>
    <row r="79" spans="2:9" ht="78" customHeight="1" outlineLevel="1" x14ac:dyDescent="0.25">
      <c r="B79" s="94" t="s">
        <v>315</v>
      </c>
      <c r="C79" s="95"/>
      <c r="D79" s="95"/>
      <c r="E79" s="95"/>
      <c r="F79" s="95"/>
      <c r="G79" s="95"/>
      <c r="H79" s="95"/>
      <c r="I79" s="96"/>
    </row>
    <row r="80" spans="2:9" ht="4.9000000000000004" customHeight="1" x14ac:dyDescent="0.25"/>
    <row r="81" spans="2:9" ht="24" customHeight="1" x14ac:dyDescent="0.25">
      <c r="B81" s="114" t="s">
        <v>140</v>
      </c>
      <c r="C81" s="114"/>
      <c r="D81" s="102">
        <f>SUM(H4,H15,H26,H37,H48,H59,H70)</f>
        <v>0.84083333333333332</v>
      </c>
      <c r="E81" s="102"/>
      <c r="F81" s="49" t="str">
        <f>IF($D$81&gt;=0.9,"Consistente",IF($D$81&gt;=0.6,"Consistente con observaciones","Inconsistente"))</f>
        <v>Consistente con observaciones</v>
      </c>
      <c r="G81" s="49"/>
      <c r="H81" s="49"/>
      <c r="I81" s="49"/>
    </row>
    <row r="82" spans="2:9" ht="18" customHeight="1" x14ac:dyDescent="0.25"/>
  </sheetData>
  <mergeCells count="60">
    <mergeCell ref="B81:C81"/>
    <mergeCell ref="D81:E81"/>
    <mergeCell ref="F81:I81"/>
    <mergeCell ref="H37:I37"/>
    <mergeCell ref="H48:I48"/>
    <mergeCell ref="H59:I59"/>
    <mergeCell ref="H70:I70"/>
    <mergeCell ref="B74:I74"/>
    <mergeCell ref="B75:I75"/>
    <mergeCell ref="B77:I77"/>
    <mergeCell ref="F70:G70"/>
    <mergeCell ref="B30:I30"/>
    <mergeCell ref="B31:I31"/>
    <mergeCell ref="B19:I19"/>
    <mergeCell ref="B20:I20"/>
    <mergeCell ref="B22:I22"/>
    <mergeCell ref="H26:I26"/>
    <mergeCell ref="B26:C26"/>
    <mergeCell ref="B24:I24"/>
    <mergeCell ref="B23:I23"/>
    <mergeCell ref="B2:I2"/>
    <mergeCell ref="B33:I33"/>
    <mergeCell ref="B59:C59"/>
    <mergeCell ref="B70:C70"/>
    <mergeCell ref="B37:C37"/>
    <mergeCell ref="B48:C48"/>
    <mergeCell ref="B63:I63"/>
    <mergeCell ref="B64:I64"/>
    <mergeCell ref="B66:I66"/>
    <mergeCell ref="B52:I52"/>
    <mergeCell ref="B53:I53"/>
    <mergeCell ref="B55:I55"/>
    <mergeCell ref="F59:G59"/>
    <mergeCell ref="B15:C15"/>
    <mergeCell ref="F26:G26"/>
    <mergeCell ref="H4:I4"/>
    <mergeCell ref="F4:G4"/>
    <mergeCell ref="B4:C4"/>
    <mergeCell ref="F15:G15"/>
    <mergeCell ref="H15:I15"/>
    <mergeCell ref="B8:I8"/>
    <mergeCell ref="B11:I11"/>
    <mergeCell ref="B9:I9"/>
    <mergeCell ref="B13:I13"/>
    <mergeCell ref="B12:I12"/>
    <mergeCell ref="B68:I68"/>
    <mergeCell ref="B67:I67"/>
    <mergeCell ref="B79:I79"/>
    <mergeCell ref="B78:I78"/>
    <mergeCell ref="B34:I34"/>
    <mergeCell ref="B46:I46"/>
    <mergeCell ref="B45:I45"/>
    <mergeCell ref="B57:I57"/>
    <mergeCell ref="B56:I56"/>
    <mergeCell ref="F37:G37"/>
    <mergeCell ref="F48:G48"/>
    <mergeCell ref="B41:I41"/>
    <mergeCell ref="B42:I42"/>
    <mergeCell ref="B44:I44"/>
    <mergeCell ref="B35:I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F470-7612-40C6-9745-F76E2579F392}">
  <dimension ref="A1:H11"/>
  <sheetViews>
    <sheetView showGridLines="0" topLeftCell="A9" zoomScale="121" zoomScaleNormal="100" workbookViewId="0">
      <selection activeCell="B9" sqref="B9:G11"/>
    </sheetView>
  </sheetViews>
  <sheetFormatPr baseColWidth="10" defaultColWidth="0" defaultRowHeight="0" customHeight="1" zeroHeight="1" x14ac:dyDescent="0.25"/>
  <cols>
    <col min="1" max="1" width="3.28515625" style="1" customWidth="1"/>
    <col min="2" max="2" width="17.7109375" style="1" customWidth="1"/>
    <col min="3" max="3" width="12.5703125" style="1" customWidth="1"/>
    <col min="4" max="4" width="17.7109375" style="1" customWidth="1"/>
    <col min="5" max="5" width="12.5703125" style="1" customWidth="1"/>
    <col min="6" max="6" width="17.7109375" style="1" customWidth="1"/>
    <col min="7" max="7" width="12.5703125" style="1" customWidth="1"/>
    <col min="8" max="8" width="3.28515625" style="1" customWidth="1"/>
    <col min="9" max="16384" width="11.5703125" style="1" hidden="1"/>
  </cols>
  <sheetData>
    <row r="1" spans="2:7" ht="4.9000000000000004" customHeight="1" x14ac:dyDescent="0.25"/>
    <row r="2" spans="2:7" ht="33" customHeight="1" x14ac:dyDescent="0.25">
      <c r="B2" s="50" t="s">
        <v>141</v>
      </c>
      <c r="C2" s="50"/>
      <c r="D2" s="50"/>
      <c r="E2" s="50"/>
      <c r="F2" s="50"/>
      <c r="G2" s="50"/>
    </row>
    <row r="3" spans="2:7" ht="4.9000000000000004" customHeight="1" x14ac:dyDescent="0.25"/>
    <row r="4" spans="2:7" ht="24" customHeight="1" x14ac:dyDescent="0.25">
      <c r="B4" s="49" t="s">
        <v>142</v>
      </c>
      <c r="C4" s="49"/>
      <c r="D4" s="103" t="s">
        <v>133</v>
      </c>
      <c r="E4" s="103"/>
      <c r="F4" s="102">
        <f>+'Ficha 3'!$D$81</f>
        <v>0.84083333333333332</v>
      </c>
      <c r="G4" s="102"/>
    </row>
    <row r="5" spans="2:7" ht="4.9000000000000004" customHeight="1" thickBot="1" x14ac:dyDescent="0.3"/>
    <row r="6" spans="2:7" ht="24" customHeight="1" thickBot="1" x14ac:dyDescent="0.3">
      <c r="B6" s="9" t="s">
        <v>143</v>
      </c>
      <c r="C6" s="8" t="str">
        <f>IF('Ficha 3'!$F$81=B6,"ü","")</f>
        <v/>
      </c>
      <c r="D6" s="9" t="s">
        <v>144</v>
      </c>
      <c r="E6" s="8" t="str">
        <f>IF('Ficha 3'!$F$81=D6,"ü","")</f>
        <v>ü</v>
      </c>
      <c r="F6" s="9" t="s">
        <v>145</v>
      </c>
      <c r="G6" s="8" t="str">
        <f>IF('Ficha 3'!$F$81=F6,"ü","")</f>
        <v/>
      </c>
    </row>
    <row r="7" spans="2:7" ht="4.9000000000000004" customHeight="1" x14ac:dyDescent="0.25"/>
    <row r="8" spans="2:7" ht="18" customHeight="1" x14ac:dyDescent="0.25">
      <c r="B8" s="104" t="s">
        <v>146</v>
      </c>
      <c r="C8" s="104"/>
      <c r="D8" s="104"/>
      <c r="E8" s="104"/>
      <c r="F8" s="104"/>
      <c r="G8" s="104"/>
    </row>
    <row r="9" spans="2:7" ht="223.15" customHeight="1" x14ac:dyDescent="0.25">
      <c r="B9" s="115" t="s">
        <v>316</v>
      </c>
      <c r="C9" s="115"/>
      <c r="D9" s="115"/>
      <c r="E9" s="115"/>
      <c r="F9" s="115"/>
      <c r="G9" s="115"/>
    </row>
    <row r="10" spans="2:7" ht="181.15" customHeight="1" x14ac:dyDescent="0.25">
      <c r="B10" s="116"/>
      <c r="C10" s="116"/>
      <c r="D10" s="116"/>
      <c r="E10" s="116"/>
      <c r="F10" s="116"/>
      <c r="G10" s="116"/>
    </row>
    <row r="11" spans="2:7" ht="147.6" customHeight="1" x14ac:dyDescent="0.25">
      <c r="B11" s="116"/>
      <c r="C11" s="116"/>
      <c r="D11" s="116"/>
      <c r="E11" s="116"/>
      <c r="F11" s="116"/>
      <c r="G11" s="116"/>
    </row>
  </sheetData>
  <mergeCells count="6">
    <mergeCell ref="B9:G11"/>
    <mergeCell ref="B2:G2"/>
    <mergeCell ref="B4:C4"/>
    <mergeCell ref="D4:E4"/>
    <mergeCell ref="F4:G4"/>
    <mergeCell ref="B8:G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75C9-6E76-446B-A32A-D1F5D193AA15}">
  <dimension ref="A1:U124"/>
  <sheetViews>
    <sheetView showGridLines="0" zoomScale="78" zoomScaleNormal="85" workbookViewId="0">
      <selection activeCell="B17" sqref="B17:Q20"/>
    </sheetView>
  </sheetViews>
  <sheetFormatPr baseColWidth="10" defaultColWidth="0" defaultRowHeight="0" customHeight="1" zeroHeight="1" x14ac:dyDescent="0.25"/>
  <cols>
    <col min="1" max="1" width="3.28515625" style="1" customWidth="1"/>
    <col min="2" max="2" width="16.42578125" style="1" customWidth="1"/>
    <col min="3" max="3" width="65" style="1" customWidth="1"/>
    <col min="4" max="4" width="64.5703125" style="1" customWidth="1"/>
    <col min="5" max="5" width="15.140625" style="1" bestFit="1" customWidth="1"/>
    <col min="6" max="6" width="12.85546875" style="1" bestFit="1" customWidth="1"/>
    <col min="7" max="7" width="16.28515625" style="1" bestFit="1" customWidth="1"/>
    <col min="8" max="8" width="14.85546875" style="1" bestFit="1" customWidth="1"/>
    <col min="9" max="9" width="14.5703125" style="1" bestFit="1" customWidth="1"/>
    <col min="10" max="10" width="19.7109375" style="1" bestFit="1" customWidth="1"/>
    <col min="11" max="11" width="15" style="1" bestFit="1" customWidth="1"/>
    <col min="12" max="12" width="17.42578125" style="1" bestFit="1" customWidth="1"/>
    <col min="13" max="13" width="18.42578125" style="1" bestFit="1" customWidth="1"/>
    <col min="14" max="14" width="18.42578125" style="1" customWidth="1"/>
    <col min="15" max="15" width="12.140625" style="1" bestFit="1" customWidth="1"/>
    <col min="16" max="16" width="19.7109375" style="1" bestFit="1" customWidth="1"/>
    <col min="17" max="17" width="17.28515625" style="1" bestFit="1" customWidth="1"/>
    <col min="18" max="18" width="3.28515625" style="1" customWidth="1"/>
    <col min="19" max="19" width="11.5703125" style="1" hidden="1" customWidth="1"/>
    <col min="20" max="21" width="0" style="1" hidden="1" customWidth="1"/>
    <col min="22" max="16384" width="11.5703125" style="1" hidden="1"/>
  </cols>
  <sheetData>
    <row r="1" spans="2:17" ht="4.9000000000000004" customHeight="1" x14ac:dyDescent="0.25"/>
    <row r="2" spans="2:17" ht="33" customHeight="1" x14ac:dyDescent="0.25">
      <c r="B2" s="50" t="s">
        <v>147</v>
      </c>
      <c r="C2" s="50"/>
      <c r="D2" s="50"/>
      <c r="E2" s="50"/>
      <c r="F2" s="50"/>
      <c r="G2" s="50"/>
      <c r="H2" s="50"/>
      <c r="I2" s="50"/>
      <c r="J2" s="50"/>
      <c r="K2" s="50"/>
      <c r="L2" s="50"/>
      <c r="M2" s="50"/>
      <c r="N2" s="50"/>
      <c r="O2" s="50"/>
      <c r="P2" s="50"/>
      <c r="Q2" s="50"/>
    </row>
    <row r="3" spans="2:17" ht="4.9000000000000004" customHeight="1" x14ac:dyDescent="0.25"/>
    <row r="4" spans="2:17" ht="24" customHeight="1" x14ac:dyDescent="0.25">
      <c r="B4" s="49" t="s">
        <v>1</v>
      </c>
      <c r="C4" s="49"/>
      <c r="D4" s="49"/>
      <c r="E4" s="49"/>
      <c r="F4" s="49"/>
      <c r="G4" s="49"/>
      <c r="H4" s="49"/>
      <c r="I4" s="49"/>
      <c r="J4" s="49"/>
      <c r="K4" s="49"/>
      <c r="L4" s="49"/>
      <c r="M4" s="49"/>
      <c r="N4" s="49"/>
      <c r="O4" s="49"/>
      <c r="P4" s="49"/>
      <c r="Q4" s="49"/>
    </row>
    <row r="5" spans="2:17" ht="4.9000000000000004" customHeight="1" x14ac:dyDescent="0.25"/>
    <row r="6" spans="2:17" ht="18" customHeight="1" x14ac:dyDescent="0.25">
      <c r="B6" s="118" t="s">
        <v>2</v>
      </c>
      <c r="C6" s="118"/>
      <c r="D6" s="57" t="s">
        <v>3</v>
      </c>
      <c r="E6" s="57"/>
      <c r="F6" s="57"/>
      <c r="G6" s="57"/>
      <c r="H6" s="57"/>
      <c r="I6" s="57"/>
      <c r="J6" s="57"/>
      <c r="K6" s="57"/>
      <c r="L6" s="57"/>
      <c r="M6" s="57"/>
      <c r="N6" s="57"/>
      <c r="O6" s="57"/>
      <c r="P6" s="57"/>
      <c r="Q6" s="57"/>
    </row>
    <row r="7" spans="2:17" ht="18" customHeight="1" x14ac:dyDescent="0.25">
      <c r="B7" s="118" t="s">
        <v>148</v>
      </c>
      <c r="C7" s="118"/>
      <c r="D7" s="57" t="s">
        <v>149</v>
      </c>
      <c r="E7" s="57"/>
      <c r="F7" s="57"/>
      <c r="G7" s="57"/>
      <c r="H7" s="57"/>
      <c r="I7" s="57"/>
      <c r="J7" s="57"/>
      <c r="K7" s="57"/>
      <c r="L7" s="57"/>
      <c r="M7" s="57"/>
      <c r="N7" s="57"/>
      <c r="O7" s="57"/>
      <c r="P7" s="57"/>
      <c r="Q7" s="57"/>
    </row>
    <row r="8" spans="2:17" ht="18" customHeight="1" x14ac:dyDescent="0.25">
      <c r="B8" s="118" t="s">
        <v>4</v>
      </c>
      <c r="C8" s="118"/>
      <c r="D8" s="57" t="s">
        <v>5</v>
      </c>
      <c r="E8" s="57"/>
      <c r="F8" s="57"/>
      <c r="G8" s="57"/>
      <c r="H8" s="57"/>
      <c r="I8" s="57"/>
      <c r="J8" s="57"/>
      <c r="K8" s="57"/>
      <c r="L8" s="57"/>
      <c r="M8" s="57"/>
      <c r="N8" s="57"/>
      <c r="O8" s="57"/>
      <c r="P8" s="57"/>
      <c r="Q8" s="57"/>
    </row>
    <row r="9" spans="2:17" ht="18" customHeight="1" x14ac:dyDescent="0.25">
      <c r="B9" s="118" t="s">
        <v>150</v>
      </c>
      <c r="C9" s="118"/>
      <c r="D9" s="57" t="s">
        <v>151</v>
      </c>
      <c r="E9" s="57"/>
      <c r="F9" s="57"/>
      <c r="G9" s="57"/>
      <c r="H9" s="57"/>
      <c r="I9" s="57"/>
      <c r="J9" s="118" t="s">
        <v>152</v>
      </c>
      <c r="K9" s="118"/>
      <c r="L9" s="57">
        <v>2024</v>
      </c>
      <c r="M9" s="57"/>
      <c r="N9" s="57"/>
      <c r="O9" s="57"/>
      <c r="P9" s="57"/>
      <c r="Q9" s="57"/>
    </row>
    <row r="10" spans="2:17" ht="4.9000000000000004" customHeight="1" x14ac:dyDescent="0.25"/>
    <row r="11" spans="2:17" s="11" customFormat="1" ht="42" customHeight="1" x14ac:dyDescent="0.25">
      <c r="B11" s="10" t="s">
        <v>153</v>
      </c>
      <c r="C11" s="10" t="s">
        <v>154</v>
      </c>
      <c r="D11" s="10" t="s">
        <v>155</v>
      </c>
      <c r="E11" s="10" t="s">
        <v>156</v>
      </c>
      <c r="F11" s="10" t="s">
        <v>157</v>
      </c>
      <c r="G11" s="10" t="s">
        <v>158</v>
      </c>
      <c r="H11" s="10" t="s">
        <v>159</v>
      </c>
      <c r="I11" s="10" t="s">
        <v>160</v>
      </c>
      <c r="J11" s="10" t="s">
        <v>161</v>
      </c>
      <c r="K11" s="10" t="s">
        <v>162</v>
      </c>
      <c r="L11" s="10" t="s">
        <v>163</v>
      </c>
      <c r="M11" s="10" t="s">
        <v>164</v>
      </c>
      <c r="N11" s="10" t="s">
        <v>165</v>
      </c>
      <c r="O11" s="10" t="s">
        <v>166</v>
      </c>
      <c r="P11" s="10" t="s">
        <v>167</v>
      </c>
      <c r="Q11" s="10" t="s">
        <v>168</v>
      </c>
    </row>
    <row r="12" spans="2:17" ht="4.9000000000000004" customHeight="1" x14ac:dyDescent="0.25"/>
    <row r="13" spans="2:17" s="11" customFormat="1" ht="73.900000000000006" customHeight="1" x14ac:dyDescent="0.25">
      <c r="B13" s="12" t="s">
        <v>169</v>
      </c>
      <c r="C13" s="19" t="s">
        <v>170</v>
      </c>
      <c r="D13" s="19" t="s">
        <v>171</v>
      </c>
      <c r="E13" s="12" t="s">
        <v>172</v>
      </c>
      <c r="F13" s="12" t="s">
        <v>172</v>
      </c>
      <c r="G13" s="12" t="s">
        <v>172</v>
      </c>
      <c r="H13" s="12" t="s">
        <v>172</v>
      </c>
      <c r="I13" s="12" t="s">
        <v>172</v>
      </c>
      <c r="J13" s="12" t="s">
        <v>172</v>
      </c>
      <c r="K13" s="12" t="s">
        <v>172</v>
      </c>
      <c r="L13" s="12" t="s">
        <v>172</v>
      </c>
      <c r="M13" s="12" t="s">
        <v>172</v>
      </c>
      <c r="N13" s="12" t="s">
        <v>172</v>
      </c>
      <c r="O13" s="12" t="s">
        <v>172</v>
      </c>
      <c r="P13" s="12" t="s">
        <v>172</v>
      </c>
      <c r="Q13" s="12" t="s">
        <v>173</v>
      </c>
    </row>
    <row r="14" spans="2:17" s="11" customFormat="1" ht="40.15" customHeight="1" x14ac:dyDescent="0.25">
      <c r="B14" s="12" t="s">
        <v>169</v>
      </c>
      <c r="C14" s="19" t="s">
        <v>174</v>
      </c>
      <c r="D14" s="19" t="s">
        <v>175</v>
      </c>
      <c r="E14" s="12" t="s">
        <v>172</v>
      </c>
      <c r="F14" s="12" t="s">
        <v>172</v>
      </c>
      <c r="G14" s="12" t="s">
        <v>172</v>
      </c>
      <c r="H14" s="12" t="s">
        <v>172</v>
      </c>
      <c r="I14" s="12" t="s">
        <v>172</v>
      </c>
      <c r="J14" s="12" t="s">
        <v>172</v>
      </c>
      <c r="K14" s="12" t="s">
        <v>172</v>
      </c>
      <c r="L14" s="12" t="s">
        <v>172</v>
      </c>
      <c r="M14" s="12" t="s">
        <v>172</v>
      </c>
      <c r="N14" s="12" t="s">
        <v>172</v>
      </c>
      <c r="O14" s="12" t="s">
        <v>172</v>
      </c>
      <c r="P14" s="12" t="s">
        <v>172</v>
      </c>
      <c r="Q14" s="12" t="s">
        <v>173</v>
      </c>
    </row>
    <row r="15" spans="2:17" s="11" customFormat="1" ht="40.15" customHeight="1" x14ac:dyDescent="0.25">
      <c r="B15" s="12" t="s">
        <v>169</v>
      </c>
      <c r="C15" s="19" t="s">
        <v>176</v>
      </c>
      <c r="D15" s="19" t="s">
        <v>177</v>
      </c>
      <c r="E15" s="12" t="s">
        <v>172</v>
      </c>
      <c r="F15" s="12" t="s">
        <v>178</v>
      </c>
      <c r="G15" s="12" t="s">
        <v>172</v>
      </c>
      <c r="H15" s="12" t="s">
        <v>178</v>
      </c>
      <c r="I15" s="12" t="s">
        <v>178</v>
      </c>
      <c r="J15" s="12" t="s">
        <v>178</v>
      </c>
      <c r="K15" s="12" t="s">
        <v>178</v>
      </c>
      <c r="L15" s="12" t="s">
        <v>178</v>
      </c>
      <c r="M15" s="12" t="s">
        <v>178</v>
      </c>
      <c r="N15" s="12" t="s">
        <v>178</v>
      </c>
      <c r="O15" s="12" t="s">
        <v>178</v>
      </c>
      <c r="P15" s="12" t="s">
        <v>172</v>
      </c>
      <c r="Q15" s="12" t="s">
        <v>173</v>
      </c>
    </row>
    <row r="16" spans="2:17" s="11" customFormat="1" ht="40.15" customHeight="1" x14ac:dyDescent="0.25">
      <c r="B16" s="12" t="s">
        <v>179</v>
      </c>
      <c r="C16" s="19" t="s">
        <v>180</v>
      </c>
      <c r="D16" s="19" t="s">
        <v>181</v>
      </c>
      <c r="E16" s="12" t="s">
        <v>172</v>
      </c>
      <c r="F16" s="12" t="s">
        <v>172</v>
      </c>
      <c r="G16" s="12" t="s">
        <v>172</v>
      </c>
      <c r="H16" s="12" t="s">
        <v>172</v>
      </c>
      <c r="I16" s="12" t="s">
        <v>172</v>
      </c>
      <c r="J16" s="12" t="s">
        <v>172</v>
      </c>
      <c r="K16" s="12" t="s">
        <v>172</v>
      </c>
      <c r="L16" s="12" t="s">
        <v>172</v>
      </c>
      <c r="M16" s="12" t="s">
        <v>172</v>
      </c>
      <c r="N16" s="12" t="s">
        <v>172</v>
      </c>
      <c r="O16" s="12" t="s">
        <v>172</v>
      </c>
      <c r="P16" s="12" t="s">
        <v>172</v>
      </c>
      <c r="Q16" s="12" t="s">
        <v>173</v>
      </c>
    </row>
    <row r="17" spans="2:17" s="11" customFormat="1" ht="78" customHeight="1" x14ac:dyDescent="0.25">
      <c r="B17" s="12" t="s">
        <v>179</v>
      </c>
      <c r="C17" s="19" t="s">
        <v>182</v>
      </c>
      <c r="D17" s="19" t="s">
        <v>183</v>
      </c>
      <c r="E17" s="12" t="s">
        <v>172</v>
      </c>
      <c r="F17" s="12" t="s">
        <v>172</v>
      </c>
      <c r="G17" s="12" t="s">
        <v>172</v>
      </c>
      <c r="H17" s="12" t="s">
        <v>172</v>
      </c>
      <c r="I17" s="12" t="s">
        <v>172</v>
      </c>
      <c r="J17" s="12" t="s">
        <v>172</v>
      </c>
      <c r="K17" s="12" t="s">
        <v>172</v>
      </c>
      <c r="L17" s="12" t="s">
        <v>172</v>
      </c>
      <c r="M17" s="12" t="s">
        <v>172</v>
      </c>
      <c r="N17" s="12" t="s">
        <v>172</v>
      </c>
      <c r="O17" s="12" t="s">
        <v>172</v>
      </c>
      <c r="P17" s="12" t="s">
        <v>172</v>
      </c>
      <c r="Q17" s="12" t="s">
        <v>173</v>
      </c>
    </row>
    <row r="18" spans="2:17" s="11" customFormat="1" ht="30" x14ac:dyDescent="0.25">
      <c r="B18" s="12" t="s">
        <v>184</v>
      </c>
      <c r="C18" s="19" t="s">
        <v>185</v>
      </c>
      <c r="D18" s="19" t="s">
        <v>186</v>
      </c>
      <c r="E18" s="12" t="s">
        <v>172</v>
      </c>
      <c r="F18" s="12" t="s">
        <v>172</v>
      </c>
      <c r="G18" s="12" t="s">
        <v>172</v>
      </c>
      <c r="H18" s="12" t="s">
        <v>172</v>
      </c>
      <c r="I18" s="12" t="s">
        <v>172</v>
      </c>
      <c r="J18" s="12" t="s">
        <v>172</v>
      </c>
      <c r="K18" s="12" t="s">
        <v>172</v>
      </c>
      <c r="L18" s="12" t="s">
        <v>172</v>
      </c>
      <c r="M18" s="12" t="s">
        <v>172</v>
      </c>
      <c r="N18" s="12" t="s">
        <v>172</v>
      </c>
      <c r="O18" s="12" t="s">
        <v>172</v>
      </c>
      <c r="P18" s="12" t="s">
        <v>172</v>
      </c>
      <c r="Q18" s="12" t="s">
        <v>173</v>
      </c>
    </row>
    <row r="19" spans="2:17" s="11" customFormat="1" ht="45" x14ac:dyDescent="0.25">
      <c r="B19" s="12" t="s">
        <v>184</v>
      </c>
      <c r="C19" s="19" t="s">
        <v>187</v>
      </c>
      <c r="D19" s="19" t="s">
        <v>188</v>
      </c>
      <c r="E19" s="12" t="s">
        <v>172</v>
      </c>
      <c r="F19" s="12" t="s">
        <v>172</v>
      </c>
      <c r="G19" s="12" t="s">
        <v>172</v>
      </c>
      <c r="H19" s="12" t="s">
        <v>172</v>
      </c>
      <c r="I19" s="12" t="s">
        <v>172</v>
      </c>
      <c r="J19" s="12" t="s">
        <v>172</v>
      </c>
      <c r="K19" s="12" t="s">
        <v>172</v>
      </c>
      <c r="L19" s="12" t="s">
        <v>172</v>
      </c>
      <c r="M19" s="12" t="s">
        <v>172</v>
      </c>
      <c r="N19" s="12" t="s">
        <v>172</v>
      </c>
      <c r="O19" s="12" t="s">
        <v>178</v>
      </c>
      <c r="P19" s="12" t="s">
        <v>172</v>
      </c>
      <c r="Q19" s="12" t="s">
        <v>173</v>
      </c>
    </row>
    <row r="20" spans="2:17" s="11" customFormat="1" ht="30" x14ac:dyDescent="0.25">
      <c r="B20" s="12" t="s">
        <v>184</v>
      </c>
      <c r="C20" s="19" t="s">
        <v>189</v>
      </c>
      <c r="D20" s="19" t="s">
        <v>190</v>
      </c>
      <c r="E20" s="12" t="s">
        <v>172</v>
      </c>
      <c r="F20" s="12" t="s">
        <v>172</v>
      </c>
      <c r="G20" s="12" t="s">
        <v>172</v>
      </c>
      <c r="H20" s="12" t="s">
        <v>172</v>
      </c>
      <c r="I20" s="12" t="s">
        <v>172</v>
      </c>
      <c r="J20" s="12" t="s">
        <v>172</v>
      </c>
      <c r="K20" s="12" t="s">
        <v>172</v>
      </c>
      <c r="L20" s="12" t="s">
        <v>172</v>
      </c>
      <c r="M20" s="12" t="s">
        <v>172</v>
      </c>
      <c r="N20" s="12" t="s">
        <v>172</v>
      </c>
      <c r="O20" s="12" t="s">
        <v>178</v>
      </c>
      <c r="P20" s="12" t="s">
        <v>172</v>
      </c>
      <c r="Q20" s="12" t="s">
        <v>173</v>
      </c>
    </row>
    <row r="21" spans="2:17" ht="4.9000000000000004" customHeight="1" x14ac:dyDescent="0.25"/>
    <row r="22" spans="2:17" ht="18" customHeight="1" x14ac:dyDescent="0.25"/>
    <row r="23" spans="2:17" ht="18" customHeight="1" x14ac:dyDescent="0.25">
      <c r="B23" s="119" t="s">
        <v>191</v>
      </c>
      <c r="C23" s="119"/>
      <c r="D23" s="119"/>
      <c r="E23" s="119"/>
      <c r="F23" s="119"/>
      <c r="G23" s="119"/>
      <c r="H23" s="119"/>
      <c r="I23" s="119"/>
      <c r="J23" s="119"/>
      <c r="K23" s="119"/>
      <c r="L23" s="119"/>
      <c r="M23" s="119"/>
      <c r="N23" s="119"/>
      <c r="O23" s="119"/>
      <c r="P23" s="119"/>
      <c r="Q23" s="119"/>
    </row>
    <row r="24" spans="2:17" ht="18" customHeight="1" x14ac:dyDescent="0.25">
      <c r="B24" s="120" t="s">
        <v>192</v>
      </c>
      <c r="C24" s="120"/>
      <c r="D24" s="120"/>
      <c r="E24" s="120"/>
      <c r="F24" s="120"/>
      <c r="G24" s="120"/>
      <c r="H24" s="120"/>
      <c r="I24" s="120"/>
      <c r="J24" s="120"/>
      <c r="K24" s="120"/>
      <c r="L24" s="120"/>
      <c r="M24" s="120"/>
      <c r="N24" s="120"/>
      <c r="O24" s="120"/>
      <c r="P24" s="120"/>
      <c r="Q24" s="120"/>
    </row>
    <row r="25" spans="2:17" ht="18" customHeight="1" x14ac:dyDescent="0.25">
      <c r="B25" s="120" t="s">
        <v>193</v>
      </c>
      <c r="C25" s="120"/>
      <c r="D25" s="120"/>
      <c r="E25" s="120"/>
      <c r="F25" s="120"/>
      <c r="G25" s="120"/>
      <c r="H25" s="120"/>
      <c r="I25" s="120"/>
      <c r="J25" s="120"/>
      <c r="K25" s="120"/>
      <c r="L25" s="120"/>
      <c r="M25" s="120"/>
      <c r="N25" s="120"/>
      <c r="O25" s="120"/>
      <c r="P25" s="120"/>
      <c r="Q25" s="120"/>
    </row>
    <row r="26" spans="2:17" ht="18" customHeight="1" x14ac:dyDescent="0.25">
      <c r="B26" s="120" t="s">
        <v>194</v>
      </c>
      <c r="C26" s="120"/>
      <c r="D26" s="120"/>
      <c r="E26" s="120"/>
      <c r="F26" s="120"/>
      <c r="G26" s="120"/>
      <c r="H26" s="120"/>
      <c r="I26" s="120"/>
      <c r="J26" s="120"/>
      <c r="K26" s="120"/>
      <c r="L26" s="120"/>
      <c r="M26" s="120"/>
      <c r="N26" s="120"/>
      <c r="O26" s="120"/>
      <c r="P26" s="120"/>
      <c r="Q26" s="120"/>
    </row>
    <row r="27" spans="2:17" ht="18" customHeight="1" x14ac:dyDescent="0.25">
      <c r="B27" s="120" t="s">
        <v>195</v>
      </c>
      <c r="C27" s="120"/>
      <c r="D27" s="120"/>
      <c r="E27" s="120"/>
      <c r="F27" s="120"/>
      <c r="G27" s="120"/>
      <c r="H27" s="120"/>
      <c r="I27" s="120"/>
      <c r="J27" s="120"/>
      <c r="K27" s="120"/>
      <c r="L27" s="120"/>
      <c r="M27" s="120"/>
      <c r="N27" s="120"/>
      <c r="O27" s="120"/>
      <c r="P27" s="120"/>
      <c r="Q27" s="120"/>
    </row>
    <row r="28" spans="2:17" ht="18" customHeight="1" x14ac:dyDescent="0.25">
      <c r="B28" s="120" t="s">
        <v>196</v>
      </c>
      <c r="C28" s="120"/>
      <c r="D28" s="120"/>
      <c r="E28" s="120"/>
      <c r="F28" s="120"/>
      <c r="G28" s="120"/>
      <c r="H28" s="120"/>
      <c r="I28" s="120"/>
      <c r="J28" s="120"/>
      <c r="K28" s="120"/>
      <c r="L28" s="120"/>
      <c r="M28" s="120"/>
      <c r="N28" s="120"/>
      <c r="O28" s="120"/>
      <c r="P28" s="120"/>
      <c r="Q28" s="120"/>
    </row>
    <row r="29" spans="2:17" ht="18" customHeight="1" x14ac:dyDescent="0.25">
      <c r="B29" s="120" t="s">
        <v>197</v>
      </c>
      <c r="C29" s="120"/>
      <c r="D29" s="120"/>
      <c r="E29" s="120"/>
      <c r="F29" s="120"/>
      <c r="G29" s="120"/>
      <c r="H29" s="120"/>
      <c r="I29" s="120"/>
      <c r="J29" s="120"/>
      <c r="K29" s="120"/>
      <c r="L29" s="120"/>
      <c r="M29" s="120"/>
      <c r="N29" s="120"/>
      <c r="O29" s="120"/>
      <c r="P29" s="120"/>
      <c r="Q29" s="120"/>
    </row>
    <row r="30" spans="2:17" ht="18" customHeight="1" x14ac:dyDescent="0.25">
      <c r="B30" s="120" t="s">
        <v>198</v>
      </c>
      <c r="C30" s="120"/>
      <c r="D30" s="120"/>
      <c r="E30" s="120"/>
      <c r="F30" s="120"/>
      <c r="G30" s="120"/>
      <c r="H30" s="120"/>
      <c r="I30" s="120"/>
      <c r="J30" s="120"/>
      <c r="K30" s="120"/>
      <c r="L30" s="120"/>
      <c r="M30" s="120"/>
      <c r="N30" s="120"/>
      <c r="O30" s="120"/>
      <c r="P30" s="120"/>
      <c r="Q30" s="120"/>
    </row>
    <row r="31" spans="2:17" ht="18" customHeight="1" x14ac:dyDescent="0.25">
      <c r="B31" s="120" t="s">
        <v>199</v>
      </c>
      <c r="C31" s="120"/>
      <c r="D31" s="120"/>
      <c r="E31" s="120"/>
      <c r="F31" s="120"/>
      <c r="G31" s="120"/>
      <c r="H31" s="120"/>
      <c r="I31" s="120"/>
      <c r="J31" s="120"/>
      <c r="K31" s="120"/>
      <c r="L31" s="120"/>
      <c r="M31" s="120"/>
      <c r="N31" s="120"/>
      <c r="O31" s="120"/>
      <c r="P31" s="120"/>
      <c r="Q31" s="120"/>
    </row>
    <row r="32" spans="2:17" ht="18" customHeight="1" x14ac:dyDescent="0.25">
      <c r="B32" s="120" t="s">
        <v>200</v>
      </c>
      <c r="C32" s="120"/>
      <c r="D32" s="120"/>
      <c r="E32" s="120"/>
      <c r="F32" s="120"/>
      <c r="G32" s="120"/>
      <c r="H32" s="120"/>
      <c r="I32" s="120"/>
      <c r="J32" s="120"/>
      <c r="K32" s="120"/>
      <c r="L32" s="120"/>
      <c r="M32" s="120"/>
      <c r="N32" s="120"/>
      <c r="O32" s="120"/>
      <c r="P32" s="120"/>
      <c r="Q32" s="120"/>
    </row>
    <row r="33" spans="2:17" ht="18" customHeight="1" x14ac:dyDescent="0.25">
      <c r="B33" s="120" t="s">
        <v>201</v>
      </c>
      <c r="C33" s="120"/>
      <c r="D33" s="120"/>
      <c r="E33" s="120"/>
      <c r="F33" s="120"/>
      <c r="G33" s="120"/>
      <c r="H33" s="120"/>
      <c r="I33" s="120"/>
      <c r="J33" s="120"/>
      <c r="K33" s="120"/>
      <c r="L33" s="120"/>
      <c r="M33" s="120"/>
      <c r="N33" s="120"/>
      <c r="O33" s="120"/>
      <c r="P33" s="120"/>
      <c r="Q33" s="120"/>
    </row>
    <row r="34" spans="2:17" ht="18" customHeight="1" x14ac:dyDescent="0.25">
      <c r="B34" s="120" t="s">
        <v>202</v>
      </c>
      <c r="C34" s="120"/>
      <c r="D34" s="120"/>
      <c r="E34" s="120"/>
      <c r="F34" s="120"/>
      <c r="G34" s="120"/>
      <c r="H34" s="120"/>
      <c r="I34" s="120"/>
      <c r="J34" s="120"/>
      <c r="K34" s="120"/>
      <c r="L34" s="120"/>
      <c r="M34" s="120"/>
      <c r="N34" s="120"/>
      <c r="O34" s="120"/>
      <c r="P34" s="120"/>
      <c r="Q34" s="120"/>
    </row>
    <row r="35" spans="2:17" ht="18" customHeight="1" x14ac:dyDescent="0.25">
      <c r="B35" s="120" t="s">
        <v>203</v>
      </c>
      <c r="C35" s="120"/>
      <c r="D35" s="120"/>
      <c r="E35" s="120"/>
      <c r="F35" s="120"/>
      <c r="G35" s="120"/>
      <c r="H35" s="120"/>
      <c r="I35" s="120"/>
      <c r="J35" s="120"/>
      <c r="K35" s="120"/>
      <c r="L35" s="120"/>
      <c r="M35" s="120"/>
      <c r="N35" s="120"/>
      <c r="O35" s="120"/>
      <c r="P35" s="120"/>
      <c r="Q35" s="120"/>
    </row>
    <row r="36" spans="2:17" ht="18" customHeight="1" x14ac:dyDescent="0.25"/>
    <row r="37" spans="2:17" ht="18" customHeight="1" x14ac:dyDescent="0.25">
      <c r="B37" s="117" t="s">
        <v>204</v>
      </c>
      <c r="C37" s="117"/>
      <c r="D37" s="117"/>
      <c r="E37" s="117"/>
      <c r="F37" s="117"/>
      <c r="G37" s="117"/>
      <c r="H37" s="117"/>
      <c r="I37" s="117"/>
      <c r="J37" s="117"/>
      <c r="K37" s="117"/>
      <c r="L37" s="117"/>
      <c r="M37" s="117"/>
      <c r="N37" s="117"/>
      <c r="O37" s="117"/>
      <c r="P37" s="117"/>
      <c r="Q37" s="117"/>
    </row>
    <row r="38" spans="2:17" ht="18" customHeight="1" x14ac:dyDescent="0.25"/>
    <row r="39" spans="2:17" ht="18" customHeight="1" x14ac:dyDescent="0.25">
      <c r="E39" s="14"/>
    </row>
    <row r="40" spans="2:17" ht="18" customHeight="1" x14ac:dyDescent="0.25"/>
    <row r="41" spans="2:17" ht="18" customHeight="1" x14ac:dyDescent="0.25"/>
    <row r="42" spans="2:17" ht="18" customHeight="1" x14ac:dyDescent="0.25"/>
    <row r="43" spans="2:17" ht="18" customHeight="1" x14ac:dyDescent="0.25"/>
    <row r="44" spans="2:17" ht="18" customHeight="1" x14ac:dyDescent="0.25"/>
    <row r="45" spans="2:17" ht="18" customHeight="1" x14ac:dyDescent="0.25"/>
    <row r="46" spans="2:17" ht="18" customHeight="1" x14ac:dyDescent="0.25"/>
    <row r="47" spans="2:17" ht="18" customHeight="1" x14ac:dyDescent="0.25"/>
    <row r="48" spans="2:17"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sheetData>
  <mergeCells count="26">
    <mergeCell ref="B31:Q31"/>
    <mergeCell ref="B32:Q32"/>
    <mergeCell ref="B33:Q33"/>
    <mergeCell ref="B34:Q34"/>
    <mergeCell ref="B35:Q35"/>
    <mergeCell ref="B26:Q26"/>
    <mergeCell ref="B27:Q27"/>
    <mergeCell ref="B28:Q28"/>
    <mergeCell ref="B29:Q29"/>
    <mergeCell ref="B30:Q30"/>
    <mergeCell ref="B2:Q2"/>
    <mergeCell ref="B4:Q4"/>
    <mergeCell ref="B37:Q37"/>
    <mergeCell ref="J9:K9"/>
    <mergeCell ref="L9:Q9"/>
    <mergeCell ref="B6:C6"/>
    <mergeCell ref="B7:C7"/>
    <mergeCell ref="B8:C8"/>
    <mergeCell ref="B9:C9"/>
    <mergeCell ref="D7:Q7"/>
    <mergeCell ref="D6:Q6"/>
    <mergeCell ref="D8:Q8"/>
    <mergeCell ref="D9:I9"/>
    <mergeCell ref="B23:Q23"/>
    <mergeCell ref="B24:Q24"/>
    <mergeCell ref="B25:Q25"/>
  </mergeCells>
  <dataValidations count="4">
    <dataValidation type="list" allowBlank="1" showInputMessage="1" showErrorMessage="1" sqref="B13:B20" xr:uid="{B94CC527-CB42-49B7-8DD1-F0C129C56F9C}">
      <formula1>"Resultado final, Resultado intermedio, Resultado inmediato, Fin, Propósito, Producto"</formula1>
    </dataValidation>
    <dataValidation type="list" allowBlank="1" showInputMessage="1" showErrorMessage="1" sqref="E13:P20" xr:uid="{AFAE2E9A-09B8-4A77-B314-FF41F47CEA93}">
      <formula1>"Sí, No"</formula1>
    </dataValidation>
    <dataValidation type="list" allowBlank="1" showInputMessage="1" showErrorMessage="1" sqref="Q13:Q20" xr:uid="{71E463DA-68D3-4F7B-96A4-8ADEF5483FC1}">
      <formula1>"Ascendente, Descendente"</formula1>
    </dataValidation>
    <dataValidation type="list" allowBlank="1" showInputMessage="1" showErrorMessage="1" sqref="D7:Q7" xr:uid="{A094516D-6B79-41AA-B2AE-A72BEE599374}">
      <formula1>"Programa presupuestario orientado a resultados, Programa presupuestario institucional"</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02599-410C-4C11-81B6-D52521BBBD73}">
  <dimension ref="A1:U120"/>
  <sheetViews>
    <sheetView showGridLines="0" topLeftCell="A19" zoomScale="85" zoomScaleNormal="85" workbookViewId="0">
      <selection activeCell="B13" sqref="B13:K20"/>
    </sheetView>
  </sheetViews>
  <sheetFormatPr baseColWidth="10" defaultColWidth="0" defaultRowHeight="18" customHeight="1" zeroHeight="1" x14ac:dyDescent="0.25"/>
  <cols>
    <col min="1" max="1" width="3.28515625" style="1" customWidth="1"/>
    <col min="2" max="2" width="15.140625" style="1" customWidth="1"/>
    <col min="3" max="3" width="34.7109375" style="1" bestFit="1" customWidth="1"/>
    <col min="4" max="4" width="30.140625" style="1" bestFit="1" customWidth="1"/>
    <col min="5" max="5" width="15.28515625" style="1" customWidth="1"/>
    <col min="6" max="6" width="30.140625" style="1" bestFit="1" customWidth="1"/>
    <col min="7" max="7" width="21.85546875" style="1" customWidth="1"/>
    <col min="8" max="8" width="30.140625" style="1" bestFit="1" customWidth="1"/>
    <col min="9" max="9" width="12.42578125" style="1" bestFit="1" customWidth="1"/>
    <col min="10" max="10" width="30.140625" style="1" bestFit="1" customWidth="1"/>
    <col min="11" max="11" width="55.7109375" style="1" customWidth="1"/>
    <col min="12" max="12" width="3.28515625" style="1" customWidth="1"/>
    <col min="13" max="13" width="11.5703125" style="1" hidden="1" customWidth="1"/>
    <col min="14" max="16" width="0" style="1" hidden="1" customWidth="1"/>
    <col min="17" max="17" width="11.5703125" style="1" hidden="1" customWidth="1"/>
    <col min="18" max="21" width="0" style="1" hidden="1" customWidth="1"/>
    <col min="22" max="16384" width="11.5703125" style="1" hidden="1"/>
  </cols>
  <sheetData>
    <row r="1" spans="2:11" ht="4.9000000000000004" customHeight="1" x14ac:dyDescent="0.25"/>
    <row r="2" spans="2:11" ht="33" customHeight="1" x14ac:dyDescent="0.25">
      <c r="B2" s="50" t="s">
        <v>205</v>
      </c>
      <c r="C2" s="50"/>
      <c r="D2" s="50"/>
      <c r="E2" s="50"/>
      <c r="F2" s="50"/>
      <c r="G2" s="50"/>
      <c r="H2" s="50"/>
      <c r="I2" s="50"/>
      <c r="J2" s="50"/>
      <c r="K2" s="50"/>
    </row>
    <row r="3" spans="2:11" ht="4.9000000000000004" customHeight="1" x14ac:dyDescent="0.25"/>
    <row r="4" spans="2:11" ht="24" customHeight="1" x14ac:dyDescent="0.25">
      <c r="B4" s="49" t="s">
        <v>1</v>
      </c>
      <c r="C4" s="49"/>
      <c r="D4" s="49"/>
      <c r="E4" s="49"/>
      <c r="F4" s="49"/>
      <c r="G4" s="49"/>
      <c r="H4" s="49"/>
      <c r="I4" s="49"/>
      <c r="J4" s="49"/>
      <c r="K4" s="49"/>
    </row>
    <row r="5" spans="2:11" ht="4.9000000000000004" customHeight="1" x14ac:dyDescent="0.25"/>
    <row r="6" spans="2:11" ht="18" customHeight="1" x14ac:dyDescent="0.25">
      <c r="B6" s="118" t="s">
        <v>2</v>
      </c>
      <c r="C6" s="118"/>
      <c r="D6" s="57" t="s">
        <v>3</v>
      </c>
      <c r="E6" s="57"/>
      <c r="F6" s="57"/>
      <c r="G6" s="57"/>
      <c r="H6" s="57"/>
      <c r="I6" s="57"/>
      <c r="J6" s="57"/>
      <c r="K6" s="57"/>
    </row>
    <row r="7" spans="2:11" ht="18" customHeight="1" x14ac:dyDescent="0.25">
      <c r="B7" s="118" t="s">
        <v>148</v>
      </c>
      <c r="C7" s="118"/>
      <c r="D7" s="57" t="s">
        <v>149</v>
      </c>
      <c r="E7" s="57"/>
      <c r="F7" s="57"/>
      <c r="G7" s="57"/>
      <c r="H7" s="57"/>
      <c r="I7" s="57"/>
      <c r="J7" s="57"/>
      <c r="K7" s="57"/>
    </row>
    <row r="8" spans="2:11" ht="18" customHeight="1" x14ac:dyDescent="0.25">
      <c r="B8" s="118" t="s">
        <v>4</v>
      </c>
      <c r="C8" s="118"/>
      <c r="D8" s="57" t="s">
        <v>5</v>
      </c>
      <c r="E8" s="57"/>
      <c r="F8" s="57"/>
      <c r="G8" s="57"/>
      <c r="H8" s="57"/>
      <c r="I8" s="57"/>
      <c r="J8" s="57"/>
      <c r="K8" s="57"/>
    </row>
    <row r="9" spans="2:11" ht="18" customHeight="1" x14ac:dyDescent="0.25">
      <c r="B9" s="118" t="s">
        <v>150</v>
      </c>
      <c r="C9" s="118"/>
      <c r="D9" s="57" t="s">
        <v>151</v>
      </c>
      <c r="E9" s="57"/>
      <c r="F9" s="57"/>
      <c r="G9" s="118" t="s">
        <v>152</v>
      </c>
      <c r="H9" s="118"/>
      <c r="I9" s="57">
        <v>2024</v>
      </c>
      <c r="J9" s="57"/>
      <c r="K9" s="57"/>
    </row>
    <row r="10" spans="2:11" ht="4.9000000000000004" customHeight="1" x14ac:dyDescent="0.25"/>
    <row r="11" spans="2:11" s="11" customFormat="1" ht="60" customHeight="1" x14ac:dyDescent="0.25">
      <c r="B11" s="10" t="s">
        <v>153</v>
      </c>
      <c r="C11" s="10" t="s">
        <v>154</v>
      </c>
      <c r="D11" s="10" t="s">
        <v>206</v>
      </c>
      <c r="E11" s="10" t="s">
        <v>164</v>
      </c>
      <c r="F11" s="10" t="s">
        <v>138</v>
      </c>
      <c r="G11" s="10" t="s">
        <v>207</v>
      </c>
      <c r="H11" s="10" t="s">
        <v>138</v>
      </c>
      <c r="I11" s="10" t="s">
        <v>208</v>
      </c>
      <c r="J11" s="10" t="s">
        <v>138</v>
      </c>
      <c r="K11" s="10" t="s">
        <v>209</v>
      </c>
    </row>
    <row r="12" spans="2:11" ht="4.9000000000000004" customHeight="1" x14ac:dyDescent="0.25"/>
    <row r="13" spans="2:11" s="11" customFormat="1" ht="72.75" customHeight="1" x14ac:dyDescent="0.25">
      <c r="B13" s="12" t="s">
        <v>169</v>
      </c>
      <c r="C13" s="12" t="s">
        <v>210</v>
      </c>
      <c r="D13" s="12" t="s">
        <v>296</v>
      </c>
      <c r="E13" s="12" t="s">
        <v>172</v>
      </c>
      <c r="F13" s="12" t="s">
        <v>211</v>
      </c>
      <c r="G13" s="12" t="s">
        <v>172</v>
      </c>
      <c r="H13" s="12" t="s">
        <v>212</v>
      </c>
      <c r="I13" s="12" t="s">
        <v>172</v>
      </c>
      <c r="J13" s="12" t="s">
        <v>213</v>
      </c>
      <c r="K13" s="12"/>
    </row>
    <row r="14" spans="2:11" s="11" customFormat="1" ht="69" customHeight="1" x14ac:dyDescent="0.25">
      <c r="B14" s="12" t="s">
        <v>169</v>
      </c>
      <c r="C14" s="12" t="s">
        <v>214</v>
      </c>
      <c r="D14" s="12" t="s">
        <v>302</v>
      </c>
      <c r="E14" s="12" t="s">
        <v>172</v>
      </c>
      <c r="F14" s="12" t="s">
        <v>211</v>
      </c>
      <c r="G14" s="12" t="s">
        <v>172</v>
      </c>
      <c r="H14" s="12" t="s">
        <v>212</v>
      </c>
      <c r="I14" s="12" t="s">
        <v>172</v>
      </c>
      <c r="J14" s="12" t="s">
        <v>213</v>
      </c>
      <c r="K14" s="12"/>
    </row>
    <row r="15" spans="2:11" s="11" customFormat="1" ht="60.6" customHeight="1" x14ac:dyDescent="0.25">
      <c r="B15" s="12" t="s">
        <v>169</v>
      </c>
      <c r="C15" s="12" t="s">
        <v>215</v>
      </c>
      <c r="D15" s="12" t="s">
        <v>297</v>
      </c>
      <c r="E15" s="12" t="s">
        <v>172</v>
      </c>
      <c r="F15" s="12" t="s">
        <v>211</v>
      </c>
      <c r="G15" s="12" t="s">
        <v>172</v>
      </c>
      <c r="H15" s="12" t="s">
        <v>212</v>
      </c>
      <c r="I15" s="12" t="s">
        <v>178</v>
      </c>
      <c r="J15" s="12" t="s">
        <v>221</v>
      </c>
      <c r="K15" s="12" t="s">
        <v>301</v>
      </c>
    </row>
    <row r="16" spans="2:11" s="11" customFormat="1" ht="82.9" customHeight="1" x14ac:dyDescent="0.25">
      <c r="B16" s="12" t="s">
        <v>179</v>
      </c>
      <c r="C16" s="12" t="s">
        <v>180</v>
      </c>
      <c r="D16" s="12" t="s">
        <v>298</v>
      </c>
      <c r="E16" s="12" t="s">
        <v>172</v>
      </c>
      <c r="F16" s="12" t="s">
        <v>211</v>
      </c>
      <c r="G16" s="12" t="s">
        <v>172</v>
      </c>
      <c r="H16" s="12" t="s">
        <v>212</v>
      </c>
      <c r="I16" s="12" t="s">
        <v>172</v>
      </c>
      <c r="J16" s="12" t="s">
        <v>213</v>
      </c>
      <c r="K16" s="12"/>
    </row>
    <row r="17" spans="2:17" s="11" customFormat="1" ht="58.5" customHeight="1" x14ac:dyDescent="0.25">
      <c r="B17" s="12" t="s">
        <v>179</v>
      </c>
      <c r="C17" s="12" t="s">
        <v>182</v>
      </c>
      <c r="D17" s="12" t="s">
        <v>299</v>
      </c>
      <c r="E17" s="12" t="s">
        <v>172</v>
      </c>
      <c r="F17" s="12" t="s">
        <v>211</v>
      </c>
      <c r="G17" s="12" t="s">
        <v>172</v>
      </c>
      <c r="H17" s="12" t="s">
        <v>212</v>
      </c>
      <c r="I17" s="12" t="s">
        <v>172</v>
      </c>
      <c r="J17" s="12" t="s">
        <v>213</v>
      </c>
      <c r="K17" s="12"/>
    </row>
    <row r="18" spans="2:17" s="11" customFormat="1" ht="58.5" customHeight="1" x14ac:dyDescent="0.25">
      <c r="B18" s="12" t="s">
        <v>184</v>
      </c>
      <c r="C18" s="12" t="s">
        <v>216</v>
      </c>
      <c r="D18" s="12" t="s">
        <v>217</v>
      </c>
      <c r="E18" s="12" t="s">
        <v>172</v>
      </c>
      <c r="F18" s="12" t="s">
        <v>218</v>
      </c>
      <c r="G18" s="12" t="s">
        <v>172</v>
      </c>
      <c r="H18" s="12" t="s">
        <v>219</v>
      </c>
      <c r="I18" s="12" t="s">
        <v>172</v>
      </c>
      <c r="J18" s="33" t="s">
        <v>213</v>
      </c>
      <c r="K18" s="12"/>
    </row>
    <row r="19" spans="2:17" s="11" customFormat="1" ht="58.5" customHeight="1" x14ac:dyDescent="0.25">
      <c r="B19" s="12" t="s">
        <v>184</v>
      </c>
      <c r="C19" s="12" t="s">
        <v>220</v>
      </c>
      <c r="D19" s="12" t="s">
        <v>300</v>
      </c>
      <c r="E19" s="12" t="s">
        <v>172</v>
      </c>
      <c r="F19" s="12" t="s">
        <v>218</v>
      </c>
      <c r="G19" s="12" t="s">
        <v>172</v>
      </c>
      <c r="H19" s="12" t="s">
        <v>219</v>
      </c>
      <c r="I19" s="12" t="s">
        <v>178</v>
      </c>
      <c r="J19" s="12" t="s">
        <v>221</v>
      </c>
      <c r="K19" s="12" t="s">
        <v>222</v>
      </c>
    </row>
    <row r="20" spans="2:17" s="11" customFormat="1" ht="64.5" customHeight="1" x14ac:dyDescent="0.25">
      <c r="B20" s="12" t="s">
        <v>184</v>
      </c>
      <c r="C20" s="12" t="s">
        <v>223</v>
      </c>
      <c r="D20" s="12" t="s">
        <v>300</v>
      </c>
      <c r="E20" s="12" t="s">
        <v>172</v>
      </c>
      <c r="F20" s="12" t="s">
        <v>218</v>
      </c>
      <c r="G20" s="12" t="s">
        <v>172</v>
      </c>
      <c r="H20" s="12" t="s">
        <v>219</v>
      </c>
      <c r="I20" s="12" t="s">
        <v>178</v>
      </c>
      <c r="J20" s="12" t="s">
        <v>221</v>
      </c>
      <c r="K20" s="12" t="s">
        <v>222</v>
      </c>
    </row>
    <row r="21" spans="2:17" ht="4.9000000000000004" customHeight="1" x14ac:dyDescent="0.25"/>
    <row r="22" spans="2:17" ht="18" customHeight="1" x14ac:dyDescent="0.25"/>
    <row r="23" spans="2:17" ht="18" customHeight="1" x14ac:dyDescent="0.25">
      <c r="B23" s="119" t="s">
        <v>191</v>
      </c>
      <c r="C23" s="119"/>
      <c r="D23" s="119"/>
      <c r="E23" s="119"/>
      <c r="F23" s="119"/>
      <c r="G23" s="119"/>
      <c r="H23" s="119"/>
      <c r="I23" s="119"/>
      <c r="J23" s="119"/>
      <c r="K23" s="119"/>
      <c r="L23" s="119"/>
      <c r="M23" s="119"/>
      <c r="N23" s="119"/>
      <c r="O23" s="119"/>
      <c r="P23" s="119"/>
      <c r="Q23" s="119"/>
    </row>
    <row r="24" spans="2:17" ht="18" customHeight="1" x14ac:dyDescent="0.25">
      <c r="B24" s="120" t="s">
        <v>224</v>
      </c>
      <c r="C24" s="120"/>
      <c r="D24" s="120"/>
      <c r="E24" s="120"/>
      <c r="F24" s="120"/>
      <c r="G24" s="120"/>
      <c r="H24" s="120"/>
      <c r="I24" s="120"/>
      <c r="J24" s="120"/>
      <c r="K24" s="120"/>
      <c r="L24" s="120"/>
      <c r="M24" s="120"/>
      <c r="N24" s="120"/>
      <c r="O24" s="120"/>
      <c r="P24" s="120"/>
      <c r="Q24" s="120"/>
    </row>
    <row r="25" spans="2:17" ht="18" customHeight="1" x14ac:dyDescent="0.25">
      <c r="B25" s="120" t="s">
        <v>225</v>
      </c>
      <c r="C25" s="120"/>
      <c r="D25" s="120"/>
      <c r="E25" s="120"/>
      <c r="F25" s="120"/>
      <c r="G25" s="120"/>
      <c r="H25" s="120"/>
      <c r="I25" s="120"/>
      <c r="J25" s="120"/>
      <c r="K25" s="120"/>
      <c r="L25" s="120"/>
      <c r="M25" s="120"/>
      <c r="N25" s="120"/>
      <c r="O25" s="120"/>
      <c r="P25" s="120"/>
      <c r="Q25" s="120"/>
    </row>
    <row r="26" spans="2:17" ht="18" customHeight="1" x14ac:dyDescent="0.25">
      <c r="B26" s="120" t="s">
        <v>226</v>
      </c>
      <c r="C26" s="120"/>
      <c r="D26" s="120"/>
      <c r="E26" s="120"/>
      <c r="F26" s="120"/>
      <c r="G26" s="120"/>
      <c r="H26" s="120"/>
      <c r="I26" s="120"/>
      <c r="J26" s="120"/>
      <c r="K26" s="120"/>
      <c r="L26" s="120"/>
      <c r="M26" s="120"/>
      <c r="N26" s="120"/>
      <c r="O26" s="120"/>
      <c r="P26" s="120"/>
      <c r="Q26" s="120"/>
    </row>
    <row r="27" spans="2:17" ht="18" customHeight="1" x14ac:dyDescent="0.25"/>
    <row r="28" spans="2:17" ht="18" customHeight="1" x14ac:dyDescent="0.25">
      <c r="B28" s="117" t="s">
        <v>204</v>
      </c>
      <c r="C28" s="117"/>
      <c r="D28" s="117"/>
      <c r="E28" s="117"/>
      <c r="F28" s="117"/>
      <c r="G28" s="117"/>
      <c r="H28" s="117"/>
      <c r="I28" s="117"/>
      <c r="J28" s="117"/>
      <c r="K28" s="117"/>
    </row>
    <row r="29" spans="2:17" ht="18" customHeight="1" x14ac:dyDescent="0.25"/>
    <row r="30" spans="2:17" ht="18" customHeight="1" x14ac:dyDescent="0.25"/>
    <row r="31" spans="2:17" ht="18" customHeight="1" x14ac:dyDescent="0.25"/>
    <row r="32" spans="2:17"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sheetData>
  <mergeCells count="17">
    <mergeCell ref="B2:K2"/>
    <mergeCell ref="B4:K4"/>
    <mergeCell ref="B6:C6"/>
    <mergeCell ref="D6:K6"/>
    <mergeCell ref="B7:C7"/>
    <mergeCell ref="D7:K7"/>
    <mergeCell ref="B28:K28"/>
    <mergeCell ref="I9:K9"/>
    <mergeCell ref="D9:F9"/>
    <mergeCell ref="B8:C8"/>
    <mergeCell ref="D8:K8"/>
    <mergeCell ref="B9:C9"/>
    <mergeCell ref="G9:H9"/>
    <mergeCell ref="B23:Q23"/>
    <mergeCell ref="B24:Q24"/>
    <mergeCell ref="B25:Q25"/>
    <mergeCell ref="B26:Q26"/>
  </mergeCells>
  <dataValidations count="3">
    <dataValidation type="list" allowBlank="1" showInputMessage="1" showErrorMessage="1" sqref="E13:E20 G13:G20 I13:I20" xr:uid="{4D36E187-B9FA-4AA0-AD48-2219DFDA4BA4}">
      <formula1>"Sí, No"</formula1>
    </dataValidation>
    <dataValidation type="list" allowBlank="1" showInputMessage="1" showErrorMessage="1" sqref="B13:B20" xr:uid="{7A20F5E9-F4F5-4098-B1A6-0EC4AAEFD138}">
      <formula1>"Resultado final, Resultado intermedio, Resultado inmediato, Fin, Propósito, Producto"</formula1>
    </dataValidation>
    <dataValidation type="list" allowBlank="1" showInputMessage="1" showErrorMessage="1" sqref="D7:K7" xr:uid="{0E940B0A-5C6A-4290-8D16-77895A0D9F91}">
      <formula1>"Programa presupuestario orientado a resultados, Programa presupuestario institucional"</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E7881-0BD1-4C1E-82A3-926CACB88691}">
  <dimension ref="A1:S107"/>
  <sheetViews>
    <sheetView showGridLines="0" zoomScale="85" zoomScaleNormal="85" workbookViewId="0">
      <selection activeCell="F13" sqref="F13"/>
    </sheetView>
  </sheetViews>
  <sheetFormatPr baseColWidth="10" defaultColWidth="0" defaultRowHeight="18" customHeight="1" zeroHeight="1" x14ac:dyDescent="0.25"/>
  <cols>
    <col min="1" max="1" width="3.28515625" style="1" customWidth="1"/>
    <col min="2" max="2" width="34.7109375" style="1" customWidth="1"/>
    <col min="3" max="3" width="19.5703125" style="1" bestFit="1" customWidth="1"/>
    <col min="4" max="4" width="16" style="1" bestFit="1" customWidth="1"/>
    <col min="5" max="5" width="14.140625" style="1" bestFit="1" customWidth="1"/>
    <col min="6" max="6" width="28.28515625" style="1" bestFit="1" customWidth="1"/>
    <col min="7" max="7" width="16.28515625" style="1" bestFit="1" customWidth="1"/>
    <col min="8" max="8" width="11.85546875" style="1" bestFit="1" customWidth="1"/>
    <col min="9" max="9" width="15" style="1" bestFit="1" customWidth="1"/>
    <col min="10" max="10" width="17.42578125" style="1" bestFit="1" customWidth="1"/>
    <col min="11" max="11" width="29" style="1" bestFit="1" customWidth="1"/>
    <col min="12" max="12" width="32.28515625" style="1" bestFit="1" customWidth="1"/>
    <col min="13" max="13" width="42.28515625" style="1" customWidth="1"/>
    <col min="14" max="14" width="3.28515625" style="1" customWidth="1"/>
    <col min="15" max="15" width="11.5703125" style="1" hidden="1" customWidth="1"/>
    <col min="16" max="19" width="0" style="1" hidden="1" customWidth="1"/>
    <col min="20" max="16384" width="11.5703125" style="1" hidden="1"/>
  </cols>
  <sheetData>
    <row r="1" spans="2:13" ht="4.9000000000000004" customHeight="1" x14ac:dyDescent="0.25"/>
    <row r="2" spans="2:13" ht="33" customHeight="1" x14ac:dyDescent="0.25">
      <c r="B2" s="50" t="s">
        <v>227</v>
      </c>
      <c r="C2" s="50"/>
      <c r="D2" s="50"/>
      <c r="E2" s="50"/>
      <c r="F2" s="50"/>
      <c r="G2" s="50"/>
      <c r="H2" s="50"/>
      <c r="I2" s="50"/>
      <c r="J2" s="50"/>
      <c r="K2" s="50"/>
      <c r="L2" s="50"/>
      <c r="M2" s="50"/>
    </row>
    <row r="3" spans="2:13" ht="4.9000000000000004" customHeight="1" x14ac:dyDescent="0.25"/>
    <row r="4" spans="2:13" ht="24" customHeight="1" x14ac:dyDescent="0.25">
      <c r="B4" s="49" t="s">
        <v>1</v>
      </c>
      <c r="C4" s="49"/>
      <c r="D4" s="49"/>
      <c r="E4" s="49"/>
      <c r="F4" s="49"/>
      <c r="G4" s="49"/>
      <c r="H4" s="49"/>
      <c r="I4" s="49"/>
      <c r="J4" s="49"/>
      <c r="K4" s="49"/>
      <c r="L4" s="49"/>
      <c r="M4" s="49"/>
    </row>
    <row r="5" spans="2:13" ht="4.9000000000000004" customHeight="1" x14ac:dyDescent="0.25"/>
    <row r="6" spans="2:13" ht="18" customHeight="1" x14ac:dyDescent="0.25">
      <c r="B6" s="118" t="s">
        <v>2</v>
      </c>
      <c r="C6" s="118"/>
      <c r="D6" s="121" t="s">
        <v>3</v>
      </c>
      <c r="E6" s="121"/>
      <c r="F6" s="121"/>
      <c r="G6" s="121"/>
      <c r="H6" s="121"/>
      <c r="I6" s="121"/>
      <c r="J6" s="121"/>
      <c r="K6" s="121"/>
      <c r="L6" s="121"/>
      <c r="M6" s="121"/>
    </row>
    <row r="7" spans="2:13" ht="18" customHeight="1" x14ac:dyDescent="0.25">
      <c r="B7" s="118" t="s">
        <v>148</v>
      </c>
      <c r="C7" s="118"/>
      <c r="D7" s="57" t="s">
        <v>149</v>
      </c>
      <c r="E7" s="57"/>
      <c r="F7" s="57"/>
      <c r="G7" s="57"/>
      <c r="H7" s="57"/>
      <c r="I7" s="57"/>
      <c r="J7" s="57"/>
      <c r="K7" s="57"/>
      <c r="L7" s="57"/>
      <c r="M7" s="57"/>
    </row>
    <row r="8" spans="2:13" ht="18" customHeight="1" x14ac:dyDescent="0.25">
      <c r="B8" s="118" t="s">
        <v>4</v>
      </c>
      <c r="C8" s="118"/>
      <c r="D8" s="121" t="s">
        <v>5</v>
      </c>
      <c r="E8" s="121"/>
      <c r="F8" s="121"/>
      <c r="G8" s="121"/>
      <c r="H8" s="121"/>
      <c r="I8" s="121"/>
      <c r="J8" s="121"/>
      <c r="K8" s="121"/>
      <c r="L8" s="121"/>
      <c r="M8" s="121"/>
    </row>
    <row r="9" spans="2:13" ht="18" customHeight="1" x14ac:dyDescent="0.25">
      <c r="B9" s="118" t="s">
        <v>150</v>
      </c>
      <c r="C9" s="118"/>
      <c r="D9" s="122" t="s">
        <v>151</v>
      </c>
      <c r="E9" s="123"/>
      <c r="F9" s="123"/>
      <c r="G9" s="123"/>
      <c r="H9" s="124"/>
      <c r="I9" s="118" t="s">
        <v>152</v>
      </c>
      <c r="J9" s="118"/>
      <c r="K9" s="125">
        <v>2024</v>
      </c>
      <c r="L9" s="125"/>
      <c r="M9" s="125"/>
    </row>
    <row r="10" spans="2:13" ht="4.9000000000000004" customHeight="1" x14ac:dyDescent="0.25"/>
    <row r="11" spans="2:13" s="11" customFormat="1" ht="70.150000000000006" customHeight="1" x14ac:dyDescent="0.25">
      <c r="B11" s="10" t="s">
        <v>228</v>
      </c>
      <c r="C11" s="10" t="s">
        <v>229</v>
      </c>
      <c r="D11" s="10" t="s">
        <v>230</v>
      </c>
      <c r="E11" s="10" t="s">
        <v>231</v>
      </c>
      <c r="F11" s="10" t="s">
        <v>232</v>
      </c>
      <c r="G11" s="10" t="s">
        <v>233</v>
      </c>
      <c r="H11" s="10" t="s">
        <v>234</v>
      </c>
      <c r="I11" s="10" t="s">
        <v>235</v>
      </c>
      <c r="J11" s="10" t="s">
        <v>236</v>
      </c>
      <c r="K11" s="10" t="s">
        <v>237</v>
      </c>
      <c r="L11" s="10" t="s">
        <v>238</v>
      </c>
      <c r="M11" s="10" t="s">
        <v>138</v>
      </c>
    </row>
    <row r="12" spans="2:13" ht="4.9000000000000004" customHeight="1" x14ac:dyDescent="0.25"/>
    <row r="13" spans="2:13" s="11" customFormat="1" ht="162" customHeight="1" x14ac:dyDescent="0.25">
      <c r="B13" s="12" t="s">
        <v>239</v>
      </c>
      <c r="C13" s="12" t="s">
        <v>240</v>
      </c>
      <c r="D13" s="12" t="s">
        <v>241</v>
      </c>
      <c r="E13" s="12" t="s">
        <v>242</v>
      </c>
      <c r="F13" s="12" t="s">
        <v>243</v>
      </c>
      <c r="G13" s="12" t="s">
        <v>244</v>
      </c>
      <c r="H13" s="12" t="s">
        <v>245</v>
      </c>
      <c r="I13" s="12" t="s">
        <v>246</v>
      </c>
      <c r="J13" s="12" t="s">
        <v>247</v>
      </c>
      <c r="K13" s="12" t="s">
        <v>172</v>
      </c>
      <c r="L13" s="12" t="s">
        <v>178</v>
      </c>
      <c r="M13" s="12" t="s">
        <v>248</v>
      </c>
    </row>
    <row r="14" spans="2:13" s="11" customFormat="1" ht="184.9" customHeight="1" x14ac:dyDescent="0.25">
      <c r="B14" s="12" t="s">
        <v>249</v>
      </c>
      <c r="C14" s="12" t="s">
        <v>250</v>
      </c>
      <c r="D14" s="12" t="s">
        <v>241</v>
      </c>
      <c r="E14" s="12" t="s">
        <v>251</v>
      </c>
      <c r="F14" s="12" t="s">
        <v>252</v>
      </c>
      <c r="G14" s="12" t="s">
        <v>253</v>
      </c>
      <c r="H14" s="12" t="s">
        <v>254</v>
      </c>
      <c r="I14" s="12" t="s">
        <v>246</v>
      </c>
      <c r="J14" s="12" t="s">
        <v>247</v>
      </c>
      <c r="K14" s="12" t="s">
        <v>172</v>
      </c>
      <c r="L14" s="12" t="s">
        <v>178</v>
      </c>
      <c r="M14" s="12" t="s">
        <v>255</v>
      </c>
    </row>
    <row r="15" spans="2:13" s="11" customFormat="1" ht="108.6" customHeight="1" x14ac:dyDescent="0.25">
      <c r="B15" s="12" t="s">
        <v>239</v>
      </c>
      <c r="C15" s="12" t="s">
        <v>256</v>
      </c>
      <c r="D15" s="12" t="s">
        <v>241</v>
      </c>
      <c r="E15" s="12" t="s">
        <v>242</v>
      </c>
      <c r="F15" s="12" t="s">
        <v>243</v>
      </c>
      <c r="G15" s="12" t="s">
        <v>244</v>
      </c>
      <c r="H15" s="12" t="s">
        <v>245</v>
      </c>
      <c r="I15" s="12" t="s">
        <v>246</v>
      </c>
      <c r="J15" s="12" t="s">
        <v>247</v>
      </c>
      <c r="K15" s="12" t="s">
        <v>172</v>
      </c>
      <c r="L15" s="12" t="s">
        <v>178</v>
      </c>
      <c r="M15" s="12" t="s">
        <v>257</v>
      </c>
    </row>
    <row r="16" spans="2:13" ht="4.9000000000000004" customHeight="1" x14ac:dyDescent="0.25"/>
    <row r="17" ht="18" customHeight="1" x14ac:dyDescent="0.25"/>
    <row r="18" ht="18" customHeight="1" x14ac:dyDescent="0.25"/>
    <row r="19" ht="18" customHeight="1" x14ac:dyDescent="0.25"/>
    <row r="20" ht="18" customHeight="1" x14ac:dyDescent="0.25"/>
    <row r="21" ht="18" customHeight="1" x14ac:dyDescent="0.25"/>
    <row r="22" ht="18" customHeight="1" x14ac:dyDescent="0.25"/>
    <row r="23" ht="18" customHeight="1" x14ac:dyDescent="0.25"/>
    <row r="24" ht="18" customHeight="1" x14ac:dyDescent="0.25"/>
    <row r="25" ht="18" customHeight="1" x14ac:dyDescent="0.25"/>
    <row r="26" ht="18" customHeight="1" x14ac:dyDescent="0.25"/>
    <row r="27" ht="18" customHeight="1" x14ac:dyDescent="0.25"/>
    <row r="28" ht="18" customHeight="1" x14ac:dyDescent="0.25"/>
    <row r="29" ht="18" customHeight="1" x14ac:dyDescent="0.25"/>
    <row r="30" ht="18" customHeight="1" x14ac:dyDescent="0.25"/>
    <row r="31" ht="18" customHeight="1" x14ac:dyDescent="0.25"/>
    <row r="32"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sheetData>
  <mergeCells count="12">
    <mergeCell ref="B2:M2"/>
    <mergeCell ref="B4:M4"/>
    <mergeCell ref="B6:C6"/>
    <mergeCell ref="D6:M6"/>
    <mergeCell ref="B7:C7"/>
    <mergeCell ref="D7:M7"/>
    <mergeCell ref="B8:C8"/>
    <mergeCell ref="D8:M8"/>
    <mergeCell ref="B9:C9"/>
    <mergeCell ref="D9:H9"/>
    <mergeCell ref="I9:J9"/>
    <mergeCell ref="K9:M9"/>
  </mergeCells>
  <dataValidations count="2">
    <dataValidation type="list" allowBlank="1" showInputMessage="1" showErrorMessage="1" sqref="D7:M7" xr:uid="{7C0BB7E5-31BE-489F-A062-B452047AB0AF}">
      <formula1>"Programa presupuestario orientado a resultados, Programa presupuestario institucional"</formula1>
    </dataValidation>
    <dataValidation type="list" allowBlank="1" showInputMessage="1" showErrorMessage="1" sqref="K13:L15" xr:uid="{2DBC4005-71A1-4728-9618-9C3053FF7DA0}">
      <formula1>"Sí, No"</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827F-CBEA-4E42-8921-CDF627680E43}">
  <dimension ref="B1:AO107"/>
  <sheetViews>
    <sheetView showGridLines="0" zoomScale="85" zoomScaleNormal="85" workbookViewId="0">
      <selection activeCell="B2" sqref="B2:Q2"/>
    </sheetView>
  </sheetViews>
  <sheetFormatPr baseColWidth="10" defaultColWidth="11.5703125" defaultRowHeight="0" customHeight="1" zeroHeight="1" x14ac:dyDescent="0.25"/>
  <cols>
    <col min="1" max="1" width="3.28515625" style="1" customWidth="1"/>
    <col min="2" max="2" width="14.28515625" style="1" customWidth="1"/>
    <col min="3" max="3" width="34.7109375" style="1" bestFit="1" customWidth="1"/>
    <col min="4" max="4" width="30.140625" style="1" bestFit="1" customWidth="1"/>
    <col min="5" max="5" width="15.140625" style="1" bestFit="1" customWidth="1"/>
    <col min="6" max="6" width="12.85546875" style="1" bestFit="1" customWidth="1"/>
    <col min="7" max="7" width="16.28515625" style="1" bestFit="1" customWidth="1"/>
    <col min="8" max="8" width="14.85546875" style="1" bestFit="1" customWidth="1"/>
    <col min="9" max="9" width="14.5703125" style="1" bestFit="1" customWidth="1"/>
    <col min="10" max="10" width="19.7109375" style="1" bestFit="1" customWidth="1"/>
    <col min="11" max="11" width="15" style="1" bestFit="1" customWidth="1"/>
    <col min="12" max="12" width="17.42578125" style="1" bestFit="1" customWidth="1"/>
    <col min="13" max="13" width="18.42578125" style="1" bestFit="1" customWidth="1"/>
    <col min="14" max="14" width="18.42578125" style="1" customWidth="1"/>
    <col min="15" max="15" width="12.140625" style="1" bestFit="1" customWidth="1"/>
    <col min="16" max="16" width="19.7109375" style="1" bestFit="1" customWidth="1"/>
    <col min="17" max="17" width="17.28515625" style="1" bestFit="1" customWidth="1"/>
    <col min="18" max="18" width="3.28515625" style="1" customWidth="1"/>
    <col min="19" max="19" width="16" style="1" customWidth="1"/>
    <col min="20" max="20" width="34.7109375" style="1" bestFit="1" customWidth="1"/>
    <col min="21" max="21" width="30.140625" style="1" bestFit="1" customWidth="1"/>
    <col min="22" max="22" width="15.28515625" style="1" customWidth="1"/>
    <col min="23" max="23" width="30.140625" style="1" bestFit="1" customWidth="1"/>
    <col min="24" max="24" width="29.42578125" style="1" bestFit="1" customWidth="1"/>
    <col min="25" max="25" width="30.140625" style="1" bestFit="1" customWidth="1"/>
    <col min="26" max="26" width="12.42578125" style="1" bestFit="1" customWidth="1"/>
    <col min="27" max="27" width="30.140625" style="1" bestFit="1" customWidth="1"/>
    <col min="28" max="28" width="25.28515625" style="1" bestFit="1" customWidth="1"/>
    <col min="29" max="29" width="3.28515625" style="1" customWidth="1"/>
    <col min="30" max="30" width="34.7109375" style="1" customWidth="1"/>
    <col min="31" max="31" width="19.5703125" style="1" bestFit="1" customWidth="1"/>
    <col min="32" max="32" width="16" style="1" bestFit="1" customWidth="1"/>
    <col min="33" max="33" width="14.140625" style="1" bestFit="1" customWidth="1"/>
    <col min="34" max="34" width="28.28515625" style="1" bestFit="1" customWidth="1"/>
    <col min="35" max="35" width="16.28515625" style="1" bestFit="1" customWidth="1"/>
    <col min="36" max="36" width="11.85546875" style="1" bestFit="1" customWidth="1"/>
    <col min="37" max="37" width="15" style="1" bestFit="1" customWidth="1"/>
    <col min="38" max="38" width="17.42578125" style="1" bestFit="1" customWidth="1"/>
    <col min="39" max="39" width="29" style="1" bestFit="1" customWidth="1"/>
    <col min="40" max="40" width="32.28515625" style="1" bestFit="1" customWidth="1"/>
    <col min="41" max="41" width="17.7109375" style="1" bestFit="1" customWidth="1"/>
    <col min="42" max="16384" width="11.5703125" style="1"/>
  </cols>
  <sheetData>
    <row r="1" spans="2:41" ht="4.9000000000000004" customHeight="1" x14ac:dyDescent="0.25"/>
    <row r="2" spans="2:41" ht="33" customHeight="1" x14ac:dyDescent="0.25">
      <c r="B2" s="50" t="s">
        <v>147</v>
      </c>
      <c r="C2" s="50"/>
      <c r="D2" s="50"/>
      <c r="E2" s="50"/>
      <c r="F2" s="50"/>
      <c r="G2" s="50"/>
      <c r="H2" s="50"/>
      <c r="I2" s="50"/>
      <c r="J2" s="50"/>
      <c r="K2" s="50"/>
      <c r="L2" s="50"/>
      <c r="M2" s="50"/>
      <c r="N2" s="50"/>
      <c r="O2" s="50"/>
      <c r="P2" s="50"/>
      <c r="Q2" s="50"/>
      <c r="S2" s="50" t="s">
        <v>205</v>
      </c>
      <c r="T2" s="50"/>
      <c r="U2" s="50"/>
      <c r="V2" s="50"/>
      <c r="W2" s="50"/>
      <c r="X2" s="50"/>
      <c r="Y2" s="50"/>
      <c r="Z2" s="50"/>
      <c r="AA2" s="50"/>
      <c r="AB2" s="50"/>
      <c r="AD2" s="50" t="s">
        <v>227</v>
      </c>
      <c r="AE2" s="50"/>
      <c r="AF2" s="50"/>
      <c r="AG2" s="50"/>
      <c r="AH2" s="50"/>
      <c r="AI2" s="50"/>
      <c r="AJ2" s="50"/>
      <c r="AK2" s="50"/>
      <c r="AL2" s="50"/>
      <c r="AM2" s="50"/>
      <c r="AN2" s="50"/>
      <c r="AO2" s="50"/>
    </row>
    <row r="3" spans="2:41" ht="4.9000000000000004" customHeight="1" x14ac:dyDescent="0.25"/>
    <row r="4" spans="2:41" ht="24" customHeight="1" x14ac:dyDescent="0.25">
      <c r="B4" s="49" t="s">
        <v>1</v>
      </c>
      <c r="C4" s="49"/>
      <c r="D4" s="49"/>
      <c r="E4" s="49"/>
      <c r="F4" s="49"/>
      <c r="G4" s="49"/>
      <c r="H4" s="49"/>
      <c r="I4" s="49"/>
      <c r="J4" s="49"/>
      <c r="K4" s="49"/>
      <c r="L4" s="49"/>
      <c r="M4" s="49"/>
      <c r="N4" s="49"/>
      <c r="O4" s="49"/>
      <c r="P4" s="49"/>
      <c r="Q4" s="49"/>
      <c r="S4" s="49" t="s">
        <v>1</v>
      </c>
      <c r="T4" s="49"/>
      <c r="U4" s="49"/>
      <c r="V4" s="49"/>
      <c r="W4" s="49"/>
      <c r="X4" s="49"/>
      <c r="Y4" s="49"/>
      <c r="Z4" s="49"/>
      <c r="AA4" s="49"/>
      <c r="AB4" s="49"/>
      <c r="AD4" s="49" t="s">
        <v>1</v>
      </c>
      <c r="AE4" s="49"/>
      <c r="AF4" s="49"/>
      <c r="AG4" s="49"/>
      <c r="AH4" s="49"/>
      <c r="AI4" s="49"/>
      <c r="AJ4" s="49"/>
      <c r="AK4" s="49"/>
      <c r="AL4" s="49"/>
      <c r="AM4" s="49"/>
      <c r="AN4" s="49"/>
      <c r="AO4" s="49"/>
    </row>
    <row r="5" spans="2:41" ht="4.9000000000000004" customHeight="1" x14ac:dyDescent="0.25"/>
    <row r="6" spans="2:41" ht="18" customHeight="1" x14ac:dyDescent="0.25">
      <c r="B6" s="118" t="s">
        <v>2</v>
      </c>
      <c r="C6" s="118"/>
      <c r="D6" s="57"/>
      <c r="E6" s="57"/>
      <c r="F6" s="57"/>
      <c r="G6" s="57"/>
      <c r="H6" s="57"/>
      <c r="I6" s="57"/>
      <c r="J6" s="57"/>
      <c r="K6" s="57"/>
      <c r="L6" s="57"/>
      <c r="M6" s="57"/>
      <c r="N6" s="57"/>
      <c r="O6" s="57"/>
      <c r="P6" s="57"/>
      <c r="Q6" s="57"/>
      <c r="S6" s="118" t="s">
        <v>2</v>
      </c>
      <c r="T6" s="118"/>
      <c r="U6" s="57"/>
      <c r="V6" s="57"/>
      <c r="W6" s="57"/>
      <c r="X6" s="57"/>
      <c r="Y6" s="57"/>
      <c r="Z6" s="57"/>
      <c r="AA6" s="57"/>
      <c r="AB6" s="57"/>
      <c r="AD6" s="118" t="s">
        <v>2</v>
      </c>
      <c r="AE6" s="118"/>
      <c r="AF6" s="118"/>
      <c r="AG6" s="118"/>
      <c r="AH6" s="118"/>
      <c r="AI6" s="118"/>
      <c r="AJ6" s="118"/>
      <c r="AK6" s="118"/>
      <c r="AL6" s="118"/>
      <c r="AM6" s="118"/>
      <c r="AN6" s="118"/>
      <c r="AO6" s="118"/>
    </row>
    <row r="7" spans="2:41" ht="18" customHeight="1" x14ac:dyDescent="0.25">
      <c r="B7" s="118" t="s">
        <v>148</v>
      </c>
      <c r="C7" s="118"/>
      <c r="D7" s="57"/>
      <c r="E7" s="57"/>
      <c r="F7" s="57"/>
      <c r="G7" s="57"/>
      <c r="H7" s="57"/>
      <c r="I7" s="57"/>
      <c r="J7" s="57"/>
      <c r="K7" s="57"/>
      <c r="L7" s="57"/>
      <c r="M7" s="57"/>
      <c r="N7" s="57"/>
      <c r="O7" s="57"/>
      <c r="P7" s="57"/>
      <c r="Q7" s="57"/>
      <c r="S7" s="118" t="s">
        <v>148</v>
      </c>
      <c r="T7" s="118"/>
      <c r="U7" s="57"/>
      <c r="V7" s="57"/>
      <c r="W7" s="57"/>
      <c r="X7" s="57"/>
      <c r="Y7" s="57"/>
      <c r="Z7" s="57"/>
      <c r="AA7" s="57"/>
      <c r="AB7" s="57"/>
      <c r="AD7" s="118" t="s">
        <v>148</v>
      </c>
      <c r="AE7" s="118"/>
      <c r="AF7" s="57"/>
      <c r="AG7" s="57"/>
      <c r="AH7" s="57"/>
      <c r="AI7" s="57"/>
      <c r="AJ7" s="57"/>
      <c r="AK7" s="57"/>
      <c r="AL7" s="57"/>
      <c r="AM7" s="57"/>
      <c r="AN7" s="57"/>
      <c r="AO7" s="57"/>
    </row>
    <row r="8" spans="2:41" ht="18" customHeight="1" x14ac:dyDescent="0.25">
      <c r="B8" s="118" t="s">
        <v>4</v>
      </c>
      <c r="C8" s="118"/>
      <c r="D8" s="57"/>
      <c r="E8" s="57"/>
      <c r="F8" s="57"/>
      <c r="G8" s="57"/>
      <c r="H8" s="57"/>
      <c r="I8" s="57"/>
      <c r="J8" s="57"/>
      <c r="K8" s="57"/>
      <c r="L8" s="57"/>
      <c r="M8" s="57"/>
      <c r="N8" s="57"/>
      <c r="O8" s="57"/>
      <c r="P8" s="57"/>
      <c r="Q8" s="57"/>
      <c r="S8" s="118" t="s">
        <v>4</v>
      </c>
      <c r="T8" s="118"/>
      <c r="U8" s="57"/>
      <c r="V8" s="57"/>
      <c r="W8" s="57"/>
      <c r="X8" s="57"/>
      <c r="Y8" s="57"/>
      <c r="Z8" s="57"/>
      <c r="AA8" s="57"/>
      <c r="AB8" s="57"/>
      <c r="AD8" s="118" t="s">
        <v>4</v>
      </c>
      <c r="AE8" s="118"/>
      <c r="AF8" s="118"/>
      <c r="AG8" s="118"/>
      <c r="AH8" s="118"/>
      <c r="AI8" s="118"/>
      <c r="AJ8" s="118"/>
      <c r="AK8" s="118"/>
      <c r="AL8" s="118"/>
      <c r="AM8" s="118"/>
      <c r="AN8" s="118"/>
      <c r="AO8" s="118"/>
    </row>
    <row r="9" spans="2:41" ht="18" customHeight="1" x14ac:dyDescent="0.25">
      <c r="B9" s="118" t="s">
        <v>150</v>
      </c>
      <c r="C9" s="118"/>
      <c r="D9" s="57"/>
      <c r="E9" s="57"/>
      <c r="F9" s="57"/>
      <c r="G9" s="57"/>
      <c r="H9" s="57"/>
      <c r="I9" s="57"/>
      <c r="J9" s="118" t="s">
        <v>152</v>
      </c>
      <c r="K9" s="118"/>
      <c r="L9" s="57"/>
      <c r="M9" s="57"/>
      <c r="N9" s="57"/>
      <c r="O9" s="57"/>
      <c r="P9" s="57"/>
      <c r="Q9" s="57"/>
      <c r="S9" s="118" t="s">
        <v>150</v>
      </c>
      <c r="T9" s="118"/>
      <c r="U9" s="57"/>
      <c r="V9" s="57"/>
      <c r="W9" s="57"/>
      <c r="X9" s="118" t="s">
        <v>152</v>
      </c>
      <c r="Y9" s="118"/>
      <c r="Z9" s="57"/>
      <c r="AA9" s="57"/>
      <c r="AB9" s="57"/>
      <c r="AD9" s="118" t="s">
        <v>150</v>
      </c>
      <c r="AE9" s="118"/>
      <c r="AF9" s="126"/>
      <c r="AG9" s="127"/>
      <c r="AH9" s="127"/>
      <c r="AI9" s="127"/>
      <c r="AJ9" s="128"/>
      <c r="AK9" s="118" t="s">
        <v>152</v>
      </c>
      <c r="AL9" s="118"/>
      <c r="AM9" s="129"/>
      <c r="AN9" s="129"/>
      <c r="AO9" s="129"/>
    </row>
    <row r="10" spans="2:41" ht="4.9000000000000004" customHeight="1" x14ac:dyDescent="0.25"/>
    <row r="11" spans="2:41" s="11" customFormat="1" ht="42" customHeight="1" x14ac:dyDescent="0.25">
      <c r="B11" s="10" t="s">
        <v>153</v>
      </c>
      <c r="C11" s="10" t="s">
        <v>154</v>
      </c>
      <c r="D11" s="10" t="s">
        <v>155</v>
      </c>
      <c r="E11" s="10" t="s">
        <v>156</v>
      </c>
      <c r="F11" s="10" t="s">
        <v>157</v>
      </c>
      <c r="G11" s="10" t="s">
        <v>158</v>
      </c>
      <c r="H11" s="10" t="s">
        <v>159</v>
      </c>
      <c r="I11" s="10" t="s">
        <v>160</v>
      </c>
      <c r="J11" s="10" t="s">
        <v>161</v>
      </c>
      <c r="K11" s="10" t="s">
        <v>162</v>
      </c>
      <c r="L11" s="10" t="s">
        <v>163</v>
      </c>
      <c r="M11" s="10" t="s">
        <v>164</v>
      </c>
      <c r="N11" s="10" t="s">
        <v>165</v>
      </c>
      <c r="O11" s="10" t="s">
        <v>166</v>
      </c>
      <c r="P11" s="10" t="s">
        <v>167</v>
      </c>
      <c r="Q11" s="10" t="s">
        <v>168</v>
      </c>
      <c r="S11" s="10" t="s">
        <v>153</v>
      </c>
      <c r="T11" s="10" t="s">
        <v>154</v>
      </c>
      <c r="U11" s="10" t="s">
        <v>206</v>
      </c>
      <c r="V11" s="10" t="s">
        <v>164</v>
      </c>
      <c r="W11" s="10" t="s">
        <v>138</v>
      </c>
      <c r="X11" s="10" t="s">
        <v>207</v>
      </c>
      <c r="Y11" s="10" t="s">
        <v>138</v>
      </c>
      <c r="Z11" s="10" t="s">
        <v>208</v>
      </c>
      <c r="AA11" s="10" t="s">
        <v>138</v>
      </c>
      <c r="AB11" s="10" t="s">
        <v>209</v>
      </c>
      <c r="AD11" s="10" t="s">
        <v>228</v>
      </c>
      <c r="AE11" s="10" t="s">
        <v>229</v>
      </c>
      <c r="AF11" s="10" t="s">
        <v>230</v>
      </c>
      <c r="AG11" s="10" t="s">
        <v>231</v>
      </c>
      <c r="AH11" s="10" t="s">
        <v>232</v>
      </c>
      <c r="AI11" s="10" t="s">
        <v>233</v>
      </c>
      <c r="AJ11" s="10" t="s">
        <v>234</v>
      </c>
      <c r="AK11" s="10" t="s">
        <v>235</v>
      </c>
      <c r="AL11" s="10" t="s">
        <v>236</v>
      </c>
      <c r="AM11" s="10" t="s">
        <v>237</v>
      </c>
      <c r="AN11" s="10" t="s">
        <v>238</v>
      </c>
      <c r="AO11" s="10" t="s">
        <v>138</v>
      </c>
    </row>
    <row r="12" spans="2:41" ht="4.9000000000000004" customHeight="1" x14ac:dyDescent="0.25"/>
    <row r="13" spans="2:41" s="11" customFormat="1" ht="40.15" customHeight="1" x14ac:dyDescent="0.25">
      <c r="B13" s="12" t="s">
        <v>258</v>
      </c>
      <c r="C13" s="12"/>
      <c r="D13" s="12"/>
      <c r="E13" s="12" t="s">
        <v>259</v>
      </c>
      <c r="F13" s="12" t="s">
        <v>259</v>
      </c>
      <c r="G13" s="12" t="s">
        <v>259</v>
      </c>
      <c r="H13" s="12" t="s">
        <v>259</v>
      </c>
      <c r="I13" s="12" t="s">
        <v>259</v>
      </c>
      <c r="J13" s="12" t="s">
        <v>259</v>
      </c>
      <c r="K13" s="12" t="s">
        <v>259</v>
      </c>
      <c r="L13" s="12" t="s">
        <v>259</v>
      </c>
      <c r="M13" s="12" t="s">
        <v>259</v>
      </c>
      <c r="N13" s="12" t="s">
        <v>259</v>
      </c>
      <c r="O13" s="12" t="s">
        <v>259</v>
      </c>
      <c r="P13" s="12" t="s">
        <v>259</v>
      </c>
      <c r="Q13" s="12" t="s">
        <v>260</v>
      </c>
      <c r="S13" s="12"/>
      <c r="T13" s="12"/>
      <c r="U13" s="12"/>
      <c r="V13" s="12" t="s">
        <v>259</v>
      </c>
      <c r="W13" s="12"/>
      <c r="X13" s="12" t="s">
        <v>259</v>
      </c>
      <c r="Y13" s="12"/>
      <c r="Z13" s="12" t="s">
        <v>259</v>
      </c>
      <c r="AA13" s="12"/>
      <c r="AB13" s="12"/>
      <c r="AD13" s="12"/>
      <c r="AE13" s="12"/>
      <c r="AF13" s="12"/>
      <c r="AG13" s="12"/>
      <c r="AH13" s="12"/>
      <c r="AI13" s="12"/>
      <c r="AJ13" s="12"/>
      <c r="AK13" s="12"/>
      <c r="AL13" s="12"/>
      <c r="AM13" s="12" t="s">
        <v>259</v>
      </c>
      <c r="AN13" s="12" t="s">
        <v>259</v>
      </c>
      <c r="AO13" s="12"/>
    </row>
    <row r="14" spans="2:41" s="11" customFormat="1" ht="40.15" customHeight="1" x14ac:dyDescent="0.25">
      <c r="B14" s="12" t="s">
        <v>169</v>
      </c>
      <c r="C14" s="12"/>
      <c r="D14" s="12"/>
      <c r="E14" s="12" t="s">
        <v>259</v>
      </c>
      <c r="F14" s="12" t="s">
        <v>259</v>
      </c>
      <c r="G14" s="12" t="s">
        <v>259</v>
      </c>
      <c r="H14" s="12" t="s">
        <v>259</v>
      </c>
      <c r="I14" s="12" t="s">
        <v>259</v>
      </c>
      <c r="J14" s="12" t="s">
        <v>259</v>
      </c>
      <c r="K14" s="12" t="s">
        <v>259</v>
      </c>
      <c r="L14" s="12" t="s">
        <v>259</v>
      </c>
      <c r="M14" s="12" t="s">
        <v>259</v>
      </c>
      <c r="N14" s="12" t="s">
        <v>259</v>
      </c>
      <c r="O14" s="12" t="s">
        <v>259</v>
      </c>
      <c r="P14" s="12" t="s">
        <v>259</v>
      </c>
      <c r="Q14" s="12" t="s">
        <v>260</v>
      </c>
      <c r="S14" s="12"/>
      <c r="T14" s="12"/>
      <c r="U14" s="12"/>
      <c r="V14" s="12" t="s">
        <v>259</v>
      </c>
      <c r="W14" s="12"/>
      <c r="X14" s="12" t="s">
        <v>259</v>
      </c>
      <c r="Y14" s="12"/>
      <c r="Z14" s="12" t="s">
        <v>259</v>
      </c>
      <c r="AA14" s="12"/>
      <c r="AB14" s="12"/>
      <c r="AD14" s="12"/>
      <c r="AE14" s="12"/>
      <c r="AF14" s="12"/>
      <c r="AG14" s="12"/>
      <c r="AH14" s="12"/>
      <c r="AI14" s="12"/>
      <c r="AJ14" s="12"/>
      <c r="AK14" s="12"/>
      <c r="AL14" s="12"/>
      <c r="AM14" s="12" t="s">
        <v>259</v>
      </c>
      <c r="AN14" s="12" t="s">
        <v>259</v>
      </c>
      <c r="AO14" s="12"/>
    </row>
    <row r="15" spans="2:41" s="11" customFormat="1" ht="40.15" customHeight="1" x14ac:dyDescent="0.25">
      <c r="B15" s="12" t="s">
        <v>261</v>
      </c>
      <c r="C15" s="12"/>
      <c r="D15" s="12"/>
      <c r="E15" s="12" t="s">
        <v>259</v>
      </c>
      <c r="F15" s="12" t="s">
        <v>259</v>
      </c>
      <c r="G15" s="12" t="s">
        <v>259</v>
      </c>
      <c r="H15" s="12" t="s">
        <v>259</v>
      </c>
      <c r="I15" s="12" t="s">
        <v>259</v>
      </c>
      <c r="J15" s="12" t="s">
        <v>259</v>
      </c>
      <c r="K15" s="12" t="s">
        <v>259</v>
      </c>
      <c r="L15" s="12" t="s">
        <v>259</v>
      </c>
      <c r="M15" s="12" t="s">
        <v>259</v>
      </c>
      <c r="N15" s="12" t="s">
        <v>259</v>
      </c>
      <c r="O15" s="12" t="s">
        <v>259</v>
      </c>
      <c r="P15" s="12" t="s">
        <v>259</v>
      </c>
      <c r="Q15" s="12" t="s">
        <v>260</v>
      </c>
      <c r="S15" s="12"/>
      <c r="T15" s="12"/>
      <c r="U15" s="12"/>
      <c r="V15" s="12" t="s">
        <v>259</v>
      </c>
      <c r="W15" s="12"/>
      <c r="X15" s="12" t="s">
        <v>259</v>
      </c>
      <c r="Y15" s="12"/>
      <c r="Z15" s="12" t="s">
        <v>259</v>
      </c>
      <c r="AA15" s="12"/>
      <c r="AB15" s="12"/>
      <c r="AD15" s="12"/>
      <c r="AE15" s="12"/>
      <c r="AF15" s="12"/>
      <c r="AG15" s="12"/>
      <c r="AH15" s="12"/>
      <c r="AI15" s="12"/>
      <c r="AJ15" s="12"/>
      <c r="AK15" s="12"/>
      <c r="AL15" s="12"/>
      <c r="AM15" s="12" t="s">
        <v>259</v>
      </c>
      <c r="AN15" s="12" t="s">
        <v>259</v>
      </c>
      <c r="AO15" s="12"/>
    </row>
    <row r="16" spans="2:41" s="11" customFormat="1" ht="40.15" customHeight="1" x14ac:dyDescent="0.25">
      <c r="B16" s="12" t="s">
        <v>184</v>
      </c>
      <c r="C16" s="12"/>
      <c r="D16" s="12"/>
      <c r="E16" s="12" t="s">
        <v>259</v>
      </c>
      <c r="F16" s="12" t="s">
        <v>259</v>
      </c>
      <c r="G16" s="12" t="s">
        <v>259</v>
      </c>
      <c r="H16" s="12" t="s">
        <v>259</v>
      </c>
      <c r="I16" s="12" t="s">
        <v>259</v>
      </c>
      <c r="J16" s="12" t="s">
        <v>259</v>
      </c>
      <c r="K16" s="12" t="s">
        <v>259</v>
      </c>
      <c r="L16" s="12" t="s">
        <v>259</v>
      </c>
      <c r="M16" s="12" t="s">
        <v>259</v>
      </c>
      <c r="N16" s="12" t="s">
        <v>259</v>
      </c>
      <c r="O16" s="12" t="s">
        <v>259</v>
      </c>
      <c r="P16" s="12" t="s">
        <v>259</v>
      </c>
      <c r="Q16" s="12" t="s">
        <v>260</v>
      </c>
      <c r="S16" s="12"/>
      <c r="T16" s="12"/>
      <c r="U16" s="12"/>
      <c r="V16" s="12" t="s">
        <v>259</v>
      </c>
      <c r="W16" s="12"/>
      <c r="X16" s="12" t="s">
        <v>259</v>
      </c>
      <c r="Y16" s="12"/>
      <c r="Z16" s="12" t="s">
        <v>259</v>
      </c>
      <c r="AA16" s="12"/>
      <c r="AB16" s="12"/>
      <c r="AD16" s="12"/>
      <c r="AE16" s="12"/>
      <c r="AF16" s="12"/>
      <c r="AG16" s="12"/>
      <c r="AH16" s="12"/>
      <c r="AI16" s="12"/>
      <c r="AJ16" s="12"/>
      <c r="AK16" s="12"/>
      <c r="AL16" s="12"/>
      <c r="AM16" s="12" t="s">
        <v>259</v>
      </c>
      <c r="AN16" s="12" t="s">
        <v>259</v>
      </c>
      <c r="AO16" s="12"/>
    </row>
    <row r="17" spans="5:5" ht="4.9000000000000004" customHeight="1" x14ac:dyDescent="0.25"/>
    <row r="18" spans="5:5" ht="18" customHeight="1" x14ac:dyDescent="0.25"/>
    <row r="19" spans="5:5" ht="18" customHeight="1" x14ac:dyDescent="0.25"/>
    <row r="20" spans="5:5" ht="18" customHeight="1" x14ac:dyDescent="0.25"/>
    <row r="21" spans="5:5" ht="18" customHeight="1" x14ac:dyDescent="0.25"/>
    <row r="22" spans="5:5" ht="18" customHeight="1" x14ac:dyDescent="0.25">
      <c r="E22" s="14"/>
    </row>
    <row r="23" spans="5:5" ht="18" customHeight="1" x14ac:dyDescent="0.25"/>
    <row r="24" spans="5:5" ht="18" customHeight="1" x14ac:dyDescent="0.25"/>
    <row r="25" spans="5:5" ht="18" customHeight="1" x14ac:dyDescent="0.25"/>
    <row r="26" spans="5:5" ht="18" customHeight="1" x14ac:dyDescent="0.25"/>
    <row r="27" spans="5:5" ht="18" customHeight="1" x14ac:dyDescent="0.25"/>
    <row r="28" spans="5:5" ht="18" customHeight="1" x14ac:dyDescent="0.25"/>
    <row r="29" spans="5:5" ht="18" customHeight="1" x14ac:dyDescent="0.25"/>
    <row r="30" spans="5:5" ht="18" customHeight="1" x14ac:dyDescent="0.25"/>
    <row r="31" spans="5:5" ht="18" customHeight="1" x14ac:dyDescent="0.25"/>
    <row r="32" spans="5:5"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sheetData>
  <mergeCells count="36">
    <mergeCell ref="B2:Q2"/>
    <mergeCell ref="B4:Q4"/>
    <mergeCell ref="B6:C6"/>
    <mergeCell ref="D6:Q6"/>
    <mergeCell ref="B7:C7"/>
    <mergeCell ref="D7:Q7"/>
    <mergeCell ref="B8:C8"/>
    <mergeCell ref="D8:Q8"/>
    <mergeCell ref="B9:C9"/>
    <mergeCell ref="D9:I9"/>
    <mergeCell ref="J9:K9"/>
    <mergeCell ref="L9:Q9"/>
    <mergeCell ref="S2:AB2"/>
    <mergeCell ref="S4:AB4"/>
    <mergeCell ref="S6:T6"/>
    <mergeCell ref="U6:AB6"/>
    <mergeCell ref="S7:T7"/>
    <mergeCell ref="U7:AB7"/>
    <mergeCell ref="U8:AB8"/>
    <mergeCell ref="S9:T9"/>
    <mergeCell ref="U9:W9"/>
    <mergeCell ref="X9:Y9"/>
    <mergeCell ref="Z9:AB9"/>
    <mergeCell ref="S8:T8"/>
    <mergeCell ref="AD2:AO2"/>
    <mergeCell ref="AD4:AO4"/>
    <mergeCell ref="AD6:AE6"/>
    <mergeCell ref="AF6:AO6"/>
    <mergeCell ref="AD7:AE7"/>
    <mergeCell ref="AF7:AO7"/>
    <mergeCell ref="AD8:AE8"/>
    <mergeCell ref="AF8:AO8"/>
    <mergeCell ref="AD9:AE9"/>
    <mergeCell ref="AF9:AJ9"/>
    <mergeCell ref="AK9:AL9"/>
    <mergeCell ref="AM9:AO9"/>
  </mergeCells>
  <dataValidations disablePrompts="1" count="2">
    <dataValidation type="list" allowBlank="1" showInputMessage="1" showErrorMessage="1" sqref="AF7:AO7 U7:AB7 D7:Q7" xr:uid="{1EA728C2-5D28-4508-B130-B148A778A793}">
      <formula1>"Programa presupuestario orientado a resultados, Programa presupuestario institucional"</formula1>
    </dataValidation>
    <dataValidation type="list" allowBlank="1" showInputMessage="1" showErrorMessage="1" sqref="S13:S16" xr:uid="{BB2ED70D-68D8-46C1-8BA3-591F036FFF2F}">
      <formula1>"Resultado final, Resultado intermedio, Resultado inmediato, Fin, Propósito, Producto"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107C1-19D5-46CD-9EA8-E1DAE0675A01}">
  <dimension ref="A2:D21"/>
  <sheetViews>
    <sheetView workbookViewId="0">
      <selection activeCell="K14" sqref="K14"/>
    </sheetView>
  </sheetViews>
  <sheetFormatPr baseColWidth="10" defaultColWidth="11.42578125" defaultRowHeight="15" x14ac:dyDescent="0.25"/>
  <cols>
    <col min="1" max="1" width="28.42578125" customWidth="1"/>
    <col min="2" max="2" width="20.42578125" customWidth="1"/>
    <col min="3" max="3" width="15.7109375" style="28" customWidth="1"/>
  </cols>
  <sheetData>
    <row r="2" spans="1:4" x14ac:dyDescent="0.25">
      <c r="A2" s="20" t="s">
        <v>262</v>
      </c>
      <c r="B2" s="20" t="s">
        <v>263</v>
      </c>
      <c r="C2" s="27" t="s">
        <v>264</v>
      </c>
      <c r="D2" s="20" t="s">
        <v>265</v>
      </c>
    </row>
    <row r="3" spans="1:4" x14ac:dyDescent="0.25">
      <c r="A3" s="31" t="s">
        <v>266</v>
      </c>
      <c r="B3" s="31" t="s">
        <v>267</v>
      </c>
      <c r="C3" s="32">
        <v>45482</v>
      </c>
      <c r="D3" s="31" t="s">
        <v>268</v>
      </c>
    </row>
    <row r="4" spans="1:4" x14ac:dyDescent="0.25">
      <c r="A4" s="31" t="s">
        <v>269</v>
      </c>
      <c r="B4" s="31" t="s">
        <v>270</v>
      </c>
      <c r="C4" s="32">
        <v>45482</v>
      </c>
      <c r="D4" s="31" t="s">
        <v>268</v>
      </c>
    </row>
    <row r="5" spans="1:4" x14ac:dyDescent="0.25">
      <c r="A5" s="21" t="s">
        <v>271</v>
      </c>
      <c r="B5" s="21" t="s">
        <v>272</v>
      </c>
      <c r="C5" s="25">
        <v>45482</v>
      </c>
      <c r="D5" s="21"/>
    </row>
    <row r="6" spans="1:4" x14ac:dyDescent="0.25">
      <c r="A6" s="21" t="s">
        <v>273</v>
      </c>
      <c r="B6" s="21" t="s">
        <v>274</v>
      </c>
      <c r="C6" s="25">
        <v>45482</v>
      </c>
      <c r="D6" s="21"/>
    </row>
    <row r="7" spans="1:4" x14ac:dyDescent="0.25">
      <c r="A7" s="31" t="s">
        <v>275</v>
      </c>
      <c r="B7" s="31" t="s">
        <v>267</v>
      </c>
      <c r="C7" s="32">
        <v>45483</v>
      </c>
      <c r="D7" s="31" t="s">
        <v>268</v>
      </c>
    </row>
    <row r="8" spans="1:4" x14ac:dyDescent="0.25">
      <c r="A8" s="31" t="s">
        <v>275</v>
      </c>
      <c r="B8" s="31" t="s">
        <v>270</v>
      </c>
      <c r="C8" s="32">
        <v>45484</v>
      </c>
      <c r="D8" s="31" t="s">
        <v>268</v>
      </c>
    </row>
    <row r="9" spans="1:4" x14ac:dyDescent="0.25">
      <c r="A9" s="21" t="s">
        <v>276</v>
      </c>
      <c r="B9" s="21" t="s">
        <v>272</v>
      </c>
      <c r="C9" s="25">
        <v>45485</v>
      </c>
      <c r="D9" s="21"/>
    </row>
    <row r="10" spans="1:4" x14ac:dyDescent="0.25">
      <c r="A10" s="21" t="s">
        <v>277</v>
      </c>
      <c r="B10" s="21" t="s">
        <v>274</v>
      </c>
      <c r="C10" s="25">
        <v>45486</v>
      </c>
      <c r="D10" s="21"/>
    </row>
    <row r="12" spans="1:4" x14ac:dyDescent="0.25">
      <c r="A12" s="130" t="s">
        <v>278</v>
      </c>
      <c r="B12" s="131"/>
      <c r="C12" s="131"/>
    </row>
    <row r="13" spans="1:4" ht="15.75" thickBot="1" x14ac:dyDescent="0.3">
      <c r="A13" s="22" t="s">
        <v>279</v>
      </c>
      <c r="B13" s="22" t="s">
        <v>153</v>
      </c>
      <c r="C13" s="27" t="s">
        <v>263</v>
      </c>
    </row>
    <row r="14" spans="1:4" ht="75.75" thickBot="1" x14ac:dyDescent="0.3">
      <c r="A14" s="29" t="s">
        <v>210</v>
      </c>
      <c r="B14" s="23" t="s">
        <v>280</v>
      </c>
      <c r="C14" s="26" t="s">
        <v>267</v>
      </c>
    </row>
    <row r="15" spans="1:4" ht="75.75" thickBot="1" x14ac:dyDescent="0.3">
      <c r="A15" s="30" t="s">
        <v>214</v>
      </c>
      <c r="B15" s="23" t="s">
        <v>280</v>
      </c>
      <c r="C15" s="26" t="s">
        <v>267</v>
      </c>
    </row>
    <row r="16" spans="1:4" ht="60.75" thickBot="1" x14ac:dyDescent="0.3">
      <c r="A16" s="30" t="s">
        <v>215</v>
      </c>
      <c r="B16" s="23" t="s">
        <v>280</v>
      </c>
      <c r="C16" s="26" t="s">
        <v>267</v>
      </c>
    </row>
    <row r="17" spans="1:3" ht="75.75" thickBot="1" x14ac:dyDescent="0.3">
      <c r="A17" s="30" t="s">
        <v>180</v>
      </c>
      <c r="B17" s="23" t="s">
        <v>281</v>
      </c>
      <c r="C17" s="26" t="s">
        <v>267</v>
      </c>
    </row>
    <row r="18" spans="1:3" ht="60.75" thickBot="1" x14ac:dyDescent="0.3">
      <c r="A18" s="30" t="s">
        <v>182</v>
      </c>
      <c r="B18" s="23" t="s">
        <v>281</v>
      </c>
      <c r="C18" s="26" t="s">
        <v>270</v>
      </c>
    </row>
    <row r="19" spans="1:3" ht="60" x14ac:dyDescent="0.25">
      <c r="A19" s="24" t="s">
        <v>185</v>
      </c>
      <c r="B19" s="23" t="s">
        <v>184</v>
      </c>
      <c r="C19" s="26" t="s">
        <v>270</v>
      </c>
    </row>
    <row r="20" spans="1:3" ht="75" x14ac:dyDescent="0.25">
      <c r="A20" s="24" t="s">
        <v>187</v>
      </c>
      <c r="B20" s="23" t="s">
        <v>184</v>
      </c>
      <c r="C20" s="26" t="s">
        <v>270</v>
      </c>
    </row>
    <row r="21" spans="1:3" ht="60" x14ac:dyDescent="0.25">
      <c r="A21" s="24" t="s">
        <v>189</v>
      </c>
      <c r="B21" s="23" t="s">
        <v>184</v>
      </c>
      <c r="C21" s="26" t="s">
        <v>270</v>
      </c>
    </row>
  </sheetData>
  <mergeCells count="1">
    <mergeCell ref="A12:C12"/>
  </mergeCells>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Ficha 1</vt:lpstr>
      <vt:lpstr>Ficha 2</vt:lpstr>
      <vt:lpstr>Ficha 3</vt:lpstr>
      <vt:lpstr>Ficha 4</vt:lpstr>
      <vt:lpstr>Anexo B</vt:lpstr>
      <vt:lpstr>Anexo C</vt:lpstr>
      <vt:lpstr>Anexo D</vt:lpstr>
      <vt:lpstr>Anexos guía</vt:lpstr>
      <vt:lpstr>Asignación</vt:lpstr>
      <vt:lpstr>Recálculo ponderaciones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M.Terrero de L.</dc:creator>
  <cp:keywords/>
  <dc:description/>
  <cp:lastModifiedBy>Karina Suero Ruiz</cp:lastModifiedBy>
  <cp:revision/>
  <dcterms:created xsi:type="dcterms:W3CDTF">2020-04-02T16:54:47Z</dcterms:created>
  <dcterms:modified xsi:type="dcterms:W3CDTF">2024-09-06T14:58:44Z</dcterms:modified>
  <cp:category/>
  <cp:contentStatus/>
</cp:coreProperties>
</file>